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R:\Projects\2020\20006912C\Reports\Traffic\Excel\Model\"/>
    </mc:Choice>
  </mc:AlternateContent>
  <xr:revisionPtr revIDLastSave="0" documentId="13_ncr:1_{061D14CE-AED8-494B-8787-F7F07559C470}" xr6:coauthVersionLast="47" xr6:coauthVersionMax="47" xr10:uidLastSave="{00000000-0000-0000-0000-000000000000}"/>
  <bookViews>
    <workbookView xWindow="28680" yWindow="-120" windowWidth="29040" windowHeight="15840" xr2:uid="{A4770BC0-716E-4F0C-A53B-F14E523FD809}"/>
  </bookViews>
  <sheets>
    <sheet name="Model" sheetId="1" r:id="rId1"/>
    <sheet name="ATTACH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C4" i="5"/>
  <c r="D4" i="5"/>
  <c r="E4" i="5"/>
  <c r="F4" i="5"/>
  <c r="G4" i="5"/>
  <c r="H4" i="5"/>
  <c r="I4" i="5"/>
  <c r="J4" i="5"/>
  <c r="K4" i="5"/>
  <c r="C5" i="5"/>
  <c r="D5" i="5"/>
  <c r="E5" i="5"/>
  <c r="F5" i="5"/>
  <c r="G5" i="5"/>
  <c r="H5" i="5"/>
  <c r="I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52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16" i="1"/>
  <c r="GT86" i="1"/>
  <c r="GS86" i="1"/>
  <c r="GR86" i="1"/>
  <c r="GQ86" i="1"/>
  <c r="GO86" i="1"/>
  <c r="GN86" i="1"/>
  <c r="GM86" i="1"/>
  <c r="GL86" i="1"/>
  <c r="CT86" i="1" s="1"/>
  <c r="GJ86" i="1"/>
  <c r="GI86" i="1"/>
  <c r="GH86" i="1"/>
  <c r="GG86" i="1"/>
  <c r="DP86" i="1" s="1"/>
  <c r="GE86" i="1"/>
  <c r="GD86" i="1"/>
  <c r="GC86" i="1"/>
  <c r="GB86" i="1"/>
  <c r="DN86" i="1" s="1"/>
  <c r="FZ86" i="1"/>
  <c r="FY86" i="1"/>
  <c r="FX86" i="1"/>
  <c r="FW86" i="1"/>
  <c r="CN86" i="1" s="1"/>
  <c r="FU86" i="1"/>
  <c r="FT86" i="1"/>
  <c r="DK86" i="1" s="1"/>
  <c r="FS86" i="1"/>
  <c r="FR86" i="1"/>
  <c r="DJ86" i="1" s="1"/>
  <c r="FP86" i="1"/>
  <c r="FO86" i="1"/>
  <c r="FN86" i="1"/>
  <c r="FM86" i="1"/>
  <c r="DH86" i="1" s="1"/>
  <c r="FK86" i="1"/>
  <c r="FJ86" i="1"/>
  <c r="FI86" i="1"/>
  <c r="FH86" i="1"/>
  <c r="FF86" i="1"/>
  <c r="FE86" i="1"/>
  <c r="FD86" i="1"/>
  <c r="FC86" i="1"/>
  <c r="DD86" i="1" s="1"/>
  <c r="FA86" i="1"/>
  <c r="EZ86" i="1"/>
  <c r="EY86" i="1"/>
  <c r="EX86" i="1"/>
  <c r="DB86" i="1" s="1"/>
  <c r="EV86" i="1"/>
  <c r="EU86" i="1"/>
  <c r="ET86" i="1"/>
  <c r="ES86" i="1"/>
  <c r="EQ86" i="1"/>
  <c r="EP86" i="1"/>
  <c r="CY86" i="1" s="1"/>
  <c r="EO86" i="1"/>
  <c r="EN86" i="1"/>
  <c r="CX86" i="1" s="1"/>
  <c r="Q86" i="1"/>
  <c r="P86" i="1"/>
  <c r="I86" i="1"/>
  <c r="M86" i="1" s="1"/>
  <c r="H86" i="1"/>
  <c r="GT85" i="1"/>
  <c r="GS85" i="1"/>
  <c r="CW85" i="1" s="1"/>
  <c r="GR85" i="1"/>
  <c r="GQ85" i="1"/>
  <c r="GO85" i="1"/>
  <c r="GN85" i="1"/>
  <c r="CU85" i="1" s="1"/>
  <c r="GM85" i="1"/>
  <c r="GL85" i="1"/>
  <c r="GJ85" i="1"/>
  <c r="GI85" i="1"/>
  <c r="CS85" i="1" s="1"/>
  <c r="GH85" i="1"/>
  <c r="GG85" i="1"/>
  <c r="DP85" i="1" s="1"/>
  <c r="GE85" i="1"/>
  <c r="GD85" i="1"/>
  <c r="CQ85" i="1" s="1"/>
  <c r="GC85" i="1"/>
  <c r="GB85" i="1"/>
  <c r="FZ85" i="1"/>
  <c r="FY85" i="1"/>
  <c r="DM85" i="1" s="1"/>
  <c r="FX85" i="1"/>
  <c r="FW85" i="1"/>
  <c r="FU85" i="1"/>
  <c r="FT85" i="1"/>
  <c r="FS85" i="1"/>
  <c r="FR85" i="1"/>
  <c r="DJ85" i="1" s="1"/>
  <c r="FP85" i="1"/>
  <c r="FO85" i="1"/>
  <c r="CK85" i="1" s="1"/>
  <c r="FN85" i="1"/>
  <c r="FM85" i="1"/>
  <c r="FK85" i="1"/>
  <c r="FJ85" i="1"/>
  <c r="CI85" i="1" s="1"/>
  <c r="FI85" i="1"/>
  <c r="FH85" i="1"/>
  <c r="FF85" i="1"/>
  <c r="FE85" i="1"/>
  <c r="DE85" i="1" s="1"/>
  <c r="FD85" i="1"/>
  <c r="FC85" i="1"/>
  <c r="DD85" i="1" s="1"/>
  <c r="FA85" i="1"/>
  <c r="EZ85" i="1"/>
  <c r="CE85" i="1" s="1"/>
  <c r="EY85" i="1"/>
  <c r="EX85" i="1"/>
  <c r="EV85" i="1"/>
  <c r="EU85" i="1"/>
  <c r="DA85" i="1" s="1"/>
  <c r="ET85" i="1"/>
  <c r="ES85" i="1"/>
  <c r="EQ85" i="1"/>
  <c r="EP85" i="1"/>
  <c r="EO85" i="1"/>
  <c r="EN85" i="1"/>
  <c r="CX85" i="1" s="1"/>
  <c r="DQ85" i="1"/>
  <c r="Q85" i="1"/>
  <c r="P85" i="1"/>
  <c r="I85" i="1"/>
  <c r="M85" i="1" s="1"/>
  <c r="H85" i="1"/>
  <c r="L85" i="1" s="1"/>
  <c r="GT84" i="1"/>
  <c r="GS84" i="1"/>
  <c r="GR84" i="1"/>
  <c r="GQ84" i="1"/>
  <c r="GO84" i="1"/>
  <c r="GN84" i="1"/>
  <c r="GM84" i="1"/>
  <c r="GL84" i="1"/>
  <c r="GJ84" i="1"/>
  <c r="GI84" i="1"/>
  <c r="GH84" i="1"/>
  <c r="GG84" i="1"/>
  <c r="CR84" i="1" s="1"/>
  <c r="GE84" i="1"/>
  <c r="GD84" i="1"/>
  <c r="GC84" i="1"/>
  <c r="GB84" i="1"/>
  <c r="FZ84" i="1"/>
  <c r="FY84" i="1"/>
  <c r="FX84" i="1"/>
  <c r="FW84" i="1"/>
  <c r="FU84" i="1"/>
  <c r="FT84" i="1"/>
  <c r="FS84" i="1"/>
  <c r="FR84" i="1"/>
  <c r="CL84" i="1" s="1"/>
  <c r="FP84" i="1"/>
  <c r="FO84" i="1"/>
  <c r="FN84" i="1"/>
  <c r="FM84" i="1"/>
  <c r="FK84" i="1"/>
  <c r="FJ84" i="1"/>
  <c r="FI84" i="1"/>
  <c r="FH84" i="1"/>
  <c r="FF84" i="1"/>
  <c r="FE84" i="1"/>
  <c r="FD84" i="1"/>
  <c r="FC84" i="1"/>
  <c r="DD84" i="1" s="1"/>
  <c r="FA84" i="1"/>
  <c r="EZ84" i="1"/>
  <c r="EY84" i="1"/>
  <c r="EX84" i="1"/>
  <c r="EV84" i="1"/>
  <c r="EU84" i="1"/>
  <c r="DA84" i="1" s="1"/>
  <c r="ET84" i="1"/>
  <c r="ES84" i="1"/>
  <c r="EQ84" i="1"/>
  <c r="EP84" i="1"/>
  <c r="EO84" i="1"/>
  <c r="EN84" i="1"/>
  <c r="CX84" i="1" s="1"/>
  <c r="DM84" i="1"/>
  <c r="CO84" i="1"/>
  <c r="CC84" i="1"/>
  <c r="Q84" i="1"/>
  <c r="P84" i="1"/>
  <c r="I84" i="1"/>
  <c r="M84" i="1" s="1"/>
  <c r="H84" i="1"/>
  <c r="GT83" i="1"/>
  <c r="GS83" i="1"/>
  <c r="GR83" i="1"/>
  <c r="GQ83" i="1"/>
  <c r="GO83" i="1"/>
  <c r="GN83" i="1"/>
  <c r="GM83" i="1"/>
  <c r="GL83" i="1"/>
  <c r="GJ83" i="1"/>
  <c r="GI83" i="1"/>
  <c r="GH83" i="1"/>
  <c r="GG83" i="1"/>
  <c r="GE83" i="1"/>
  <c r="CQ83" i="1" s="1"/>
  <c r="GD83" i="1"/>
  <c r="GC83" i="1"/>
  <c r="GB83" i="1"/>
  <c r="FZ83" i="1"/>
  <c r="FY83" i="1"/>
  <c r="FX83" i="1"/>
  <c r="FW83" i="1"/>
  <c r="FU83" i="1"/>
  <c r="FT83" i="1"/>
  <c r="FS83" i="1"/>
  <c r="FR83" i="1"/>
  <c r="FP83" i="1"/>
  <c r="FO83" i="1"/>
  <c r="FN83" i="1"/>
  <c r="FM83" i="1"/>
  <c r="FK83" i="1"/>
  <c r="FJ83" i="1"/>
  <c r="FI83" i="1"/>
  <c r="FH83" i="1"/>
  <c r="FF83" i="1"/>
  <c r="FE83" i="1"/>
  <c r="FD83" i="1"/>
  <c r="FC83" i="1"/>
  <c r="FA83" i="1"/>
  <c r="EZ83" i="1"/>
  <c r="EY83" i="1"/>
  <c r="EX83" i="1"/>
  <c r="EV83" i="1"/>
  <c r="EU83" i="1"/>
  <c r="ET83" i="1"/>
  <c r="ES83" i="1"/>
  <c r="EQ83" i="1"/>
  <c r="EP83" i="1"/>
  <c r="EO83" i="1"/>
  <c r="EN83" i="1"/>
  <c r="CX83" i="1" s="1"/>
  <c r="DO83" i="1"/>
  <c r="CW83" i="1"/>
  <c r="Q83" i="1"/>
  <c r="P83" i="1"/>
  <c r="M83" i="1"/>
  <c r="L83" i="1"/>
  <c r="GT82" i="1"/>
  <c r="GS82" i="1"/>
  <c r="GR82" i="1"/>
  <c r="GQ82" i="1"/>
  <c r="GO82" i="1"/>
  <c r="GN82" i="1"/>
  <c r="GM82" i="1"/>
  <c r="GL82" i="1"/>
  <c r="GJ82" i="1"/>
  <c r="GI82" i="1"/>
  <c r="GH82" i="1"/>
  <c r="GG82" i="1"/>
  <c r="CR82" i="1" s="1"/>
  <c r="GE82" i="1"/>
  <c r="GD82" i="1"/>
  <c r="GC82" i="1"/>
  <c r="GB82" i="1"/>
  <c r="FZ82" i="1"/>
  <c r="DM82" i="1" s="1"/>
  <c r="FY82" i="1"/>
  <c r="FX82" i="1"/>
  <c r="FW82" i="1"/>
  <c r="FU82" i="1"/>
  <c r="FT82" i="1"/>
  <c r="DK82" i="1" s="1"/>
  <c r="FS82" i="1"/>
  <c r="FR82" i="1"/>
  <c r="CL82" i="1" s="1"/>
  <c r="FP82" i="1"/>
  <c r="FO82" i="1"/>
  <c r="FN82" i="1"/>
  <c r="FM82" i="1"/>
  <c r="FK82" i="1"/>
  <c r="FJ82" i="1"/>
  <c r="FI82" i="1"/>
  <c r="FH82" i="1"/>
  <c r="FF82" i="1"/>
  <c r="FE82" i="1"/>
  <c r="FD82" i="1"/>
  <c r="FC82" i="1"/>
  <c r="CF82" i="1" s="1"/>
  <c r="FA82" i="1"/>
  <c r="EZ82" i="1"/>
  <c r="EY82" i="1"/>
  <c r="EX82" i="1"/>
  <c r="EV82" i="1"/>
  <c r="CC82" i="1" s="1"/>
  <c r="EU82" i="1"/>
  <c r="ET82" i="1"/>
  <c r="ES82" i="1"/>
  <c r="EQ82" i="1"/>
  <c r="EP82" i="1"/>
  <c r="CY82" i="1" s="1"/>
  <c r="EO82" i="1"/>
  <c r="EN82" i="1"/>
  <c r="Q82" i="1"/>
  <c r="P82" i="1"/>
  <c r="M82" i="1"/>
  <c r="GT81" i="1"/>
  <c r="GS81" i="1"/>
  <c r="CW81" i="1" s="1"/>
  <c r="GR81" i="1"/>
  <c r="GQ81" i="1"/>
  <c r="GO81" i="1"/>
  <c r="GN81" i="1"/>
  <c r="GM81" i="1"/>
  <c r="GL81" i="1"/>
  <c r="GJ81" i="1"/>
  <c r="GI81" i="1"/>
  <c r="CS81" i="1" s="1"/>
  <c r="GH81" i="1"/>
  <c r="GG81" i="1"/>
  <c r="GE81" i="1"/>
  <c r="GD81" i="1"/>
  <c r="GC81" i="1"/>
  <c r="GB81" i="1"/>
  <c r="FZ81" i="1"/>
  <c r="FY81" i="1"/>
  <c r="FX81" i="1"/>
  <c r="FW81" i="1"/>
  <c r="FU81" i="1"/>
  <c r="FT81" i="1"/>
  <c r="FS81" i="1"/>
  <c r="FR81" i="1"/>
  <c r="FP81" i="1"/>
  <c r="FO81" i="1"/>
  <c r="FN81" i="1"/>
  <c r="FM81" i="1"/>
  <c r="FK81" i="1"/>
  <c r="FJ81" i="1"/>
  <c r="FI81" i="1"/>
  <c r="FH81" i="1"/>
  <c r="FF81" i="1"/>
  <c r="FE81" i="1"/>
  <c r="FD81" i="1"/>
  <c r="FC81" i="1"/>
  <c r="FA81" i="1"/>
  <c r="EZ81" i="1"/>
  <c r="CE81" i="1" s="1"/>
  <c r="EY81" i="1"/>
  <c r="EX81" i="1"/>
  <c r="EV81" i="1"/>
  <c r="EU81" i="1"/>
  <c r="ET81" i="1"/>
  <c r="ES81" i="1"/>
  <c r="EQ81" i="1"/>
  <c r="EP81" i="1"/>
  <c r="EO81" i="1"/>
  <c r="EN81" i="1"/>
  <c r="DU81" i="1"/>
  <c r="DO81" i="1"/>
  <c r="DI81" i="1"/>
  <c r="DC81" i="1"/>
  <c r="CQ81" i="1"/>
  <c r="CK81" i="1"/>
  <c r="Q81" i="1"/>
  <c r="P81" i="1"/>
  <c r="I81" i="1"/>
  <c r="M81" i="1" s="1"/>
  <c r="H81" i="1"/>
  <c r="L81" i="1" s="1"/>
  <c r="GT80" i="1"/>
  <c r="GS80" i="1"/>
  <c r="GR80" i="1"/>
  <c r="GQ80" i="1"/>
  <c r="GO80" i="1"/>
  <c r="GN80" i="1"/>
  <c r="GM80" i="1"/>
  <c r="GL80" i="1"/>
  <c r="GJ80" i="1"/>
  <c r="GI80" i="1"/>
  <c r="GH80" i="1"/>
  <c r="GG80" i="1"/>
  <c r="DP80" i="1" s="1"/>
  <c r="GE80" i="1"/>
  <c r="GD80" i="1"/>
  <c r="GC80" i="1"/>
  <c r="GB80" i="1"/>
  <c r="FZ80" i="1"/>
  <c r="FY80" i="1"/>
  <c r="DM80" i="1" s="1"/>
  <c r="FX80" i="1"/>
  <c r="FW80" i="1"/>
  <c r="FU80" i="1"/>
  <c r="FT80" i="1"/>
  <c r="FS80" i="1"/>
  <c r="FR80" i="1"/>
  <c r="FP80" i="1"/>
  <c r="FO80" i="1"/>
  <c r="FN80" i="1"/>
  <c r="FM80" i="1"/>
  <c r="FK80" i="1"/>
  <c r="FJ80" i="1"/>
  <c r="FI80" i="1"/>
  <c r="FH80" i="1"/>
  <c r="FF80" i="1"/>
  <c r="FE80" i="1"/>
  <c r="FD80" i="1"/>
  <c r="FC80" i="1"/>
  <c r="FA80" i="1"/>
  <c r="EZ80" i="1"/>
  <c r="EY80" i="1"/>
  <c r="EX80" i="1"/>
  <c r="EV80" i="1"/>
  <c r="EU80" i="1"/>
  <c r="DA80" i="1" s="1"/>
  <c r="ET80" i="1"/>
  <c r="ES80" i="1"/>
  <c r="EQ80" i="1"/>
  <c r="CY80" i="1" s="1"/>
  <c r="EP80" i="1"/>
  <c r="EO80" i="1"/>
  <c r="EN80" i="1"/>
  <c r="Q80" i="1"/>
  <c r="P80" i="1"/>
  <c r="I80" i="1"/>
  <c r="M80" i="1" s="1"/>
  <c r="H80" i="1"/>
  <c r="GT79" i="1"/>
  <c r="CW79" i="1" s="1"/>
  <c r="GS79" i="1"/>
  <c r="GR79" i="1"/>
  <c r="GQ79" i="1"/>
  <c r="GO79" i="1"/>
  <c r="GN79" i="1"/>
  <c r="GM79" i="1"/>
  <c r="GL79" i="1"/>
  <c r="GJ79" i="1"/>
  <c r="GI79" i="1"/>
  <c r="GH79" i="1"/>
  <c r="GG79" i="1"/>
  <c r="GE79" i="1"/>
  <c r="GD79" i="1"/>
  <c r="GC79" i="1"/>
  <c r="GB79" i="1"/>
  <c r="FZ79" i="1"/>
  <c r="FY79" i="1"/>
  <c r="FX79" i="1"/>
  <c r="FW79" i="1"/>
  <c r="FU79" i="1"/>
  <c r="FT79" i="1"/>
  <c r="FS79" i="1"/>
  <c r="FR79" i="1"/>
  <c r="FP79" i="1"/>
  <c r="FO79" i="1"/>
  <c r="FN79" i="1"/>
  <c r="FM79" i="1"/>
  <c r="FK79" i="1"/>
  <c r="FJ79" i="1"/>
  <c r="FI79" i="1"/>
  <c r="FH79" i="1"/>
  <c r="FF79" i="1"/>
  <c r="FE79" i="1"/>
  <c r="FD79" i="1"/>
  <c r="FC79" i="1"/>
  <c r="FA79" i="1"/>
  <c r="EZ79" i="1"/>
  <c r="EY79" i="1"/>
  <c r="EX79" i="1"/>
  <c r="EV79" i="1"/>
  <c r="EU79" i="1"/>
  <c r="ET79" i="1"/>
  <c r="ES79" i="1"/>
  <c r="EQ79" i="1"/>
  <c r="EP79" i="1"/>
  <c r="EO79" i="1"/>
  <c r="EN79" i="1"/>
  <c r="DO79" i="1"/>
  <c r="DG79" i="1"/>
  <c r="CU79" i="1"/>
  <c r="Q79" i="1"/>
  <c r="P79" i="1"/>
  <c r="I79" i="1"/>
  <c r="M79" i="1" s="1"/>
  <c r="H79" i="1"/>
  <c r="L79" i="1" s="1"/>
  <c r="GT78" i="1"/>
  <c r="GS78" i="1"/>
  <c r="GR78" i="1"/>
  <c r="GQ78" i="1"/>
  <c r="GO78" i="1"/>
  <c r="GN78" i="1"/>
  <c r="GM78" i="1"/>
  <c r="DR78" i="1" s="1"/>
  <c r="GL78" i="1"/>
  <c r="GJ78" i="1"/>
  <c r="GI78" i="1"/>
  <c r="GH78" i="1"/>
  <c r="GG78" i="1"/>
  <c r="GE78" i="1"/>
  <c r="GD78" i="1"/>
  <c r="GC78" i="1"/>
  <c r="GB78" i="1"/>
  <c r="FZ78" i="1"/>
  <c r="CO78" i="1" s="1"/>
  <c r="FY78" i="1"/>
  <c r="FX78" i="1"/>
  <c r="DL78" i="1" s="1"/>
  <c r="FW78" i="1"/>
  <c r="FU78" i="1"/>
  <c r="FT78" i="1"/>
  <c r="CM78" i="1" s="1"/>
  <c r="FS78" i="1"/>
  <c r="FR78" i="1"/>
  <c r="FP78" i="1"/>
  <c r="FO78" i="1"/>
  <c r="FN78" i="1"/>
  <c r="FM78" i="1"/>
  <c r="DH78" i="1" s="1"/>
  <c r="FK78" i="1"/>
  <c r="FJ78" i="1"/>
  <c r="FI78" i="1"/>
  <c r="FH78" i="1"/>
  <c r="FF78" i="1"/>
  <c r="FE78" i="1"/>
  <c r="FD78" i="1"/>
  <c r="FC78" i="1"/>
  <c r="FA78" i="1"/>
  <c r="EZ78" i="1"/>
  <c r="EY78" i="1"/>
  <c r="EX78" i="1"/>
  <c r="DB78" i="1" s="1"/>
  <c r="EV78" i="1"/>
  <c r="EU78" i="1"/>
  <c r="ET78" i="1"/>
  <c r="ES78" i="1"/>
  <c r="EQ78" i="1"/>
  <c r="EP78" i="1"/>
  <c r="CY78" i="1" s="1"/>
  <c r="EO78" i="1"/>
  <c r="EN78" i="1"/>
  <c r="CH78" i="1"/>
  <c r="Q78" i="1"/>
  <c r="P78" i="1"/>
  <c r="M78" i="1"/>
  <c r="GT77" i="1"/>
  <c r="GS77" i="1"/>
  <c r="DU77" i="1" s="1"/>
  <c r="GR77" i="1"/>
  <c r="GQ77" i="1"/>
  <c r="GO77" i="1"/>
  <c r="GN77" i="1"/>
  <c r="GM77" i="1"/>
  <c r="GL77" i="1"/>
  <c r="GJ77" i="1"/>
  <c r="GI77" i="1"/>
  <c r="GH77" i="1"/>
  <c r="GG77" i="1"/>
  <c r="GE77" i="1"/>
  <c r="GD77" i="1"/>
  <c r="CQ77" i="1" s="1"/>
  <c r="GC77" i="1"/>
  <c r="GB77" i="1"/>
  <c r="FZ77" i="1"/>
  <c r="FY77" i="1"/>
  <c r="FX77" i="1"/>
  <c r="FW77" i="1"/>
  <c r="FU77" i="1"/>
  <c r="FT77" i="1"/>
  <c r="FS77" i="1"/>
  <c r="FR77" i="1"/>
  <c r="FP77" i="1"/>
  <c r="FO77" i="1"/>
  <c r="FN77" i="1"/>
  <c r="FM77" i="1"/>
  <c r="FK77" i="1"/>
  <c r="FJ77" i="1"/>
  <c r="FI77" i="1"/>
  <c r="FH77" i="1"/>
  <c r="FF77" i="1"/>
  <c r="FE77" i="1"/>
  <c r="FD77" i="1"/>
  <c r="FC77" i="1"/>
  <c r="FA77" i="1"/>
  <c r="EZ77" i="1"/>
  <c r="CE77" i="1" s="1"/>
  <c r="EY77" i="1"/>
  <c r="EX77" i="1"/>
  <c r="EV77" i="1"/>
  <c r="DA77" i="1" s="1"/>
  <c r="EU77" i="1"/>
  <c r="ET77" i="1"/>
  <c r="ES77" i="1"/>
  <c r="EQ77" i="1"/>
  <c r="EP77" i="1"/>
  <c r="EO77" i="1"/>
  <c r="EN77" i="1"/>
  <c r="CU77" i="1"/>
  <c r="Q77" i="1"/>
  <c r="P77" i="1"/>
  <c r="M77" i="1"/>
  <c r="L77" i="1"/>
  <c r="GT76" i="1"/>
  <c r="GS76" i="1"/>
  <c r="GR76" i="1"/>
  <c r="GQ76" i="1"/>
  <c r="GO76" i="1"/>
  <c r="GN76" i="1"/>
  <c r="GM76" i="1"/>
  <c r="GL76" i="1"/>
  <c r="GJ76" i="1"/>
  <c r="GI76" i="1"/>
  <c r="GH76" i="1"/>
  <c r="GG76" i="1"/>
  <c r="GE76" i="1"/>
  <c r="GD76" i="1"/>
  <c r="GC76" i="1"/>
  <c r="GB76" i="1"/>
  <c r="FZ76" i="1"/>
  <c r="FY76" i="1"/>
  <c r="FX76" i="1"/>
  <c r="FW76" i="1"/>
  <c r="FU76" i="1"/>
  <c r="FT76" i="1"/>
  <c r="FS76" i="1"/>
  <c r="FR76" i="1"/>
  <c r="FP76" i="1"/>
  <c r="FO76" i="1"/>
  <c r="FN76" i="1"/>
  <c r="FM76" i="1"/>
  <c r="FK76" i="1"/>
  <c r="FJ76" i="1"/>
  <c r="FI76" i="1"/>
  <c r="FH76" i="1"/>
  <c r="FF76" i="1"/>
  <c r="FE76" i="1"/>
  <c r="FD76" i="1"/>
  <c r="FC76" i="1"/>
  <c r="FA76" i="1"/>
  <c r="EZ76" i="1"/>
  <c r="EY76" i="1"/>
  <c r="EX76" i="1"/>
  <c r="EV76" i="1"/>
  <c r="EU76" i="1"/>
  <c r="ET76" i="1"/>
  <c r="ES76" i="1"/>
  <c r="CZ76" i="1" s="1"/>
  <c r="EQ76" i="1"/>
  <c r="EP76" i="1"/>
  <c r="EO76" i="1"/>
  <c r="EN76" i="1"/>
  <c r="Q76" i="1"/>
  <c r="P76" i="1"/>
  <c r="GT75" i="1"/>
  <c r="GS75" i="1"/>
  <c r="GR75" i="1"/>
  <c r="GQ75" i="1"/>
  <c r="GO75" i="1"/>
  <c r="CU75" i="1" s="1"/>
  <c r="GN75" i="1"/>
  <c r="GM75" i="1"/>
  <c r="GL75" i="1"/>
  <c r="GJ75" i="1"/>
  <c r="GI75" i="1"/>
  <c r="GH75" i="1"/>
  <c r="GG75" i="1"/>
  <c r="GE75" i="1"/>
  <c r="GD75" i="1"/>
  <c r="GC75" i="1"/>
  <c r="GB75" i="1"/>
  <c r="FZ75" i="1"/>
  <c r="DM75" i="1" s="1"/>
  <c r="FY75" i="1"/>
  <c r="FX75" i="1"/>
  <c r="FW75" i="1"/>
  <c r="FU75" i="1"/>
  <c r="FT75" i="1"/>
  <c r="FS75" i="1"/>
  <c r="FR75" i="1"/>
  <c r="FP75" i="1"/>
  <c r="FO75" i="1"/>
  <c r="FN75" i="1"/>
  <c r="FM75" i="1"/>
  <c r="FK75" i="1"/>
  <c r="CI75" i="1" s="1"/>
  <c r="FJ75" i="1"/>
  <c r="FI75" i="1"/>
  <c r="FH75" i="1"/>
  <c r="FF75" i="1"/>
  <c r="FE75" i="1"/>
  <c r="FD75" i="1"/>
  <c r="FC75" i="1"/>
  <c r="FA75" i="1"/>
  <c r="EZ75" i="1"/>
  <c r="EY75" i="1"/>
  <c r="EX75" i="1"/>
  <c r="EV75" i="1"/>
  <c r="EU75" i="1"/>
  <c r="ET75" i="1"/>
  <c r="ES75" i="1"/>
  <c r="EQ75" i="1"/>
  <c r="EP75" i="1"/>
  <c r="EO75" i="1"/>
  <c r="EN75" i="1"/>
  <c r="DS75" i="1"/>
  <c r="Q75" i="1"/>
  <c r="P75" i="1"/>
  <c r="M75" i="1"/>
  <c r="GT74" i="1"/>
  <c r="CW74" i="1" s="1"/>
  <c r="GS74" i="1"/>
  <c r="GR74" i="1"/>
  <c r="GQ74" i="1"/>
  <c r="GO74" i="1"/>
  <c r="GN74" i="1"/>
  <c r="GM74" i="1"/>
  <c r="GL74" i="1"/>
  <c r="GJ74" i="1"/>
  <c r="GI74" i="1"/>
  <c r="GH74" i="1"/>
  <c r="GG74" i="1"/>
  <c r="GE74" i="1"/>
  <c r="GD74" i="1"/>
  <c r="GC74" i="1"/>
  <c r="GB74" i="1"/>
  <c r="FZ74" i="1"/>
  <c r="FY74" i="1"/>
  <c r="FX74" i="1"/>
  <c r="FW74" i="1"/>
  <c r="FU74" i="1"/>
  <c r="FT74" i="1"/>
  <c r="CM74" i="1" s="1"/>
  <c r="FS74" i="1"/>
  <c r="FR74" i="1"/>
  <c r="DJ74" i="1" s="1"/>
  <c r="FP74" i="1"/>
  <c r="FO74" i="1"/>
  <c r="FN74" i="1"/>
  <c r="FM74" i="1"/>
  <c r="FK74" i="1"/>
  <c r="FJ74" i="1"/>
  <c r="FI74" i="1"/>
  <c r="FH74" i="1"/>
  <c r="FF74" i="1"/>
  <c r="FE74" i="1"/>
  <c r="CG74" i="1" s="1"/>
  <c r="FD74" i="1"/>
  <c r="FC74" i="1"/>
  <c r="FA74" i="1"/>
  <c r="EZ74" i="1"/>
  <c r="EY74" i="1"/>
  <c r="EX74" i="1"/>
  <c r="EV74" i="1"/>
  <c r="EU74" i="1"/>
  <c r="ET74" i="1"/>
  <c r="ES74" i="1"/>
  <c r="EQ74" i="1"/>
  <c r="EP74" i="1"/>
  <c r="CA74" i="1" s="1"/>
  <c r="EO74" i="1"/>
  <c r="EN74" i="1"/>
  <c r="Q74" i="1"/>
  <c r="P74" i="1"/>
  <c r="I74" i="1"/>
  <c r="H74" i="1"/>
  <c r="GT73" i="1"/>
  <c r="GS73" i="1"/>
  <c r="GR73" i="1"/>
  <c r="GQ73" i="1"/>
  <c r="GO73" i="1"/>
  <c r="GN73" i="1"/>
  <c r="GM73" i="1"/>
  <c r="GL73" i="1"/>
  <c r="GJ73" i="1"/>
  <c r="GI73" i="1"/>
  <c r="GH73" i="1"/>
  <c r="GG73" i="1"/>
  <c r="GE73" i="1"/>
  <c r="GD73" i="1"/>
  <c r="GC73" i="1"/>
  <c r="GB73" i="1"/>
  <c r="FZ73" i="1"/>
  <c r="FY73" i="1"/>
  <c r="FX73" i="1"/>
  <c r="FW73" i="1"/>
  <c r="FU73" i="1"/>
  <c r="FT73" i="1"/>
  <c r="FS73" i="1"/>
  <c r="FR73" i="1"/>
  <c r="FP73" i="1"/>
  <c r="FO73" i="1"/>
  <c r="FN73" i="1"/>
  <c r="FM73" i="1"/>
  <c r="FK73" i="1"/>
  <c r="FJ73" i="1"/>
  <c r="DG73" i="1" s="1"/>
  <c r="FI73" i="1"/>
  <c r="FH73" i="1"/>
  <c r="FF73" i="1"/>
  <c r="FE73" i="1"/>
  <c r="FD73" i="1"/>
  <c r="FC73" i="1"/>
  <c r="FA73" i="1"/>
  <c r="DC73" i="1" s="1"/>
  <c r="EZ73" i="1"/>
  <c r="EY73" i="1"/>
  <c r="EX73" i="1"/>
  <c r="DB73" i="1" s="1"/>
  <c r="EV73" i="1"/>
  <c r="EU73" i="1"/>
  <c r="DA73" i="1" s="1"/>
  <c r="ET73" i="1"/>
  <c r="ES73" i="1"/>
  <c r="EQ73" i="1"/>
  <c r="EP73" i="1"/>
  <c r="EO73" i="1"/>
  <c r="EN73" i="1"/>
  <c r="DI73" i="1"/>
  <c r="Q73" i="1"/>
  <c r="P73" i="1"/>
  <c r="I73" i="1"/>
  <c r="M73" i="1" s="1"/>
  <c r="H73" i="1"/>
  <c r="L73" i="1" s="1"/>
  <c r="GT72" i="1"/>
  <c r="GS72" i="1"/>
  <c r="GR72" i="1"/>
  <c r="GQ72" i="1"/>
  <c r="DT72" i="1" s="1"/>
  <c r="GO72" i="1"/>
  <c r="GN72" i="1"/>
  <c r="GM72" i="1"/>
  <c r="GL72" i="1"/>
  <c r="GJ72" i="1"/>
  <c r="GI72" i="1"/>
  <c r="GH72" i="1"/>
  <c r="DP72" i="1" s="1"/>
  <c r="GG72" i="1"/>
  <c r="GE72" i="1"/>
  <c r="GD72" i="1"/>
  <c r="GC72" i="1"/>
  <c r="GB72" i="1"/>
  <c r="DN72" i="1" s="1"/>
  <c r="FZ72" i="1"/>
  <c r="FY72" i="1"/>
  <c r="FX72" i="1"/>
  <c r="FW72" i="1"/>
  <c r="FU72" i="1"/>
  <c r="FT72" i="1"/>
  <c r="FS72" i="1"/>
  <c r="DJ72" i="1" s="1"/>
  <c r="FR72" i="1"/>
  <c r="FP72" i="1"/>
  <c r="FO72" i="1"/>
  <c r="FN72" i="1"/>
  <c r="FM72" i="1"/>
  <c r="DH72" i="1" s="1"/>
  <c r="FK72" i="1"/>
  <c r="FJ72" i="1"/>
  <c r="FI72" i="1"/>
  <c r="FH72" i="1"/>
  <c r="FF72" i="1"/>
  <c r="FE72" i="1"/>
  <c r="FD72" i="1"/>
  <c r="CF72" i="1" s="1"/>
  <c r="FC72" i="1"/>
  <c r="FA72" i="1"/>
  <c r="EZ72" i="1"/>
  <c r="EY72" i="1"/>
  <c r="EX72" i="1"/>
  <c r="DB72" i="1" s="1"/>
  <c r="EV72" i="1"/>
  <c r="EU72" i="1"/>
  <c r="ET72" i="1"/>
  <c r="ES72" i="1"/>
  <c r="EQ72" i="1"/>
  <c r="EP72" i="1"/>
  <c r="EO72" i="1"/>
  <c r="EN72" i="1"/>
  <c r="Q72" i="1"/>
  <c r="P72" i="1"/>
  <c r="I72" i="1"/>
  <c r="M72" i="1" s="1"/>
  <c r="H72" i="1"/>
  <c r="GT71" i="1"/>
  <c r="GS71" i="1"/>
  <c r="GR71" i="1"/>
  <c r="GQ71" i="1"/>
  <c r="GO71" i="1"/>
  <c r="GN71" i="1"/>
  <c r="CU71" i="1" s="1"/>
  <c r="GM71" i="1"/>
  <c r="GL71" i="1"/>
  <c r="GJ71" i="1"/>
  <c r="GI71" i="1"/>
  <c r="DQ71" i="1" s="1"/>
  <c r="GH71" i="1"/>
  <c r="GG71" i="1"/>
  <c r="DP71" i="1" s="1"/>
  <c r="GE71" i="1"/>
  <c r="GD71" i="1"/>
  <c r="GC71" i="1"/>
  <c r="GB71" i="1"/>
  <c r="FZ71" i="1"/>
  <c r="FY71" i="1"/>
  <c r="DM71" i="1" s="1"/>
  <c r="FX71" i="1"/>
  <c r="FW71" i="1"/>
  <c r="FU71" i="1"/>
  <c r="FT71" i="1"/>
  <c r="DK71" i="1" s="1"/>
  <c r="FS71" i="1"/>
  <c r="FR71" i="1"/>
  <c r="DJ71" i="1" s="1"/>
  <c r="FP71" i="1"/>
  <c r="FO71" i="1"/>
  <c r="FN71" i="1"/>
  <c r="FM71" i="1"/>
  <c r="FK71" i="1"/>
  <c r="FJ71" i="1"/>
  <c r="CI71" i="1" s="1"/>
  <c r="FI71" i="1"/>
  <c r="FH71" i="1"/>
  <c r="FF71" i="1"/>
  <c r="FE71" i="1"/>
  <c r="CG71" i="1" s="1"/>
  <c r="FD71" i="1"/>
  <c r="FC71" i="1"/>
  <c r="CF71" i="1" s="1"/>
  <c r="FA71" i="1"/>
  <c r="EZ71" i="1"/>
  <c r="EY71" i="1"/>
  <c r="EX71" i="1"/>
  <c r="EV71" i="1"/>
  <c r="EU71" i="1"/>
  <c r="CC71" i="1" s="1"/>
  <c r="ET71" i="1"/>
  <c r="CZ71" i="1" s="1"/>
  <c r="ES71" i="1"/>
  <c r="EQ71" i="1"/>
  <c r="EP71" i="1"/>
  <c r="CY71" i="1" s="1"/>
  <c r="EO71" i="1"/>
  <c r="EN71" i="1"/>
  <c r="CX71" i="1" s="1"/>
  <c r="CS71" i="1"/>
  <c r="Q71" i="1"/>
  <c r="P71" i="1"/>
  <c r="M71" i="1"/>
  <c r="L71" i="1"/>
  <c r="GT70" i="1"/>
  <c r="GS70" i="1"/>
  <c r="DU70" i="1" s="1"/>
  <c r="GR70" i="1"/>
  <c r="GQ70" i="1"/>
  <c r="CV70" i="1" s="1"/>
  <c r="GO70" i="1"/>
  <c r="GN70" i="1"/>
  <c r="GM70" i="1"/>
  <c r="GL70" i="1"/>
  <c r="DR70" i="1" s="1"/>
  <c r="GJ70" i="1"/>
  <c r="GI70" i="1"/>
  <c r="GH70" i="1"/>
  <c r="GG70" i="1"/>
  <c r="GE70" i="1"/>
  <c r="GD70" i="1"/>
  <c r="DO70" i="1" s="1"/>
  <c r="GC70" i="1"/>
  <c r="GB70" i="1"/>
  <c r="DN70" i="1" s="1"/>
  <c r="FZ70" i="1"/>
  <c r="FY70" i="1"/>
  <c r="FX70" i="1"/>
  <c r="FW70" i="1"/>
  <c r="FU70" i="1"/>
  <c r="FT70" i="1"/>
  <c r="FS70" i="1"/>
  <c r="FR70" i="1"/>
  <c r="FP70" i="1"/>
  <c r="FO70" i="1"/>
  <c r="DI70" i="1" s="1"/>
  <c r="FN70" i="1"/>
  <c r="FM70" i="1"/>
  <c r="DH70" i="1" s="1"/>
  <c r="FK70" i="1"/>
  <c r="FJ70" i="1"/>
  <c r="FI70" i="1"/>
  <c r="FH70" i="1"/>
  <c r="DF70" i="1" s="1"/>
  <c r="FF70" i="1"/>
  <c r="FE70" i="1"/>
  <c r="FD70" i="1"/>
  <c r="FC70" i="1"/>
  <c r="FA70" i="1"/>
  <c r="EZ70" i="1"/>
  <c r="DC70" i="1" s="1"/>
  <c r="EY70" i="1"/>
  <c r="EX70" i="1"/>
  <c r="CD70" i="1" s="1"/>
  <c r="EV70" i="1"/>
  <c r="EU70" i="1"/>
  <c r="ET70" i="1"/>
  <c r="ES70" i="1"/>
  <c r="EQ70" i="1"/>
  <c r="EP70" i="1"/>
  <c r="EO70" i="1"/>
  <c r="EN70" i="1"/>
  <c r="CO70" i="1"/>
  <c r="Q70" i="1"/>
  <c r="P70" i="1"/>
  <c r="M70" i="1"/>
  <c r="GT69" i="1"/>
  <c r="GS69" i="1"/>
  <c r="GR69" i="1"/>
  <c r="GQ69" i="1"/>
  <c r="GO69" i="1"/>
  <c r="GN69" i="1"/>
  <c r="GM69" i="1"/>
  <c r="GL69" i="1"/>
  <c r="GJ69" i="1"/>
  <c r="GI69" i="1"/>
  <c r="GH69" i="1"/>
  <c r="GG69" i="1"/>
  <c r="GE69" i="1"/>
  <c r="GD69" i="1"/>
  <c r="GC69" i="1"/>
  <c r="GB69" i="1"/>
  <c r="FZ69" i="1"/>
  <c r="FY69" i="1"/>
  <c r="FX69" i="1"/>
  <c r="FW69" i="1"/>
  <c r="FU69" i="1"/>
  <c r="FT69" i="1"/>
  <c r="FS69" i="1"/>
  <c r="FR69" i="1"/>
  <c r="FP69" i="1"/>
  <c r="FO69" i="1"/>
  <c r="FN69" i="1"/>
  <c r="FM69" i="1"/>
  <c r="FK69" i="1"/>
  <c r="FJ69" i="1"/>
  <c r="FI69" i="1"/>
  <c r="FH69" i="1"/>
  <c r="FF69" i="1"/>
  <c r="FE69" i="1"/>
  <c r="FD69" i="1"/>
  <c r="FC69" i="1"/>
  <c r="FA69" i="1"/>
  <c r="EZ69" i="1"/>
  <c r="EY69" i="1"/>
  <c r="EX69" i="1"/>
  <c r="EV69" i="1"/>
  <c r="EU69" i="1"/>
  <c r="ET69" i="1"/>
  <c r="ES69" i="1"/>
  <c r="EQ69" i="1"/>
  <c r="EP69" i="1"/>
  <c r="EO69" i="1"/>
  <c r="EN69" i="1"/>
  <c r="Q69" i="1"/>
  <c r="P69" i="1"/>
  <c r="I69" i="1"/>
  <c r="M69" i="1" s="1"/>
  <c r="H69" i="1"/>
  <c r="L69" i="1" s="1"/>
  <c r="GT68" i="1"/>
  <c r="GS68" i="1"/>
  <c r="GR68" i="1"/>
  <c r="GQ68" i="1"/>
  <c r="GO68" i="1"/>
  <c r="GN68" i="1"/>
  <c r="GM68" i="1"/>
  <c r="GL68" i="1"/>
  <c r="GJ68" i="1"/>
  <c r="GI68" i="1"/>
  <c r="GH68" i="1"/>
  <c r="GG68" i="1"/>
  <c r="GE68" i="1"/>
  <c r="GD68" i="1"/>
  <c r="GC68" i="1"/>
  <c r="GB68" i="1"/>
  <c r="FZ68" i="1"/>
  <c r="DM68" i="1" s="1"/>
  <c r="FY68" i="1"/>
  <c r="FX68" i="1"/>
  <c r="FW68" i="1"/>
  <c r="FU68" i="1"/>
  <c r="FT68" i="1"/>
  <c r="FS68" i="1"/>
  <c r="FR68" i="1"/>
  <c r="FP68" i="1"/>
  <c r="FO68" i="1"/>
  <c r="FN68" i="1"/>
  <c r="FM68" i="1"/>
  <c r="FK68" i="1"/>
  <c r="FJ68" i="1"/>
  <c r="FI68" i="1"/>
  <c r="DF68" i="1" s="1"/>
  <c r="FH68" i="1"/>
  <c r="FF68" i="1"/>
  <c r="FE68" i="1"/>
  <c r="FD68" i="1"/>
  <c r="FC68" i="1"/>
  <c r="FA68" i="1"/>
  <c r="EZ68" i="1"/>
  <c r="EY68" i="1"/>
  <c r="EX68" i="1"/>
  <c r="EV68" i="1"/>
  <c r="EU68" i="1"/>
  <c r="ET68" i="1"/>
  <c r="ES68" i="1"/>
  <c r="EQ68" i="1"/>
  <c r="EP68" i="1"/>
  <c r="EO68" i="1"/>
  <c r="EN68" i="1"/>
  <c r="DR68" i="1"/>
  <c r="Q68" i="1"/>
  <c r="P68" i="1"/>
  <c r="I68" i="1"/>
  <c r="M68" i="1" s="1"/>
  <c r="H68" i="1"/>
  <c r="GT67" i="1"/>
  <c r="GS67" i="1"/>
  <c r="GR67" i="1"/>
  <c r="GQ67" i="1"/>
  <c r="GO67" i="1"/>
  <c r="GN67" i="1"/>
  <c r="GM67" i="1"/>
  <c r="GL67" i="1"/>
  <c r="GJ67" i="1"/>
  <c r="GI67" i="1"/>
  <c r="GH67" i="1"/>
  <c r="GG67" i="1"/>
  <c r="CR67" i="1" s="1"/>
  <c r="GE67" i="1"/>
  <c r="GD67" i="1"/>
  <c r="GC67" i="1"/>
  <c r="GB67" i="1"/>
  <c r="FZ67" i="1"/>
  <c r="FY67" i="1"/>
  <c r="FX67" i="1"/>
  <c r="FW67" i="1"/>
  <c r="FU67" i="1"/>
  <c r="FT67" i="1"/>
  <c r="DK67" i="1" s="1"/>
  <c r="FS67" i="1"/>
  <c r="FR67" i="1"/>
  <c r="FP67" i="1"/>
  <c r="FO67" i="1"/>
  <c r="FN67" i="1"/>
  <c r="FM67" i="1"/>
  <c r="FK67" i="1"/>
  <c r="FJ67" i="1"/>
  <c r="FI67" i="1"/>
  <c r="FH67" i="1"/>
  <c r="FF67" i="1"/>
  <c r="FE67" i="1"/>
  <c r="FD67" i="1"/>
  <c r="FC67" i="1"/>
  <c r="FA67" i="1"/>
  <c r="EZ67" i="1"/>
  <c r="EY67" i="1"/>
  <c r="EX67" i="1"/>
  <c r="EV67" i="1"/>
  <c r="EU67" i="1"/>
  <c r="ET67" i="1"/>
  <c r="ES67" i="1"/>
  <c r="EQ67" i="1"/>
  <c r="EP67" i="1"/>
  <c r="EO67" i="1"/>
  <c r="EN67" i="1"/>
  <c r="CF67" i="1"/>
  <c r="Q67" i="1"/>
  <c r="P67" i="1"/>
  <c r="I67" i="1"/>
  <c r="M67" i="1" s="1"/>
  <c r="H67" i="1"/>
  <c r="L67" i="1" s="1"/>
  <c r="GT66" i="1"/>
  <c r="GS66" i="1"/>
  <c r="GR66" i="1"/>
  <c r="GQ66" i="1"/>
  <c r="GO66" i="1"/>
  <c r="GN66" i="1"/>
  <c r="DS66" i="1" s="1"/>
  <c r="GM66" i="1"/>
  <c r="GL66" i="1"/>
  <c r="GJ66" i="1"/>
  <c r="GI66" i="1"/>
  <c r="GH66" i="1"/>
  <c r="GG66" i="1"/>
  <c r="GE66" i="1"/>
  <c r="GD66" i="1"/>
  <c r="GC66" i="1"/>
  <c r="GB66" i="1"/>
  <c r="CP66" i="1" s="1"/>
  <c r="FZ66" i="1"/>
  <c r="FY66" i="1"/>
  <c r="CO66" i="1" s="1"/>
  <c r="FX66" i="1"/>
  <c r="FW66" i="1"/>
  <c r="FU66" i="1"/>
  <c r="FT66" i="1"/>
  <c r="FS66" i="1"/>
  <c r="FR66" i="1"/>
  <c r="FP66" i="1"/>
  <c r="FO66" i="1"/>
  <c r="FN66" i="1"/>
  <c r="FM66" i="1"/>
  <c r="FK66" i="1"/>
  <c r="FJ66" i="1"/>
  <c r="CI66" i="1" s="1"/>
  <c r="FI66" i="1"/>
  <c r="FH66" i="1"/>
  <c r="FF66" i="1"/>
  <c r="FE66" i="1"/>
  <c r="FD66" i="1"/>
  <c r="FC66" i="1"/>
  <c r="FA66" i="1"/>
  <c r="EZ66" i="1"/>
  <c r="EY66" i="1"/>
  <c r="EX66" i="1"/>
  <c r="EV66" i="1"/>
  <c r="EU66" i="1"/>
  <c r="ET66" i="1"/>
  <c r="ES66" i="1"/>
  <c r="EQ66" i="1"/>
  <c r="EP66" i="1"/>
  <c r="EO66" i="1"/>
  <c r="EN66" i="1"/>
  <c r="Q66" i="1"/>
  <c r="P66" i="1"/>
  <c r="M66" i="1"/>
  <c r="GT65" i="1"/>
  <c r="GS65" i="1"/>
  <c r="GR65" i="1"/>
  <c r="GQ65" i="1"/>
  <c r="GO65" i="1"/>
  <c r="GN65" i="1"/>
  <c r="GM65" i="1"/>
  <c r="GL65" i="1"/>
  <c r="GJ65" i="1"/>
  <c r="GI65" i="1"/>
  <c r="CS65" i="1" s="1"/>
  <c r="GH65" i="1"/>
  <c r="GG65" i="1"/>
  <c r="GE65" i="1"/>
  <c r="GD65" i="1"/>
  <c r="GC65" i="1"/>
  <c r="GB65" i="1"/>
  <c r="FZ65" i="1"/>
  <c r="FY65" i="1"/>
  <c r="FX65" i="1"/>
  <c r="DL65" i="1" s="1"/>
  <c r="FW65" i="1"/>
  <c r="FU65" i="1"/>
  <c r="FT65" i="1"/>
  <c r="FS65" i="1"/>
  <c r="FR65" i="1"/>
  <c r="FP65" i="1"/>
  <c r="FO65" i="1"/>
  <c r="FN65" i="1"/>
  <c r="FM65" i="1"/>
  <c r="FK65" i="1"/>
  <c r="FJ65" i="1"/>
  <c r="FI65" i="1"/>
  <c r="FH65" i="1"/>
  <c r="FF65" i="1"/>
  <c r="FE65" i="1"/>
  <c r="FD65" i="1"/>
  <c r="FC65" i="1"/>
  <c r="FA65" i="1"/>
  <c r="EZ65" i="1"/>
  <c r="EY65" i="1"/>
  <c r="EX65" i="1"/>
  <c r="EV65" i="1"/>
  <c r="EU65" i="1"/>
  <c r="ET65" i="1"/>
  <c r="CZ65" i="1" s="1"/>
  <c r="ES65" i="1"/>
  <c r="EQ65" i="1"/>
  <c r="EP65" i="1"/>
  <c r="CA65" i="1" s="1"/>
  <c r="EO65" i="1"/>
  <c r="EN65" i="1"/>
  <c r="Q65" i="1"/>
  <c r="P65" i="1"/>
  <c r="I65" i="1"/>
  <c r="M65" i="1" s="1"/>
  <c r="H65" i="1"/>
  <c r="GT64" i="1"/>
  <c r="GS64" i="1"/>
  <c r="GR64" i="1"/>
  <c r="GQ64" i="1"/>
  <c r="GO64" i="1"/>
  <c r="GN64" i="1"/>
  <c r="GM64" i="1"/>
  <c r="GL64" i="1"/>
  <c r="GJ64" i="1"/>
  <c r="GI64" i="1"/>
  <c r="GH64" i="1"/>
  <c r="GG64" i="1"/>
  <c r="GE64" i="1"/>
  <c r="GD64" i="1"/>
  <c r="GC64" i="1"/>
  <c r="GB64" i="1"/>
  <c r="CP64" i="1" s="1"/>
  <c r="FZ64" i="1"/>
  <c r="FY64" i="1"/>
  <c r="FX64" i="1"/>
  <c r="FW64" i="1"/>
  <c r="FU64" i="1"/>
  <c r="FT64" i="1"/>
  <c r="DK64" i="1" s="1"/>
  <c r="FS64" i="1"/>
  <c r="FR64" i="1"/>
  <c r="FP64" i="1"/>
  <c r="FO64" i="1"/>
  <c r="FN64" i="1"/>
  <c r="FM64" i="1"/>
  <c r="FK64" i="1"/>
  <c r="FJ64" i="1"/>
  <c r="FI64" i="1"/>
  <c r="FH64" i="1"/>
  <c r="FF64" i="1"/>
  <c r="FE64" i="1"/>
  <c r="FD64" i="1"/>
  <c r="FC64" i="1"/>
  <c r="FA64" i="1"/>
  <c r="EZ64" i="1"/>
  <c r="EY64" i="1"/>
  <c r="EX64" i="1"/>
  <c r="CD64" i="1" s="1"/>
  <c r="EV64" i="1"/>
  <c r="EU64" i="1"/>
  <c r="ET64" i="1"/>
  <c r="ES64" i="1"/>
  <c r="EQ64" i="1"/>
  <c r="EP64" i="1"/>
  <c r="EO64" i="1"/>
  <c r="EN64" i="1"/>
  <c r="Q64" i="1"/>
  <c r="P64" i="1"/>
  <c r="I64" i="1"/>
  <c r="H64" i="1"/>
  <c r="L64" i="1" s="1"/>
  <c r="GT63" i="1"/>
  <c r="GS63" i="1"/>
  <c r="GR63" i="1"/>
  <c r="GQ63" i="1"/>
  <c r="GO63" i="1"/>
  <c r="GN63" i="1"/>
  <c r="DS63" i="1" s="1"/>
  <c r="GM63" i="1"/>
  <c r="GL63" i="1"/>
  <c r="GJ63" i="1"/>
  <c r="GI63" i="1"/>
  <c r="GH63" i="1"/>
  <c r="GG63" i="1"/>
  <c r="GE63" i="1"/>
  <c r="DO63" i="1" s="1"/>
  <c r="GD63" i="1"/>
  <c r="GC63" i="1"/>
  <c r="CP63" i="1" s="1"/>
  <c r="GB63" i="1"/>
  <c r="FZ63" i="1"/>
  <c r="FY63" i="1"/>
  <c r="CO63" i="1" s="1"/>
  <c r="FX63" i="1"/>
  <c r="FW63" i="1"/>
  <c r="FU63" i="1"/>
  <c r="FT63" i="1"/>
  <c r="FS63" i="1"/>
  <c r="FR63" i="1"/>
  <c r="FP63" i="1"/>
  <c r="FO63" i="1"/>
  <c r="FN63" i="1"/>
  <c r="FM63" i="1"/>
  <c r="FK63" i="1"/>
  <c r="FJ63" i="1"/>
  <c r="FI63" i="1"/>
  <c r="FH63" i="1"/>
  <c r="FF63" i="1"/>
  <c r="FE63" i="1"/>
  <c r="FD63" i="1"/>
  <c r="FC63" i="1"/>
  <c r="FA63" i="1"/>
  <c r="EZ63" i="1"/>
  <c r="EY63" i="1"/>
  <c r="DB63" i="1" s="1"/>
  <c r="EX63" i="1"/>
  <c r="EV63" i="1"/>
  <c r="EU63" i="1"/>
  <c r="DA63" i="1" s="1"/>
  <c r="ET63" i="1"/>
  <c r="ES63" i="1"/>
  <c r="EQ63" i="1"/>
  <c r="EP63" i="1"/>
  <c r="EO63" i="1"/>
  <c r="EN63" i="1"/>
  <c r="Q63" i="1"/>
  <c r="P63" i="1"/>
  <c r="L63" i="1"/>
  <c r="AF2" i="5"/>
  <c r="AG2" i="5"/>
  <c r="AH2" i="5"/>
  <c r="AI2" i="5"/>
  <c r="AF3" i="5"/>
  <c r="AG3" i="5"/>
  <c r="AH3" i="5"/>
  <c r="AI3" i="5"/>
  <c r="AF4" i="5"/>
  <c r="AG4" i="5"/>
  <c r="AH4" i="5"/>
  <c r="AI4" i="5"/>
  <c r="AF5" i="5"/>
  <c r="AG5" i="5"/>
  <c r="AH5" i="5"/>
  <c r="AI5" i="5"/>
  <c r="AF6" i="5"/>
  <c r="AG6" i="5"/>
  <c r="AH6" i="5"/>
  <c r="AI6" i="5"/>
  <c r="AF7" i="5"/>
  <c r="AG7" i="5"/>
  <c r="AH7" i="5"/>
  <c r="AI7" i="5"/>
  <c r="AF8" i="5"/>
  <c r="AG8" i="5"/>
  <c r="AH8" i="5"/>
  <c r="AI8" i="5"/>
  <c r="AF9" i="5"/>
  <c r="AG9" i="5"/>
  <c r="AH9" i="5"/>
  <c r="AI9" i="5"/>
  <c r="AF10" i="5"/>
  <c r="AG10" i="5"/>
  <c r="AH10" i="5"/>
  <c r="AI10" i="5"/>
  <c r="AF11" i="5"/>
  <c r="AG11" i="5"/>
  <c r="AH11" i="5"/>
  <c r="AI11" i="5"/>
  <c r="AF12" i="5"/>
  <c r="AG12" i="5"/>
  <c r="AH12" i="5"/>
  <c r="AI12" i="5"/>
  <c r="AF13" i="5"/>
  <c r="AG13" i="5"/>
  <c r="AH13" i="5"/>
  <c r="AI13" i="5"/>
  <c r="AF14" i="5"/>
  <c r="AG14" i="5"/>
  <c r="AH14" i="5"/>
  <c r="AI14" i="5"/>
  <c r="AF15" i="5"/>
  <c r="AG15" i="5"/>
  <c r="AH15" i="5"/>
  <c r="AI15" i="5"/>
  <c r="AF16" i="5"/>
  <c r="AG16" i="5"/>
  <c r="AH16" i="5"/>
  <c r="AI16" i="5"/>
  <c r="AF17" i="5"/>
  <c r="AG17" i="5"/>
  <c r="AH17" i="5"/>
  <c r="AI17" i="5"/>
  <c r="AF18" i="5"/>
  <c r="AG18" i="5"/>
  <c r="AH18" i="5"/>
  <c r="AI18" i="5"/>
  <c r="AF19" i="5"/>
  <c r="AG19" i="5"/>
  <c r="AH19" i="5"/>
  <c r="AI19" i="5"/>
  <c r="AF20" i="5"/>
  <c r="AG20" i="5"/>
  <c r="AH20" i="5"/>
  <c r="AI20" i="5"/>
  <c r="AF21" i="5"/>
  <c r="AG21" i="5"/>
  <c r="AH21" i="5"/>
  <c r="AI21" i="5"/>
  <c r="AF22" i="5"/>
  <c r="AG22" i="5"/>
  <c r="AH22" i="5"/>
  <c r="AI22" i="5"/>
  <c r="AF23" i="5"/>
  <c r="AG23" i="5"/>
  <c r="AH23" i="5"/>
  <c r="AI23" i="5"/>
  <c r="AF24" i="5"/>
  <c r="AG24" i="5"/>
  <c r="AH24" i="5"/>
  <c r="AI24" i="5"/>
  <c r="AF25" i="5"/>
  <c r="AG25" i="5"/>
  <c r="AH25" i="5"/>
  <c r="AI25" i="5"/>
  <c r="AF26" i="5"/>
  <c r="AG26" i="5"/>
  <c r="AH26" i="5"/>
  <c r="AI26" i="5"/>
  <c r="AF27" i="5"/>
  <c r="AG27" i="5"/>
  <c r="AH27" i="5"/>
  <c r="AI27" i="5"/>
  <c r="AF28" i="5"/>
  <c r="AG28" i="5"/>
  <c r="AH28" i="5"/>
  <c r="AI28" i="5"/>
  <c r="AF29" i="5"/>
  <c r="AG29" i="5"/>
  <c r="AH29" i="5"/>
  <c r="AI29" i="5"/>
  <c r="AF30" i="5"/>
  <c r="AG30" i="5"/>
  <c r="AH30" i="5"/>
  <c r="AI30" i="5"/>
  <c r="AF31" i="5"/>
  <c r="AG31" i="5"/>
  <c r="AH31" i="5"/>
  <c r="AI31" i="5"/>
  <c r="AF32" i="5"/>
  <c r="AG32" i="5"/>
  <c r="AH32" i="5"/>
  <c r="AI32" i="5"/>
  <c r="AF33" i="5"/>
  <c r="AG33" i="5"/>
  <c r="AH33" i="5"/>
  <c r="AI33" i="5"/>
  <c r="AF34" i="5"/>
  <c r="AG34" i="5"/>
  <c r="AH34" i="5"/>
  <c r="AI34" i="5"/>
  <c r="AF35" i="5"/>
  <c r="AG35" i="5"/>
  <c r="AH35" i="5"/>
  <c r="AI35" i="5"/>
  <c r="AF36" i="5"/>
  <c r="AG36" i="5"/>
  <c r="AH36" i="5"/>
  <c r="AI36" i="5"/>
  <c r="AF37" i="5"/>
  <c r="AG37" i="5"/>
  <c r="AH37" i="5"/>
  <c r="AI37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14" i="5"/>
  <c r="L3" i="5"/>
  <c r="L4" i="5"/>
  <c r="L5" i="5"/>
  <c r="L6" i="5"/>
  <c r="L7" i="5"/>
  <c r="L8" i="5"/>
  <c r="L9" i="5"/>
  <c r="L10" i="5"/>
  <c r="L11" i="5"/>
  <c r="L12" i="5"/>
  <c r="L13" i="5"/>
  <c r="L2" i="5"/>
  <c r="CC65" i="1" l="1"/>
  <c r="DG65" i="1"/>
  <c r="CO65" i="1"/>
  <c r="DS65" i="1"/>
  <c r="CD67" i="1"/>
  <c r="CP67" i="1"/>
  <c r="CC63" i="1"/>
  <c r="DA70" i="1"/>
  <c r="CI70" i="1"/>
  <c r="DM70" i="1"/>
  <c r="DS70" i="1"/>
  <c r="DF64" i="1"/>
  <c r="CT64" i="1"/>
  <c r="CB65" i="1"/>
  <c r="CH68" i="1"/>
  <c r="DM77" i="1"/>
  <c r="CG79" i="1"/>
  <c r="CS79" i="1"/>
  <c r="CZ82" i="1"/>
  <c r="CH82" i="1"/>
  <c r="CN82" i="1"/>
  <c r="CN65" i="1"/>
  <c r="CZ73" i="1"/>
  <c r="DF73" i="1"/>
  <c r="CK74" i="1"/>
  <c r="DU74" i="1"/>
  <c r="CR80" i="1"/>
  <c r="CE83" i="1"/>
  <c r="CK83" i="1"/>
  <c r="DC63" i="1"/>
  <c r="CQ63" i="1"/>
  <c r="CC64" i="1"/>
  <c r="DG64" i="1"/>
  <c r="CO64" i="1"/>
  <c r="DS64" i="1"/>
  <c r="CX67" i="1"/>
  <c r="DJ67" i="1"/>
  <c r="DP67" i="1"/>
  <c r="DA68" i="1"/>
  <c r="DG68" i="1"/>
  <c r="CO68" i="1"/>
  <c r="CU68" i="1"/>
  <c r="CY74" i="1"/>
  <c r="DD83" i="1"/>
  <c r="CZ84" i="1"/>
  <c r="DF84" i="1"/>
  <c r="DB66" i="1"/>
  <c r="CV66" i="1"/>
  <c r="CH76" i="1"/>
  <c r="DL76" i="1"/>
  <c r="CT76" i="1"/>
  <c r="CS74" i="1"/>
  <c r="BZ77" i="1"/>
  <c r="DD77" i="1"/>
  <c r="DJ77" i="1"/>
  <c r="DP77" i="1"/>
  <c r="CB78" i="1"/>
  <c r="DF78" i="1"/>
  <c r="CN78" i="1"/>
  <c r="CT78" i="1"/>
  <c r="CM82" i="1"/>
  <c r="DG84" i="1"/>
  <c r="DL67" i="1"/>
  <c r="DC68" i="1"/>
  <c r="DI68" i="1"/>
  <c r="DF72" i="1"/>
  <c r="DR72" i="1"/>
  <c r="CC73" i="1"/>
  <c r="DA76" i="1"/>
  <c r="DM76" i="1"/>
  <c r="DD82" i="1"/>
  <c r="BZ66" i="1"/>
  <c r="CF66" i="1"/>
  <c r="CL66" i="1"/>
  <c r="DP66" i="1"/>
  <c r="CE73" i="1"/>
  <c r="CK73" i="1"/>
  <c r="CQ73" i="1"/>
  <c r="CW73" i="1"/>
  <c r="CY77" i="1"/>
  <c r="CG77" i="1"/>
  <c r="DA78" i="1"/>
  <c r="DG78" i="1"/>
  <c r="DM78" i="1"/>
  <c r="DS78" i="1"/>
  <c r="DC79" i="1"/>
  <c r="CK79" i="1"/>
  <c r="CQ79" i="1"/>
  <c r="DU79" i="1"/>
  <c r="CB80" i="1"/>
  <c r="CB84" i="1"/>
  <c r="DO68" i="1"/>
  <c r="DU68" i="1"/>
  <c r="DA69" i="1"/>
  <c r="DG69" i="1"/>
  <c r="DM69" i="1"/>
  <c r="DS69" i="1"/>
  <c r="BZ75" i="1"/>
  <c r="DD75" i="1"/>
  <c r="CL75" i="1"/>
  <c r="DP75" i="1"/>
  <c r="CC80" i="1"/>
  <c r="CO80" i="1"/>
  <c r="DB81" i="1"/>
  <c r="DH81" i="1"/>
  <c r="DN81" i="1"/>
  <c r="DT81" i="1"/>
  <c r="CO82" i="1"/>
  <c r="DP84" i="1"/>
  <c r="DU85" i="1"/>
  <c r="DB70" i="1"/>
  <c r="CX63" i="1"/>
  <c r="CF63" i="1"/>
  <c r="DJ63" i="1"/>
  <c r="DP63" i="1"/>
  <c r="BZ68" i="1"/>
  <c r="DD68" i="1"/>
  <c r="DJ68" i="1"/>
  <c r="DP68" i="1"/>
  <c r="DG70" i="1"/>
  <c r="CJ74" i="1"/>
  <c r="CV74" i="1"/>
  <c r="CE79" i="1"/>
  <c r="CG83" i="1"/>
  <c r="CS83" i="1"/>
  <c r="DD70" i="1"/>
  <c r="DJ70" i="1"/>
  <c r="CN73" i="1"/>
  <c r="DK77" i="1"/>
  <c r="CS77" i="1"/>
  <c r="CZ78" i="1"/>
  <c r="BZ84" i="1"/>
  <c r="CZ86" i="1"/>
  <c r="DF86" i="1"/>
  <c r="CC76" i="1"/>
  <c r="DC77" i="1"/>
  <c r="DU64" i="1"/>
  <c r="DN66" i="1"/>
  <c r="CO73" i="1"/>
  <c r="CU73" i="1"/>
  <c r="CF76" i="1"/>
  <c r="DP76" i="1"/>
  <c r="CC78" i="1"/>
  <c r="CF80" i="1"/>
  <c r="DL84" i="1"/>
  <c r="DR84" i="1"/>
  <c r="CG85" i="1"/>
  <c r="CA86" i="1"/>
  <c r="DA86" i="1"/>
  <c r="DG86" i="1"/>
  <c r="DM86" i="1"/>
  <c r="DS86" i="1"/>
  <c r="CZ63" i="1"/>
  <c r="DN64" i="1"/>
  <c r="CU66" i="1"/>
  <c r="DD67" i="1"/>
  <c r="CT68" i="1"/>
  <c r="CX69" i="1"/>
  <c r="DD69" i="1"/>
  <c r="DJ69" i="1"/>
  <c r="DP69" i="1"/>
  <c r="CF74" i="1"/>
  <c r="DP74" i="1"/>
  <c r="DG83" i="1"/>
  <c r="CU83" i="1"/>
  <c r="CF84" i="1"/>
  <c r="CB86" i="1"/>
  <c r="CF64" i="1"/>
  <c r="DJ64" i="1"/>
  <c r="DG66" i="1"/>
  <c r="DH73" i="1"/>
  <c r="DN73" i="1"/>
  <c r="CV73" i="1"/>
  <c r="CI77" i="1"/>
  <c r="CC86" i="1"/>
  <c r="DS77" i="1"/>
  <c r="DE80" i="1"/>
  <c r="CM80" i="1"/>
  <c r="DQ80" i="1"/>
  <c r="CA82" i="1"/>
  <c r="DC85" i="1"/>
  <c r="CH86" i="1"/>
  <c r="CI63" i="1"/>
  <c r="DM63" i="1"/>
  <c r="CU63" i="1"/>
  <c r="DE67" i="1"/>
  <c r="CM67" i="1"/>
  <c r="DG71" i="1"/>
  <c r="CH80" i="1"/>
  <c r="CN80" i="1"/>
  <c r="CT80" i="1"/>
  <c r="DU83" i="1"/>
  <c r="DB85" i="1"/>
  <c r="DN85" i="1"/>
  <c r="CZ67" i="1"/>
  <c r="DF67" i="1"/>
  <c r="CN67" i="1"/>
  <c r="DR67" i="1"/>
  <c r="CV68" i="1"/>
  <c r="CZ69" i="1"/>
  <c r="DF69" i="1"/>
  <c r="DL69" i="1"/>
  <c r="DR69" i="1"/>
  <c r="CC70" i="1"/>
  <c r="DS71" i="1"/>
  <c r="DA72" i="1"/>
  <c r="DG72" i="1"/>
  <c r="DM72" i="1"/>
  <c r="DO73" i="1"/>
  <c r="DJ75" i="1"/>
  <c r="DC75" i="1"/>
  <c r="CQ75" i="1"/>
  <c r="DA81" i="1"/>
  <c r="EC81" i="1" s="1"/>
  <c r="DG81" i="1"/>
  <c r="DM81" i="1"/>
  <c r="CU81" i="1"/>
  <c r="DA82" i="1"/>
  <c r="DG82" i="1"/>
  <c r="DS82" i="1"/>
  <c r="DJ84" i="1"/>
  <c r="DI85" i="1"/>
  <c r="EC85" i="1" s="1"/>
  <c r="CL64" i="1"/>
  <c r="DB68" i="1"/>
  <c r="DQ69" i="1"/>
  <c r="DE81" i="1"/>
  <c r="DQ81" i="1"/>
  <c r="EM63" i="1"/>
  <c r="CY65" i="1"/>
  <c r="CG65" i="1"/>
  <c r="CM65" i="1"/>
  <c r="DQ65" i="1"/>
  <c r="CE75" i="1"/>
  <c r="DT68" i="1"/>
  <c r="CD66" i="1"/>
  <c r="DS68" i="1"/>
  <c r="CB71" i="1"/>
  <c r="DT73" i="1"/>
  <c r="CY76" i="1"/>
  <c r="DE76" i="1"/>
  <c r="CM76" i="1"/>
  <c r="CS76" i="1"/>
  <c r="CX78" i="1"/>
  <c r="CF78" i="1"/>
  <c r="DJ78" i="1"/>
  <c r="CR78" i="1"/>
  <c r="DE79" i="1"/>
  <c r="CI79" i="1"/>
  <c r="DS79" i="1"/>
  <c r="CB82" i="1"/>
  <c r="DP82" i="1"/>
  <c r="DC83" i="1"/>
  <c r="CP70" i="1"/>
  <c r="DT74" i="1"/>
  <c r="DE83" i="1"/>
  <c r="BZ63" i="1"/>
  <c r="CI65" i="1"/>
  <c r="CB67" i="1"/>
  <c r="CY67" i="1"/>
  <c r="DQ67" i="1"/>
  <c r="CU70" i="1"/>
  <c r="CO71" i="1"/>
  <c r="DF71" i="1"/>
  <c r="CN71" i="1"/>
  <c r="DR71" i="1"/>
  <c r="DS72" i="1"/>
  <c r="CY75" i="1"/>
  <c r="CG75" i="1"/>
  <c r="CM75" i="1"/>
  <c r="CS75" i="1"/>
  <c r="CL77" i="1"/>
  <c r="DI79" i="1"/>
  <c r="CZ80" i="1"/>
  <c r="DB80" i="1"/>
  <c r="DH80" i="1"/>
  <c r="DN80" i="1"/>
  <c r="DT80" i="1"/>
  <c r="CX82" i="1"/>
  <c r="DJ82" i="1"/>
  <c r="DI83" i="1"/>
  <c r="DB83" i="1"/>
  <c r="DH83" i="1"/>
  <c r="DN83" i="1"/>
  <c r="DT83" i="1"/>
  <c r="CY84" i="1"/>
  <c r="DK84" i="1"/>
  <c r="DO85" i="1"/>
  <c r="CO86" i="1"/>
  <c r="DL86" i="1"/>
  <c r="DR86" i="1"/>
  <c r="DJ76" i="1"/>
  <c r="CD63" i="1"/>
  <c r="DT70" i="1"/>
  <c r="CR71" i="1"/>
  <c r="CJ73" i="1"/>
  <c r="DG77" i="1"/>
  <c r="CR64" i="1"/>
  <c r="CY69" i="1"/>
  <c r="DO75" i="1"/>
  <c r="CG67" i="1"/>
  <c r="CC68" i="1"/>
  <c r="CL72" i="1"/>
  <c r="DQ79" i="1"/>
  <c r="DQ83" i="1"/>
  <c r="DD64" i="1"/>
  <c r="DK69" i="1"/>
  <c r="CX76" i="1"/>
  <c r="CN63" i="1"/>
  <c r="CI64" i="1"/>
  <c r="CU65" i="1"/>
  <c r="DA66" i="1"/>
  <c r="DM66" i="1"/>
  <c r="CF69" i="1"/>
  <c r="CR72" i="1"/>
  <c r="CO76" i="1"/>
  <c r="CX77" i="1"/>
  <c r="CT82" i="1"/>
  <c r="DT86" i="1"/>
  <c r="DH68" i="1"/>
  <c r="CW64" i="1"/>
  <c r="DA67" i="1"/>
  <c r="DG67" i="1"/>
  <c r="DM67" i="1"/>
  <c r="DS67" i="1"/>
  <c r="DC72" i="1"/>
  <c r="DI72" i="1"/>
  <c r="DO72" i="1"/>
  <c r="DU72" i="1"/>
  <c r="CR76" i="1"/>
  <c r="DJ83" i="1"/>
  <c r="DP83" i="1"/>
  <c r="BZ64" i="1"/>
  <c r="DN68" i="1"/>
  <c r="DM65" i="1"/>
  <c r="DJ80" i="1"/>
  <c r="CG69" i="1"/>
  <c r="DN63" i="1"/>
  <c r="DH63" i="1"/>
  <c r="CV63" i="1"/>
  <c r="DC66" i="1"/>
  <c r="DI66" i="1"/>
  <c r="DO66" i="1"/>
  <c r="DU66" i="1"/>
  <c r="CX68" i="1"/>
  <c r="CX70" i="1"/>
  <c r="CF70" i="1"/>
  <c r="CL70" i="1"/>
  <c r="CR70" i="1"/>
  <c r="CX72" i="1"/>
  <c r="DX72" i="1" s="1"/>
  <c r="DD72" i="1"/>
  <c r="CH74" i="1"/>
  <c r="CT74" i="1"/>
  <c r="CX75" i="1"/>
  <c r="CK77" i="1"/>
  <c r="DO77" i="1"/>
  <c r="CW77" i="1"/>
  <c r="CY79" i="1"/>
  <c r="DY79" i="1" s="1"/>
  <c r="DK79" i="1"/>
  <c r="DK80" i="1"/>
  <c r="CY83" i="1"/>
  <c r="DY83" i="1" s="1"/>
  <c r="DK83" i="1"/>
  <c r="DB84" i="1"/>
  <c r="BZ86" i="1"/>
  <c r="CA80" i="1"/>
  <c r="CO72" i="1"/>
  <c r="DE74" i="1"/>
  <c r="DE84" i="1"/>
  <c r="DQ84" i="1"/>
  <c r="DG85" i="1"/>
  <c r="CE63" i="1"/>
  <c r="CA63" i="1"/>
  <c r="CG63" i="1"/>
  <c r="DK63" i="1"/>
  <c r="CS63" i="1"/>
  <c r="DB64" i="1"/>
  <c r="CA64" i="1"/>
  <c r="DE64" i="1"/>
  <c r="CM64" i="1"/>
  <c r="CS64" i="1"/>
  <c r="CO67" i="1"/>
  <c r="CF68" i="1"/>
  <c r="CI69" i="1"/>
  <c r="BZ70" i="1"/>
  <c r="CP72" i="1"/>
  <c r="CI73" i="1"/>
  <c r="DF74" i="1"/>
  <c r="DL74" i="1"/>
  <c r="CA76" i="1"/>
  <c r="DD76" i="1"/>
  <c r="DE77" i="1"/>
  <c r="DE78" i="1"/>
  <c r="DQ78" i="1"/>
  <c r="DD80" i="1"/>
  <c r="DF82" i="1"/>
  <c r="CA75" i="1"/>
  <c r="DE75" i="1"/>
  <c r="DF76" i="1"/>
  <c r="DG76" i="1"/>
  <c r="DS76" i="1"/>
  <c r="CA78" i="1"/>
  <c r="DA79" i="1"/>
  <c r="DM79" i="1"/>
  <c r="DF80" i="1"/>
  <c r="DG80" i="1"/>
  <c r="DS80" i="1"/>
  <c r="CG81" i="1"/>
  <c r="CI83" i="1"/>
  <c r="DS83" i="1"/>
  <c r="CH84" i="1"/>
  <c r="DE86" i="1"/>
  <c r="DQ86" i="1"/>
  <c r="CM69" i="1"/>
  <c r="CJ63" i="1"/>
  <c r="DG63" i="1"/>
  <c r="CB63" i="1"/>
  <c r="DL63" i="1"/>
  <c r="DA65" i="1"/>
  <c r="CX66" i="1"/>
  <c r="DF66" i="1"/>
  <c r="CT66" i="1"/>
  <c r="CS67" i="1"/>
  <c r="CI68" i="1"/>
  <c r="CN69" i="1"/>
  <c r="DA71" i="1"/>
  <c r="CU72" i="1"/>
  <c r="DL73" i="1"/>
  <c r="DK74" i="1"/>
  <c r="DS74" i="1"/>
  <c r="DG75" i="1"/>
  <c r="DK76" i="1"/>
  <c r="DI77" i="1"/>
  <c r="DD78" i="1"/>
  <c r="DB79" i="1"/>
  <c r="DH79" i="1"/>
  <c r="DN79" i="1"/>
  <c r="DT79" i="1"/>
  <c r="CI81" i="1"/>
  <c r="DS81" i="1"/>
  <c r="DL82" i="1"/>
  <c r="DB82" i="1"/>
  <c r="DH82" i="1"/>
  <c r="DN82" i="1"/>
  <c r="DT82" i="1"/>
  <c r="DS84" i="1"/>
  <c r="DH85" i="1"/>
  <c r="DT85" i="1"/>
  <c r="CF86" i="1"/>
  <c r="CX64" i="1"/>
  <c r="DE69" i="1"/>
  <c r="CL63" i="1"/>
  <c r="DE65" i="1"/>
  <c r="CU67" i="1"/>
  <c r="CJ68" i="1"/>
  <c r="CO69" i="1"/>
  <c r="DD71" i="1"/>
  <c r="CV72" i="1"/>
  <c r="DM73" i="1"/>
  <c r="CG76" i="1"/>
  <c r="DL80" i="1"/>
  <c r="CM84" i="1"/>
  <c r="DS85" i="1"/>
  <c r="DM64" i="1"/>
  <c r="CC66" i="1"/>
  <c r="DD66" i="1"/>
  <c r="CA67" i="1"/>
  <c r="CL68" i="1"/>
  <c r="CR69" i="1"/>
  <c r="DE71" i="1"/>
  <c r="BZ72" i="1"/>
  <c r="CW72" i="1"/>
  <c r="DQ74" i="1"/>
  <c r="DH74" i="1"/>
  <c r="DK75" i="1"/>
  <c r="DB75" i="1"/>
  <c r="DH75" i="1"/>
  <c r="DN75" i="1"/>
  <c r="DT75" i="1"/>
  <c r="DB77" i="1"/>
  <c r="DH77" i="1"/>
  <c r="DN77" i="1"/>
  <c r="DT77" i="1"/>
  <c r="DK78" i="1"/>
  <c r="CX81" i="1"/>
  <c r="DD81" i="1"/>
  <c r="DJ81" i="1"/>
  <c r="DP81" i="1"/>
  <c r="CN84" i="1"/>
  <c r="DH84" i="1"/>
  <c r="DN84" i="1"/>
  <c r="DT84" i="1"/>
  <c r="EB84" i="1" s="1"/>
  <c r="CL86" i="1"/>
  <c r="DP65" i="1"/>
  <c r="CD68" i="1"/>
  <c r="DD63" i="1"/>
  <c r="DK65" i="1"/>
  <c r="CS69" i="1"/>
  <c r="CC72" i="1"/>
  <c r="DS73" i="1"/>
  <c r="DR74" i="1"/>
  <c r="DQ76" i="1"/>
  <c r="DQ77" i="1"/>
  <c r="DN78" i="1"/>
  <c r="DX78" i="1" s="1"/>
  <c r="DT78" i="1"/>
  <c r="DR82" i="1"/>
  <c r="CM86" i="1"/>
  <c r="CR66" i="1"/>
  <c r="DP64" i="1"/>
  <c r="DB65" i="1"/>
  <c r="DN65" i="1"/>
  <c r="DJ66" i="1"/>
  <c r="DH66" i="1"/>
  <c r="DT66" i="1"/>
  <c r="CC67" i="1"/>
  <c r="CP68" i="1"/>
  <c r="CU69" i="1"/>
  <c r="DL71" i="1"/>
  <c r="CD72" i="1"/>
  <c r="DI74" i="1"/>
  <c r="DQ75" i="1"/>
  <c r="DI75" i="1"/>
  <c r="DU75" i="1"/>
  <c r="DR76" i="1"/>
  <c r="CX79" i="1"/>
  <c r="DD79" i="1"/>
  <c r="DJ79" i="1"/>
  <c r="DP79" i="1"/>
  <c r="DR80" i="1"/>
  <c r="CY81" i="1"/>
  <c r="DK81" i="1"/>
  <c r="CR63" i="1"/>
  <c r="DT63" i="1"/>
  <c r="DI64" i="1"/>
  <c r="CR68" i="1"/>
  <c r="CA69" i="1"/>
  <c r="DP70" i="1"/>
  <c r="DP78" i="1"/>
  <c r="CT84" i="1"/>
  <c r="CY85" i="1"/>
  <c r="DY85" i="1" s="1"/>
  <c r="DK85" i="1"/>
  <c r="EM64" i="1"/>
  <c r="CB69" i="1"/>
  <c r="BZ69" i="1"/>
  <c r="CL69" i="1"/>
  <c r="CI72" i="1"/>
  <c r="CX80" i="1"/>
  <c r="CR86" i="1"/>
  <c r="DD65" i="1"/>
  <c r="CY63" i="1"/>
  <c r="CU64" i="1"/>
  <c r="CI67" i="1"/>
  <c r="CC69" i="1"/>
  <c r="CK72" i="1"/>
  <c r="CB73" i="1"/>
  <c r="BZ74" i="1"/>
  <c r="DD74" i="1"/>
  <c r="CL74" i="1"/>
  <c r="CR74" i="1"/>
  <c r="DE82" i="1"/>
  <c r="DQ82" i="1"/>
  <c r="DA83" i="1"/>
  <c r="DM83" i="1"/>
  <c r="CA84" i="1"/>
  <c r="L66" i="1"/>
  <c r="CZ66" i="1"/>
  <c r="CB66" i="1"/>
  <c r="DL66" i="1"/>
  <c r="CN66" i="1"/>
  <c r="CY72" i="1"/>
  <c r="CA72" i="1"/>
  <c r="DE72" i="1"/>
  <c r="CG72" i="1"/>
  <c r="DK72" i="1"/>
  <c r="CM72" i="1"/>
  <c r="DQ72" i="1"/>
  <c r="CS72" i="1"/>
  <c r="CZ75" i="1"/>
  <c r="CB75" i="1"/>
  <c r="DF75" i="1"/>
  <c r="CH75" i="1"/>
  <c r="DL75" i="1"/>
  <c r="CN75" i="1"/>
  <c r="DR75" i="1"/>
  <c r="CT75" i="1"/>
  <c r="M64" i="1"/>
  <c r="CG64" i="1"/>
  <c r="CZ64" i="1"/>
  <c r="CB64" i="1"/>
  <c r="DL64" i="1"/>
  <c r="CN64" i="1"/>
  <c r="CX65" i="1"/>
  <c r="BZ65" i="1"/>
  <c r="DJ65" i="1"/>
  <c r="CL65" i="1"/>
  <c r="CZ72" i="1"/>
  <c r="CB72" i="1"/>
  <c r="DL72" i="1"/>
  <c r="CN72" i="1"/>
  <c r="CC74" i="1"/>
  <c r="DA74" i="1"/>
  <c r="DG74" i="1"/>
  <c r="CI74" i="1"/>
  <c r="CO74" i="1"/>
  <c r="DM74" i="1"/>
  <c r="CM63" i="1"/>
  <c r="DF63" i="1"/>
  <c r="CH63" i="1"/>
  <c r="DR63" i="1"/>
  <c r="CT63" i="1"/>
  <c r="CH64" i="1"/>
  <c r="DB67" i="1"/>
  <c r="DN67" i="1"/>
  <c r="DB69" i="1"/>
  <c r="CD69" i="1"/>
  <c r="DH69" i="1"/>
  <c r="CJ69" i="1"/>
  <c r="DN69" i="1"/>
  <c r="CP69" i="1"/>
  <c r="DT69" i="1"/>
  <c r="CV69" i="1"/>
  <c r="CY64" i="1"/>
  <c r="CR65" i="1"/>
  <c r="DH67" i="1"/>
  <c r="CJ67" i="1"/>
  <c r="DT67" i="1"/>
  <c r="CV67" i="1"/>
  <c r="DC69" i="1"/>
  <c r="CE69" i="1"/>
  <c r="DI69" i="1"/>
  <c r="CK69" i="1"/>
  <c r="DO69" i="1"/>
  <c r="CQ69" i="1"/>
  <c r="DU69" i="1"/>
  <c r="CW69" i="1"/>
  <c r="CT72" i="1"/>
  <c r="L74" i="1"/>
  <c r="DQ63" i="1"/>
  <c r="CK64" i="1"/>
  <c r="DA64" i="1"/>
  <c r="DQ64" i="1"/>
  <c r="DF65" i="1"/>
  <c r="CH65" i="1"/>
  <c r="DR65" i="1"/>
  <c r="CT65" i="1"/>
  <c r="DR66" i="1"/>
  <c r="DC67" i="1"/>
  <c r="CE67" i="1"/>
  <c r="DI67" i="1"/>
  <c r="CK67" i="1"/>
  <c r="DO67" i="1"/>
  <c r="CQ67" i="1"/>
  <c r="DU67" i="1"/>
  <c r="CW67" i="1"/>
  <c r="CH70" i="1"/>
  <c r="CX73" i="1"/>
  <c r="BZ73" i="1"/>
  <c r="DD73" i="1"/>
  <c r="CF73" i="1"/>
  <c r="DJ73" i="1"/>
  <c r="CL73" i="1"/>
  <c r="DP73" i="1"/>
  <c r="CR73" i="1"/>
  <c r="M74" i="1"/>
  <c r="CU74" i="1"/>
  <c r="DR64" i="1"/>
  <c r="DH64" i="1"/>
  <c r="CJ64" i="1"/>
  <c r="DT64" i="1"/>
  <c r="CV64" i="1"/>
  <c r="CY73" i="1"/>
  <c r="CA73" i="1"/>
  <c r="DE73" i="1"/>
  <c r="CG73" i="1"/>
  <c r="DK73" i="1"/>
  <c r="CM73" i="1"/>
  <c r="DQ73" i="1"/>
  <c r="CS73" i="1"/>
  <c r="DE63" i="1"/>
  <c r="CY70" i="1"/>
  <c r="CA70" i="1"/>
  <c r="DE70" i="1"/>
  <c r="CG70" i="1"/>
  <c r="DK70" i="1"/>
  <c r="CM70" i="1"/>
  <c r="DQ70" i="1"/>
  <c r="CS70" i="1"/>
  <c r="DB71" i="1"/>
  <c r="CD71" i="1"/>
  <c r="DH71" i="1"/>
  <c r="CJ71" i="1"/>
  <c r="DN71" i="1"/>
  <c r="CP71" i="1"/>
  <c r="DT71" i="1"/>
  <c r="CV71" i="1"/>
  <c r="DC64" i="1"/>
  <c r="CE64" i="1"/>
  <c r="DO64" i="1"/>
  <c r="CQ64" i="1"/>
  <c r="CZ70" i="1"/>
  <c r="CB70" i="1"/>
  <c r="DL70" i="1"/>
  <c r="CN70" i="1"/>
  <c r="DC71" i="1"/>
  <c r="CE71" i="1"/>
  <c r="DI71" i="1"/>
  <c r="CK71" i="1"/>
  <c r="DO71" i="1"/>
  <c r="CQ71" i="1"/>
  <c r="DU71" i="1"/>
  <c r="CW71" i="1"/>
  <c r="M63" i="1"/>
  <c r="DI63" i="1"/>
  <c r="CK63" i="1"/>
  <c r="DU63" i="1"/>
  <c r="CW63" i="1"/>
  <c r="CH72" i="1"/>
  <c r="CF65" i="1"/>
  <c r="DH65" i="1"/>
  <c r="CJ65" i="1"/>
  <c r="DT65" i="1"/>
  <c r="CV65" i="1"/>
  <c r="EM65" i="1"/>
  <c r="DC65" i="1"/>
  <c r="CE65" i="1"/>
  <c r="DI65" i="1"/>
  <c r="CK65" i="1"/>
  <c r="DO65" i="1"/>
  <c r="CQ65" i="1"/>
  <c r="DU65" i="1"/>
  <c r="CW65" i="1"/>
  <c r="CY68" i="1"/>
  <c r="CA68" i="1"/>
  <c r="DE68" i="1"/>
  <c r="CG68" i="1"/>
  <c r="DK68" i="1"/>
  <c r="CM68" i="1"/>
  <c r="DQ68" i="1"/>
  <c r="CS68" i="1"/>
  <c r="CT70" i="1"/>
  <c r="CZ81" i="1"/>
  <c r="CB81" i="1"/>
  <c r="DF81" i="1"/>
  <c r="CH81" i="1"/>
  <c r="DL81" i="1"/>
  <c r="CN81" i="1"/>
  <c r="DR81" i="1"/>
  <c r="CT81" i="1"/>
  <c r="L65" i="1"/>
  <c r="CH66" i="1"/>
  <c r="CY66" i="1"/>
  <c r="CA66" i="1"/>
  <c r="DE66" i="1"/>
  <c r="CG66" i="1"/>
  <c r="DK66" i="1"/>
  <c r="CM66" i="1"/>
  <c r="DQ66" i="1"/>
  <c r="CS66" i="1"/>
  <c r="CZ68" i="1"/>
  <c r="CB68" i="1"/>
  <c r="DL68" i="1"/>
  <c r="CN68" i="1"/>
  <c r="CD65" i="1"/>
  <c r="CP65" i="1"/>
  <c r="CJ66" i="1"/>
  <c r="CJ70" i="1"/>
  <c r="CJ72" i="1"/>
  <c r="CD73" i="1"/>
  <c r="CP73" i="1"/>
  <c r="CK66" i="1"/>
  <c r="CW66" i="1"/>
  <c r="CK68" i="1"/>
  <c r="CW68" i="1"/>
  <c r="CK70" i="1"/>
  <c r="CW70" i="1"/>
  <c r="DR73" i="1"/>
  <c r="CX74" i="1"/>
  <c r="DB74" i="1"/>
  <c r="CD74" i="1"/>
  <c r="DN74" i="1"/>
  <c r="CP74" i="1"/>
  <c r="CZ83" i="1"/>
  <c r="CB83" i="1"/>
  <c r="DF83" i="1"/>
  <c r="CH83" i="1"/>
  <c r="DL83" i="1"/>
  <c r="CN83" i="1"/>
  <c r="DR83" i="1"/>
  <c r="CT83" i="1"/>
  <c r="DA75" i="1"/>
  <c r="CC75" i="1"/>
  <c r="DC84" i="1"/>
  <c r="CE84" i="1"/>
  <c r="DI84" i="1"/>
  <c r="CK84" i="1"/>
  <c r="DO84" i="1"/>
  <c r="CQ84" i="1"/>
  <c r="DU84" i="1"/>
  <c r="CW84" i="1"/>
  <c r="DC74" i="1"/>
  <c r="CE74" i="1"/>
  <c r="DO74" i="1"/>
  <c r="CQ74" i="1"/>
  <c r="DC78" i="1"/>
  <c r="CE78" i="1"/>
  <c r="DI78" i="1"/>
  <c r="CK78" i="1"/>
  <c r="DO78" i="1"/>
  <c r="CQ78" i="1"/>
  <c r="DU78" i="1"/>
  <c r="CW78" i="1"/>
  <c r="CH67" i="1"/>
  <c r="CT67" i="1"/>
  <c r="L68" i="1"/>
  <c r="CH69" i="1"/>
  <c r="CT69" i="1"/>
  <c r="L70" i="1"/>
  <c r="CH71" i="1"/>
  <c r="CT71" i="1"/>
  <c r="L72" i="1"/>
  <c r="CH73" i="1"/>
  <c r="CT73" i="1"/>
  <c r="DC80" i="1"/>
  <c r="CE80" i="1"/>
  <c r="DI80" i="1"/>
  <c r="CK80" i="1"/>
  <c r="DO80" i="1"/>
  <c r="CQ80" i="1"/>
  <c r="DU80" i="1"/>
  <c r="CW80" i="1"/>
  <c r="CZ77" i="1"/>
  <c r="CB77" i="1"/>
  <c r="DF77" i="1"/>
  <c r="CH77" i="1"/>
  <c r="DL77" i="1"/>
  <c r="CN77" i="1"/>
  <c r="DR77" i="1"/>
  <c r="CT77" i="1"/>
  <c r="CE66" i="1"/>
  <c r="CQ66" i="1"/>
  <c r="CE68" i="1"/>
  <c r="CQ68" i="1"/>
  <c r="CE70" i="1"/>
  <c r="CQ70" i="1"/>
  <c r="CE72" i="1"/>
  <c r="CQ72" i="1"/>
  <c r="DU73" i="1"/>
  <c r="L75" i="1"/>
  <c r="DB76" i="1"/>
  <c r="CD76" i="1"/>
  <c r="DH76" i="1"/>
  <c r="CJ76" i="1"/>
  <c r="DN76" i="1"/>
  <c r="CP76" i="1"/>
  <c r="DT76" i="1"/>
  <c r="CV76" i="1"/>
  <c r="CZ85" i="1"/>
  <c r="CB85" i="1"/>
  <c r="DF85" i="1"/>
  <c r="CH85" i="1"/>
  <c r="DL85" i="1"/>
  <c r="CN85" i="1"/>
  <c r="DR85" i="1"/>
  <c r="CT85" i="1"/>
  <c r="BZ67" i="1"/>
  <c r="CL67" i="1"/>
  <c r="BZ71" i="1"/>
  <c r="CL71" i="1"/>
  <c r="CZ79" i="1"/>
  <c r="CB79" i="1"/>
  <c r="DF79" i="1"/>
  <c r="CH79" i="1"/>
  <c r="DL79" i="1"/>
  <c r="CN79" i="1"/>
  <c r="DR79" i="1"/>
  <c r="CT79" i="1"/>
  <c r="DC82" i="1"/>
  <c r="CE82" i="1"/>
  <c r="DI82" i="1"/>
  <c r="CK82" i="1"/>
  <c r="DO82" i="1"/>
  <c r="CQ82" i="1"/>
  <c r="DU82" i="1"/>
  <c r="CW82" i="1"/>
  <c r="DX86" i="1"/>
  <c r="DC86" i="1"/>
  <c r="CE86" i="1"/>
  <c r="DI86" i="1"/>
  <c r="CK86" i="1"/>
  <c r="DO86" i="1"/>
  <c r="CQ86" i="1"/>
  <c r="DU86" i="1"/>
  <c r="CW86" i="1"/>
  <c r="CA71" i="1"/>
  <c r="CM71" i="1"/>
  <c r="CZ74" i="1"/>
  <c r="CB74" i="1"/>
  <c r="M76" i="1"/>
  <c r="DC76" i="1"/>
  <c r="CE76" i="1"/>
  <c r="DI76" i="1"/>
  <c r="CK76" i="1"/>
  <c r="DO76" i="1"/>
  <c r="CQ76" i="1"/>
  <c r="DU76" i="1"/>
  <c r="CW76" i="1"/>
  <c r="CK75" i="1"/>
  <c r="CW75" i="1"/>
  <c r="BZ79" i="1"/>
  <c r="CL79" i="1"/>
  <c r="BZ81" i="1"/>
  <c r="CL81" i="1"/>
  <c r="BZ83" i="1"/>
  <c r="CL83" i="1"/>
  <c r="BZ85" i="1"/>
  <c r="CL85" i="1"/>
  <c r="CA77" i="1"/>
  <c r="CM77" i="1"/>
  <c r="CG78" i="1"/>
  <c r="CS78" i="1"/>
  <c r="CA79" i="1"/>
  <c r="CM79" i="1"/>
  <c r="CG80" i="1"/>
  <c r="CS80" i="1"/>
  <c r="CA81" i="1"/>
  <c r="CM81" i="1"/>
  <c r="CG82" i="1"/>
  <c r="CS82" i="1"/>
  <c r="CA83" i="1"/>
  <c r="CM83" i="1"/>
  <c r="CG84" i="1"/>
  <c r="CS84" i="1"/>
  <c r="CA85" i="1"/>
  <c r="CM85" i="1"/>
  <c r="CG86" i="1"/>
  <c r="CS86" i="1"/>
  <c r="CO75" i="1"/>
  <c r="CI76" i="1"/>
  <c r="CU76" i="1"/>
  <c r="CC77" i="1"/>
  <c r="CO77" i="1"/>
  <c r="CI78" i="1"/>
  <c r="CU78" i="1"/>
  <c r="CC79" i="1"/>
  <c r="EA79" i="1" s="1"/>
  <c r="CO79" i="1"/>
  <c r="CI80" i="1"/>
  <c r="CU80" i="1"/>
  <c r="CC81" i="1"/>
  <c r="CO81" i="1"/>
  <c r="CI82" i="1"/>
  <c r="CU82" i="1"/>
  <c r="CC83" i="1"/>
  <c r="CO83" i="1"/>
  <c r="CI84" i="1"/>
  <c r="CU84" i="1"/>
  <c r="CC85" i="1"/>
  <c r="EA85" i="1" s="1"/>
  <c r="CO85" i="1"/>
  <c r="CI86" i="1"/>
  <c r="CU86" i="1"/>
  <c r="CD75" i="1"/>
  <c r="CP75" i="1"/>
  <c r="CD77" i="1"/>
  <c r="CP77" i="1"/>
  <c r="CJ78" i="1"/>
  <c r="CV78" i="1"/>
  <c r="CD79" i="1"/>
  <c r="CP79" i="1"/>
  <c r="CJ80" i="1"/>
  <c r="DZ80" i="1" s="1"/>
  <c r="CV80" i="1"/>
  <c r="CD81" i="1"/>
  <c r="CP81" i="1"/>
  <c r="CJ82" i="1"/>
  <c r="CV82" i="1"/>
  <c r="CD83" i="1"/>
  <c r="CP83" i="1"/>
  <c r="CJ84" i="1"/>
  <c r="CV84" i="1"/>
  <c r="CD85" i="1"/>
  <c r="CP85" i="1"/>
  <c r="CJ86" i="1"/>
  <c r="CV86" i="1"/>
  <c r="CF75" i="1"/>
  <c r="CR75" i="1"/>
  <c r="BZ76" i="1"/>
  <c r="CL76" i="1"/>
  <c r="CF77" i="1"/>
  <c r="CR77" i="1"/>
  <c r="BZ78" i="1"/>
  <c r="CL78" i="1"/>
  <c r="CF79" i="1"/>
  <c r="CR79" i="1"/>
  <c r="BZ80" i="1"/>
  <c r="CL80" i="1"/>
  <c r="CF81" i="1"/>
  <c r="CR81" i="1"/>
  <c r="BZ82" i="1"/>
  <c r="CF83" i="1"/>
  <c r="CR83" i="1"/>
  <c r="CF85" i="1"/>
  <c r="CR85" i="1"/>
  <c r="CN74" i="1"/>
  <c r="L76" i="1"/>
  <c r="CB76" i="1"/>
  <c r="CN76" i="1"/>
  <c r="L78" i="1"/>
  <c r="L80" i="1"/>
  <c r="L82" i="1"/>
  <c r="L84" i="1"/>
  <c r="L86" i="1"/>
  <c r="CJ75" i="1"/>
  <c r="CV75" i="1"/>
  <c r="CJ77" i="1"/>
  <c r="CV77" i="1"/>
  <c r="CD78" i="1"/>
  <c r="CP78" i="1"/>
  <c r="CJ79" i="1"/>
  <c r="CV79" i="1"/>
  <c r="CD80" i="1"/>
  <c r="CP80" i="1"/>
  <c r="CJ81" i="1"/>
  <c r="CV81" i="1"/>
  <c r="CD82" i="1"/>
  <c r="CP82" i="1"/>
  <c r="CJ83" i="1"/>
  <c r="CV83" i="1"/>
  <c r="CD84" i="1"/>
  <c r="CP84" i="1"/>
  <c r="CJ85" i="1"/>
  <c r="CV85" i="1"/>
  <c r="CD86" i="1"/>
  <c r="CP86" i="1"/>
  <c r="I2" i="5"/>
  <c r="H2" i="5"/>
  <c r="C2" i="5"/>
  <c r="GT44" i="1"/>
  <c r="GS44" i="1"/>
  <c r="GR44" i="1"/>
  <c r="GQ44" i="1"/>
  <c r="GO44" i="1"/>
  <c r="GN44" i="1"/>
  <c r="GM44" i="1"/>
  <c r="GL44" i="1"/>
  <c r="GJ44" i="1"/>
  <c r="GI44" i="1"/>
  <c r="GH44" i="1"/>
  <c r="GG44" i="1"/>
  <c r="GE44" i="1"/>
  <c r="GD44" i="1"/>
  <c r="DO44" i="1" s="1"/>
  <c r="GC44" i="1"/>
  <c r="GB44" i="1"/>
  <c r="FZ44" i="1"/>
  <c r="FY44" i="1"/>
  <c r="FX44" i="1"/>
  <c r="FW44" i="1"/>
  <c r="FU44" i="1"/>
  <c r="FT44" i="1"/>
  <c r="FS44" i="1"/>
  <c r="FR44" i="1"/>
  <c r="FP44" i="1"/>
  <c r="FO44" i="1"/>
  <c r="FN44" i="1"/>
  <c r="FM44" i="1"/>
  <c r="FK44" i="1"/>
  <c r="FJ44" i="1"/>
  <c r="FI44" i="1"/>
  <c r="FH44" i="1"/>
  <c r="FF44" i="1"/>
  <c r="FE44" i="1"/>
  <c r="FD44" i="1"/>
  <c r="FC44" i="1"/>
  <c r="FA44" i="1"/>
  <c r="EZ44" i="1"/>
  <c r="EY44" i="1"/>
  <c r="EX44" i="1"/>
  <c r="EV44" i="1"/>
  <c r="EU44" i="1"/>
  <c r="ET44" i="1"/>
  <c r="ES44" i="1"/>
  <c r="EQ44" i="1"/>
  <c r="EP44" i="1"/>
  <c r="EO44" i="1"/>
  <c r="EN44" i="1"/>
  <c r="Q44" i="1"/>
  <c r="P44" i="1"/>
  <c r="I44" i="1"/>
  <c r="M44" i="1" s="1"/>
  <c r="H44" i="1"/>
  <c r="L44" i="1" s="1"/>
  <c r="GT43" i="1"/>
  <c r="GS43" i="1"/>
  <c r="GR43" i="1"/>
  <c r="GQ43" i="1"/>
  <c r="GO43" i="1"/>
  <c r="GN43" i="1"/>
  <c r="GM43" i="1"/>
  <c r="GL43" i="1"/>
  <c r="GJ43" i="1"/>
  <c r="GI43" i="1"/>
  <c r="GH43" i="1"/>
  <c r="GG43" i="1"/>
  <c r="GE43" i="1"/>
  <c r="GD43" i="1"/>
  <c r="DO43" i="1" s="1"/>
  <c r="GC43" i="1"/>
  <c r="GB43" i="1"/>
  <c r="FZ43" i="1"/>
  <c r="FY43" i="1"/>
  <c r="FX43" i="1"/>
  <c r="FW43" i="1"/>
  <c r="FU43" i="1"/>
  <c r="FT43" i="1"/>
  <c r="FS43" i="1"/>
  <c r="FR43" i="1"/>
  <c r="FP43" i="1"/>
  <c r="FO43" i="1"/>
  <c r="FN43" i="1"/>
  <c r="FM43" i="1"/>
  <c r="FK43" i="1"/>
  <c r="FJ43" i="1"/>
  <c r="FI43" i="1"/>
  <c r="FH43" i="1"/>
  <c r="FF43" i="1"/>
  <c r="FE43" i="1"/>
  <c r="FD43" i="1"/>
  <c r="FC43" i="1"/>
  <c r="FA43" i="1"/>
  <c r="EZ43" i="1"/>
  <c r="EY43" i="1"/>
  <c r="EX43" i="1"/>
  <c r="EV43" i="1"/>
  <c r="EU43" i="1"/>
  <c r="ET43" i="1"/>
  <c r="ES43" i="1"/>
  <c r="EQ43" i="1"/>
  <c r="EP43" i="1"/>
  <c r="EO43" i="1"/>
  <c r="EN43" i="1"/>
  <c r="Q43" i="1"/>
  <c r="P43" i="1"/>
  <c r="I43" i="1"/>
  <c r="H43" i="1"/>
  <c r="GT42" i="1"/>
  <c r="GS42" i="1"/>
  <c r="GR42" i="1"/>
  <c r="GQ42" i="1"/>
  <c r="CV42" i="1" s="1"/>
  <c r="GO42" i="1"/>
  <c r="GN42" i="1"/>
  <c r="GM42" i="1"/>
  <c r="GL42" i="1"/>
  <c r="GJ42" i="1"/>
  <c r="GI42" i="1"/>
  <c r="GH42" i="1"/>
  <c r="GG42" i="1"/>
  <c r="GE42" i="1"/>
  <c r="GD42" i="1"/>
  <c r="GC42" i="1"/>
  <c r="GB42" i="1"/>
  <c r="CP42" i="1" s="1"/>
  <c r="FZ42" i="1"/>
  <c r="FY42" i="1"/>
  <c r="FX42" i="1"/>
  <c r="FW42" i="1"/>
  <c r="FU42" i="1"/>
  <c r="DK42" i="1" s="1"/>
  <c r="FT42" i="1"/>
  <c r="FS42" i="1"/>
  <c r="FR42" i="1"/>
  <c r="FP42" i="1"/>
  <c r="FO42" i="1"/>
  <c r="FN42" i="1"/>
  <c r="FM42" i="1"/>
  <c r="DH42" i="1" s="1"/>
  <c r="FK42" i="1"/>
  <c r="FJ42" i="1"/>
  <c r="FI42" i="1"/>
  <c r="FH42" i="1"/>
  <c r="FF42" i="1"/>
  <c r="FE42" i="1"/>
  <c r="FD42" i="1"/>
  <c r="FC42" i="1"/>
  <c r="FA42" i="1"/>
  <c r="EZ42" i="1"/>
  <c r="EY42" i="1"/>
  <c r="EX42" i="1"/>
  <c r="EV42" i="1"/>
  <c r="EU42" i="1"/>
  <c r="ET42" i="1"/>
  <c r="ES42" i="1"/>
  <c r="EQ42" i="1"/>
  <c r="EP42" i="1"/>
  <c r="EO42" i="1"/>
  <c r="EN42" i="1"/>
  <c r="Q42" i="1"/>
  <c r="P42" i="1"/>
  <c r="I42" i="1"/>
  <c r="M42" i="1" s="1"/>
  <c r="H42" i="1"/>
  <c r="L42" i="1" s="1"/>
  <c r="GT41" i="1"/>
  <c r="GS41" i="1"/>
  <c r="GR41" i="1"/>
  <c r="GQ41" i="1"/>
  <c r="GO41" i="1"/>
  <c r="GN41" i="1"/>
  <c r="GM41" i="1"/>
  <c r="GL41" i="1"/>
  <c r="GJ41" i="1"/>
  <c r="GI41" i="1"/>
  <c r="GH41" i="1"/>
  <c r="GG41" i="1"/>
  <c r="GE41" i="1"/>
  <c r="GD41" i="1"/>
  <c r="GC41" i="1"/>
  <c r="GB41" i="1"/>
  <c r="FZ41" i="1"/>
  <c r="FY41" i="1"/>
  <c r="FX41" i="1"/>
  <c r="FW41" i="1"/>
  <c r="FU41" i="1"/>
  <c r="FT41" i="1"/>
  <c r="FS41" i="1"/>
  <c r="FR41" i="1"/>
  <c r="FP41" i="1"/>
  <c r="FO41" i="1"/>
  <c r="FN41" i="1"/>
  <c r="FM41" i="1"/>
  <c r="FK41" i="1"/>
  <c r="FJ41" i="1"/>
  <c r="FI41" i="1"/>
  <c r="FH41" i="1"/>
  <c r="FF41" i="1"/>
  <c r="FE41" i="1"/>
  <c r="FD41" i="1"/>
  <c r="FC41" i="1"/>
  <c r="FA41" i="1"/>
  <c r="EZ41" i="1"/>
  <c r="EY41" i="1"/>
  <c r="EX41" i="1"/>
  <c r="EV41" i="1"/>
  <c r="EU41" i="1"/>
  <c r="ET41" i="1"/>
  <c r="ES41" i="1"/>
  <c r="EQ41" i="1"/>
  <c r="EP41" i="1"/>
  <c r="EO41" i="1"/>
  <c r="EN41" i="1"/>
  <c r="Q41" i="1"/>
  <c r="P41" i="1"/>
  <c r="I41" i="1"/>
  <c r="M41" i="1" s="1"/>
  <c r="H41" i="1"/>
  <c r="L41" i="1" s="1"/>
  <c r="GT40" i="1"/>
  <c r="GS40" i="1"/>
  <c r="GR40" i="1"/>
  <c r="GQ40" i="1"/>
  <c r="GO40" i="1"/>
  <c r="GN40" i="1"/>
  <c r="GM40" i="1"/>
  <c r="GL40" i="1"/>
  <c r="GJ40" i="1"/>
  <c r="GI40" i="1"/>
  <c r="GH40" i="1"/>
  <c r="GG40" i="1"/>
  <c r="GE40" i="1"/>
  <c r="GD40" i="1"/>
  <c r="GC40" i="1"/>
  <c r="GB40" i="1"/>
  <c r="FZ40" i="1"/>
  <c r="FY40" i="1"/>
  <c r="FX40" i="1"/>
  <c r="FW40" i="1"/>
  <c r="FU40" i="1"/>
  <c r="FT40" i="1"/>
  <c r="FS40" i="1"/>
  <c r="FR40" i="1"/>
  <c r="FP40" i="1"/>
  <c r="FO40" i="1"/>
  <c r="FN40" i="1"/>
  <c r="FM40" i="1"/>
  <c r="FK40" i="1"/>
  <c r="FJ40" i="1"/>
  <c r="FI40" i="1"/>
  <c r="FH40" i="1"/>
  <c r="FF40" i="1"/>
  <c r="FE40" i="1"/>
  <c r="FD40" i="1"/>
  <c r="FC40" i="1"/>
  <c r="CF40" i="1" s="1"/>
  <c r="FA40" i="1"/>
  <c r="EZ40" i="1"/>
  <c r="EY40" i="1"/>
  <c r="EX40" i="1"/>
  <c r="EV40" i="1"/>
  <c r="EU40" i="1"/>
  <c r="ET40" i="1"/>
  <c r="ES40" i="1"/>
  <c r="EQ40" i="1"/>
  <c r="EP40" i="1"/>
  <c r="EO40" i="1"/>
  <c r="EN40" i="1"/>
  <c r="Q40" i="1"/>
  <c r="P40" i="1"/>
  <c r="I40" i="1"/>
  <c r="H40" i="1"/>
  <c r="GT39" i="1"/>
  <c r="GS39" i="1"/>
  <c r="CW39" i="1" s="1"/>
  <c r="GR39" i="1"/>
  <c r="GQ39" i="1"/>
  <c r="GO39" i="1"/>
  <c r="GN39" i="1"/>
  <c r="GM39" i="1"/>
  <c r="GL39" i="1"/>
  <c r="GJ39" i="1"/>
  <c r="GI39" i="1"/>
  <c r="GH39" i="1"/>
  <c r="GG39" i="1"/>
  <c r="GE39" i="1"/>
  <c r="GD39" i="1"/>
  <c r="GC39" i="1"/>
  <c r="GB39" i="1"/>
  <c r="FZ39" i="1"/>
  <c r="FY39" i="1"/>
  <c r="FX39" i="1"/>
  <c r="FW39" i="1"/>
  <c r="FU39" i="1"/>
  <c r="FT39" i="1"/>
  <c r="FS39" i="1"/>
  <c r="FR39" i="1"/>
  <c r="FP39" i="1"/>
  <c r="FO39" i="1"/>
  <c r="FN39" i="1"/>
  <c r="FM39" i="1"/>
  <c r="FK39" i="1"/>
  <c r="FJ39" i="1"/>
  <c r="FI39" i="1"/>
  <c r="FH39" i="1"/>
  <c r="FF39" i="1"/>
  <c r="FE39" i="1"/>
  <c r="FD39" i="1"/>
  <c r="FC39" i="1"/>
  <c r="FA39" i="1"/>
  <c r="EZ39" i="1"/>
  <c r="EY39" i="1"/>
  <c r="EX39" i="1"/>
  <c r="EV39" i="1"/>
  <c r="EU39" i="1"/>
  <c r="ET39" i="1"/>
  <c r="ES39" i="1"/>
  <c r="EQ39" i="1"/>
  <c r="EP39" i="1"/>
  <c r="EO39" i="1"/>
  <c r="EN39" i="1"/>
  <c r="Q39" i="1"/>
  <c r="P39" i="1"/>
  <c r="I39" i="1"/>
  <c r="M39" i="1" s="1"/>
  <c r="H39" i="1"/>
  <c r="EN51" i="1"/>
  <c r="GT26" i="1"/>
  <c r="GS26" i="1"/>
  <c r="GR26" i="1"/>
  <c r="GQ26" i="1"/>
  <c r="GO26" i="1"/>
  <c r="GN26" i="1"/>
  <c r="GM26" i="1"/>
  <c r="GL26" i="1"/>
  <c r="GJ26" i="1"/>
  <c r="GI26" i="1"/>
  <c r="GH26" i="1"/>
  <c r="GG26" i="1"/>
  <c r="GE26" i="1"/>
  <c r="GD26" i="1"/>
  <c r="GC26" i="1"/>
  <c r="GB26" i="1"/>
  <c r="FZ26" i="1"/>
  <c r="FY26" i="1"/>
  <c r="FX26" i="1"/>
  <c r="FW26" i="1"/>
  <c r="FU26" i="1"/>
  <c r="FT26" i="1"/>
  <c r="FS26" i="1"/>
  <c r="FR26" i="1"/>
  <c r="FP26" i="1"/>
  <c r="FO26" i="1"/>
  <c r="FN26" i="1"/>
  <c r="FM26" i="1"/>
  <c r="FK26" i="1"/>
  <c r="FJ26" i="1"/>
  <c r="FI26" i="1"/>
  <c r="FH26" i="1"/>
  <c r="FF26" i="1"/>
  <c r="FE26" i="1"/>
  <c r="FD26" i="1"/>
  <c r="FC26" i="1"/>
  <c r="FA26" i="1"/>
  <c r="EZ26" i="1"/>
  <c r="EY26" i="1"/>
  <c r="EX26" i="1"/>
  <c r="EV26" i="1"/>
  <c r="EU26" i="1"/>
  <c r="ET26" i="1"/>
  <c r="ES26" i="1"/>
  <c r="EQ26" i="1"/>
  <c r="EP26" i="1"/>
  <c r="EO26" i="1"/>
  <c r="EN26" i="1"/>
  <c r="Q26" i="1"/>
  <c r="P26" i="1"/>
  <c r="I26" i="1"/>
  <c r="M26" i="1" s="1"/>
  <c r="H26" i="1"/>
  <c r="GT25" i="1"/>
  <c r="GS25" i="1"/>
  <c r="GR25" i="1"/>
  <c r="GQ25" i="1"/>
  <c r="GO25" i="1"/>
  <c r="GN25" i="1"/>
  <c r="GM25" i="1"/>
  <c r="GL25" i="1"/>
  <c r="GJ25" i="1"/>
  <c r="GI25" i="1"/>
  <c r="GH25" i="1"/>
  <c r="GG25" i="1"/>
  <c r="GE25" i="1"/>
  <c r="GD25" i="1"/>
  <c r="GC25" i="1"/>
  <c r="GB25" i="1"/>
  <c r="FZ25" i="1"/>
  <c r="FY25" i="1"/>
  <c r="FX25" i="1"/>
  <c r="FW25" i="1"/>
  <c r="FU25" i="1"/>
  <c r="FT25" i="1"/>
  <c r="FS25" i="1"/>
  <c r="FR25" i="1"/>
  <c r="FP25" i="1"/>
  <c r="FO25" i="1"/>
  <c r="FN25" i="1"/>
  <c r="FM25" i="1"/>
  <c r="FK25" i="1"/>
  <c r="FJ25" i="1"/>
  <c r="FI25" i="1"/>
  <c r="FH25" i="1"/>
  <c r="FF25" i="1"/>
  <c r="FE25" i="1"/>
  <c r="FD25" i="1"/>
  <c r="FC25" i="1"/>
  <c r="FA25" i="1"/>
  <c r="EZ25" i="1"/>
  <c r="EY25" i="1"/>
  <c r="EX25" i="1"/>
  <c r="EV25" i="1"/>
  <c r="EU25" i="1"/>
  <c r="ET25" i="1"/>
  <c r="ES25" i="1"/>
  <c r="EQ25" i="1"/>
  <c r="EP25" i="1"/>
  <c r="EO25" i="1"/>
  <c r="EN25" i="1"/>
  <c r="Q25" i="1"/>
  <c r="P25" i="1"/>
  <c r="I25" i="1"/>
  <c r="H25" i="1"/>
  <c r="L25" i="1" s="1"/>
  <c r="GT24" i="1"/>
  <c r="GS24" i="1"/>
  <c r="GR24" i="1"/>
  <c r="GQ24" i="1"/>
  <c r="GO24" i="1"/>
  <c r="GN24" i="1"/>
  <c r="GM24" i="1"/>
  <c r="GL24" i="1"/>
  <c r="GJ24" i="1"/>
  <c r="GI24" i="1"/>
  <c r="GH24" i="1"/>
  <c r="GG24" i="1"/>
  <c r="GE24" i="1"/>
  <c r="GD24" i="1"/>
  <c r="GC24" i="1"/>
  <c r="GB24" i="1"/>
  <c r="FZ24" i="1"/>
  <c r="FY24" i="1"/>
  <c r="FX24" i="1"/>
  <c r="FW24" i="1"/>
  <c r="FU24" i="1"/>
  <c r="FT24" i="1"/>
  <c r="FS24" i="1"/>
  <c r="FR24" i="1"/>
  <c r="FP24" i="1"/>
  <c r="FO24" i="1"/>
  <c r="FN24" i="1"/>
  <c r="FM24" i="1"/>
  <c r="FK24" i="1"/>
  <c r="FJ24" i="1"/>
  <c r="FI24" i="1"/>
  <c r="FH24" i="1"/>
  <c r="FF24" i="1"/>
  <c r="FE24" i="1"/>
  <c r="FD24" i="1"/>
  <c r="FC24" i="1"/>
  <c r="FA24" i="1"/>
  <c r="EZ24" i="1"/>
  <c r="EY24" i="1"/>
  <c r="EX24" i="1"/>
  <c r="EV24" i="1"/>
  <c r="EU24" i="1"/>
  <c r="ET24" i="1"/>
  <c r="ES24" i="1"/>
  <c r="EQ24" i="1"/>
  <c r="EP24" i="1"/>
  <c r="EO24" i="1"/>
  <c r="EN24" i="1"/>
  <c r="Q24" i="1"/>
  <c r="P24" i="1"/>
  <c r="I24" i="1"/>
  <c r="M24" i="1" s="1"/>
  <c r="H24" i="1"/>
  <c r="L24" i="1" s="1"/>
  <c r="GT23" i="1"/>
  <c r="GS23" i="1"/>
  <c r="GR23" i="1"/>
  <c r="GQ23" i="1"/>
  <c r="GO23" i="1"/>
  <c r="GN23" i="1"/>
  <c r="GM23" i="1"/>
  <c r="GL23" i="1"/>
  <c r="GJ23" i="1"/>
  <c r="GI23" i="1"/>
  <c r="GH23" i="1"/>
  <c r="GG23" i="1"/>
  <c r="GE23" i="1"/>
  <c r="GD23" i="1"/>
  <c r="GC23" i="1"/>
  <c r="GB23" i="1"/>
  <c r="FZ23" i="1"/>
  <c r="FY23" i="1"/>
  <c r="FX23" i="1"/>
  <c r="FW23" i="1"/>
  <c r="FU23" i="1"/>
  <c r="FT23" i="1"/>
  <c r="FS23" i="1"/>
  <c r="FR23" i="1"/>
  <c r="FP23" i="1"/>
  <c r="FO23" i="1"/>
  <c r="FN23" i="1"/>
  <c r="FM23" i="1"/>
  <c r="FK23" i="1"/>
  <c r="FJ23" i="1"/>
  <c r="FI23" i="1"/>
  <c r="FH23" i="1"/>
  <c r="FF23" i="1"/>
  <c r="FE23" i="1"/>
  <c r="FD23" i="1"/>
  <c r="FC23" i="1"/>
  <c r="FA23" i="1"/>
  <c r="EZ23" i="1"/>
  <c r="EY23" i="1"/>
  <c r="EX23" i="1"/>
  <c r="EV23" i="1"/>
  <c r="EU23" i="1"/>
  <c r="ET23" i="1"/>
  <c r="ES23" i="1"/>
  <c r="EQ23" i="1"/>
  <c r="EP23" i="1"/>
  <c r="EO23" i="1"/>
  <c r="EN23" i="1"/>
  <c r="Q23" i="1"/>
  <c r="P23" i="1"/>
  <c r="I23" i="1"/>
  <c r="H23" i="1"/>
  <c r="GT22" i="1"/>
  <c r="GS22" i="1"/>
  <c r="GR22" i="1"/>
  <c r="GQ22" i="1"/>
  <c r="GO22" i="1"/>
  <c r="GN22" i="1"/>
  <c r="GM22" i="1"/>
  <c r="GL22" i="1"/>
  <c r="GJ22" i="1"/>
  <c r="GI22" i="1"/>
  <c r="GH22" i="1"/>
  <c r="GG22" i="1"/>
  <c r="GE22" i="1"/>
  <c r="GD22" i="1"/>
  <c r="GC22" i="1"/>
  <c r="GB22" i="1"/>
  <c r="FZ22" i="1"/>
  <c r="FY22" i="1"/>
  <c r="FX22" i="1"/>
  <c r="FW22" i="1"/>
  <c r="FU22" i="1"/>
  <c r="FT22" i="1"/>
  <c r="FS22" i="1"/>
  <c r="FR22" i="1"/>
  <c r="FP22" i="1"/>
  <c r="FO22" i="1"/>
  <c r="FN22" i="1"/>
  <c r="FM22" i="1"/>
  <c r="FK22" i="1"/>
  <c r="FJ22" i="1"/>
  <c r="FI22" i="1"/>
  <c r="FH22" i="1"/>
  <c r="FF22" i="1"/>
  <c r="FE22" i="1"/>
  <c r="FD22" i="1"/>
  <c r="FC22" i="1"/>
  <c r="FA22" i="1"/>
  <c r="EZ22" i="1"/>
  <c r="EY22" i="1"/>
  <c r="EX22" i="1"/>
  <c r="EV22" i="1"/>
  <c r="EU22" i="1"/>
  <c r="ET22" i="1"/>
  <c r="ES22" i="1"/>
  <c r="EQ22" i="1"/>
  <c r="EP22" i="1"/>
  <c r="EO22" i="1"/>
  <c r="EN22" i="1"/>
  <c r="Q22" i="1"/>
  <c r="P22" i="1"/>
  <c r="I22" i="1"/>
  <c r="H22" i="1"/>
  <c r="GT21" i="1"/>
  <c r="GS21" i="1"/>
  <c r="GR21" i="1"/>
  <c r="GQ21" i="1"/>
  <c r="GO21" i="1"/>
  <c r="GN21" i="1"/>
  <c r="GM21" i="1"/>
  <c r="GL21" i="1"/>
  <c r="GJ21" i="1"/>
  <c r="GI21" i="1"/>
  <c r="GH21" i="1"/>
  <c r="GG21" i="1"/>
  <c r="GE21" i="1"/>
  <c r="GD21" i="1"/>
  <c r="GC21" i="1"/>
  <c r="GB21" i="1"/>
  <c r="FZ21" i="1"/>
  <c r="FY21" i="1"/>
  <c r="FX21" i="1"/>
  <c r="FW21" i="1"/>
  <c r="FU21" i="1"/>
  <c r="FT21" i="1"/>
  <c r="FS21" i="1"/>
  <c r="FR21" i="1"/>
  <c r="FP21" i="1"/>
  <c r="FO21" i="1"/>
  <c r="FN21" i="1"/>
  <c r="FM21" i="1"/>
  <c r="FK21" i="1"/>
  <c r="FJ21" i="1"/>
  <c r="FI21" i="1"/>
  <c r="FH21" i="1"/>
  <c r="FF21" i="1"/>
  <c r="FE21" i="1"/>
  <c r="FD21" i="1"/>
  <c r="FC21" i="1"/>
  <c r="FA21" i="1"/>
  <c r="EZ21" i="1"/>
  <c r="EY21" i="1"/>
  <c r="EX21" i="1"/>
  <c r="EV21" i="1"/>
  <c r="EU21" i="1"/>
  <c r="ET21" i="1"/>
  <c r="ES21" i="1"/>
  <c r="EQ21" i="1"/>
  <c r="EP21" i="1"/>
  <c r="EO21" i="1"/>
  <c r="EN21" i="1"/>
  <c r="Q21" i="1"/>
  <c r="P21" i="1"/>
  <c r="I21" i="1"/>
  <c r="H21" i="1"/>
  <c r="GT20" i="1"/>
  <c r="GS20" i="1"/>
  <c r="GR20" i="1"/>
  <c r="GQ20" i="1"/>
  <c r="GO20" i="1"/>
  <c r="GN20" i="1"/>
  <c r="GM20" i="1"/>
  <c r="GL20" i="1"/>
  <c r="GJ20" i="1"/>
  <c r="GI20" i="1"/>
  <c r="GH20" i="1"/>
  <c r="GG20" i="1"/>
  <c r="GE20" i="1"/>
  <c r="GD20" i="1"/>
  <c r="GC20" i="1"/>
  <c r="GB20" i="1"/>
  <c r="FZ20" i="1"/>
  <c r="FY20" i="1"/>
  <c r="FX20" i="1"/>
  <c r="FW20" i="1"/>
  <c r="FU20" i="1"/>
  <c r="FT20" i="1"/>
  <c r="FS20" i="1"/>
  <c r="FR20" i="1"/>
  <c r="FP20" i="1"/>
  <c r="FO20" i="1"/>
  <c r="FN20" i="1"/>
  <c r="FM20" i="1"/>
  <c r="FK20" i="1"/>
  <c r="FJ20" i="1"/>
  <c r="FI20" i="1"/>
  <c r="FH20" i="1"/>
  <c r="FF20" i="1"/>
  <c r="FE20" i="1"/>
  <c r="FD20" i="1"/>
  <c r="FC20" i="1"/>
  <c r="FA20" i="1"/>
  <c r="EZ20" i="1"/>
  <c r="EY20" i="1"/>
  <c r="EX20" i="1"/>
  <c r="EV20" i="1"/>
  <c r="EU20" i="1"/>
  <c r="ET20" i="1"/>
  <c r="ES20" i="1"/>
  <c r="EQ20" i="1"/>
  <c r="EP20" i="1"/>
  <c r="EO20" i="1"/>
  <c r="EN20" i="1"/>
  <c r="Q20" i="1"/>
  <c r="P20" i="1"/>
  <c r="I20" i="1"/>
  <c r="H20" i="1"/>
  <c r="GT19" i="1"/>
  <c r="GS19" i="1"/>
  <c r="GR19" i="1"/>
  <c r="GQ19" i="1"/>
  <c r="GO19" i="1"/>
  <c r="GN19" i="1"/>
  <c r="GM19" i="1"/>
  <c r="GL19" i="1"/>
  <c r="GJ19" i="1"/>
  <c r="GI19" i="1"/>
  <c r="GH19" i="1"/>
  <c r="GG19" i="1"/>
  <c r="GE19" i="1"/>
  <c r="GD19" i="1"/>
  <c r="GC19" i="1"/>
  <c r="GB19" i="1"/>
  <c r="FZ19" i="1"/>
  <c r="FY19" i="1"/>
  <c r="FX19" i="1"/>
  <c r="FW19" i="1"/>
  <c r="FU19" i="1"/>
  <c r="FT19" i="1"/>
  <c r="FS19" i="1"/>
  <c r="FR19" i="1"/>
  <c r="FP19" i="1"/>
  <c r="FO19" i="1"/>
  <c r="FN19" i="1"/>
  <c r="FM19" i="1"/>
  <c r="FK19" i="1"/>
  <c r="FJ19" i="1"/>
  <c r="FI19" i="1"/>
  <c r="FH19" i="1"/>
  <c r="FF19" i="1"/>
  <c r="FE19" i="1"/>
  <c r="FD19" i="1"/>
  <c r="FC19" i="1"/>
  <c r="FA19" i="1"/>
  <c r="EZ19" i="1"/>
  <c r="EY19" i="1"/>
  <c r="EX19" i="1"/>
  <c r="EV19" i="1"/>
  <c r="EU19" i="1"/>
  <c r="ET19" i="1"/>
  <c r="ES19" i="1"/>
  <c r="EQ19" i="1"/>
  <c r="EP19" i="1"/>
  <c r="EO19" i="1"/>
  <c r="EN19" i="1"/>
  <c r="Q19" i="1"/>
  <c r="P19" i="1"/>
  <c r="I19" i="1"/>
  <c r="M19" i="1" s="1"/>
  <c r="H19" i="1"/>
  <c r="GT18" i="1"/>
  <c r="GS18" i="1"/>
  <c r="GR18" i="1"/>
  <c r="GQ18" i="1"/>
  <c r="GO18" i="1"/>
  <c r="GN18" i="1"/>
  <c r="CU18" i="1" s="1"/>
  <c r="GM18" i="1"/>
  <c r="GL18" i="1"/>
  <c r="GJ18" i="1"/>
  <c r="GI18" i="1"/>
  <c r="GH18" i="1"/>
  <c r="GG18" i="1"/>
  <c r="GE18" i="1"/>
  <c r="GD18" i="1"/>
  <c r="GC18" i="1"/>
  <c r="GB18" i="1"/>
  <c r="FZ18" i="1"/>
  <c r="FY18" i="1"/>
  <c r="CO18" i="1" s="1"/>
  <c r="FX18" i="1"/>
  <c r="FW18" i="1"/>
  <c r="FU18" i="1"/>
  <c r="FT18" i="1"/>
  <c r="FS18" i="1"/>
  <c r="FR18" i="1"/>
  <c r="FP18" i="1"/>
  <c r="FO18" i="1"/>
  <c r="FN18" i="1"/>
  <c r="FM18" i="1"/>
  <c r="FK18" i="1"/>
  <c r="FJ18" i="1"/>
  <c r="DG18" i="1" s="1"/>
  <c r="FI18" i="1"/>
  <c r="FH18" i="1"/>
  <c r="FF18" i="1"/>
  <c r="FE18" i="1"/>
  <c r="FD18" i="1"/>
  <c r="FC18" i="1"/>
  <c r="FA18" i="1"/>
  <c r="EZ18" i="1"/>
  <c r="EY18" i="1"/>
  <c r="EX18" i="1"/>
  <c r="EV18" i="1"/>
  <c r="EU18" i="1"/>
  <c r="CC18" i="1" s="1"/>
  <c r="ET18" i="1"/>
  <c r="ES18" i="1"/>
  <c r="EQ18" i="1"/>
  <c r="EP18" i="1"/>
  <c r="EO18" i="1"/>
  <c r="EN18" i="1"/>
  <c r="Q18" i="1"/>
  <c r="P18" i="1"/>
  <c r="I18" i="1"/>
  <c r="M18" i="1" s="1"/>
  <c r="H18" i="1"/>
  <c r="L18" i="1" s="1"/>
  <c r="GT17" i="1"/>
  <c r="GS17" i="1"/>
  <c r="GR17" i="1"/>
  <c r="GQ17" i="1"/>
  <c r="GO17" i="1"/>
  <c r="GN17" i="1"/>
  <c r="DS17" i="1" s="1"/>
  <c r="GM17" i="1"/>
  <c r="GL17" i="1"/>
  <c r="GJ17" i="1"/>
  <c r="GI17" i="1"/>
  <c r="GH17" i="1"/>
  <c r="GG17" i="1"/>
  <c r="GE17" i="1"/>
  <c r="GD17" i="1"/>
  <c r="DO17" i="1" s="1"/>
  <c r="GC17" i="1"/>
  <c r="GB17" i="1"/>
  <c r="FZ17" i="1"/>
  <c r="FY17" i="1"/>
  <c r="FX17" i="1"/>
  <c r="FW17" i="1"/>
  <c r="FU17" i="1"/>
  <c r="FT17" i="1"/>
  <c r="FS17" i="1"/>
  <c r="FR17" i="1"/>
  <c r="FP17" i="1"/>
  <c r="FO17" i="1"/>
  <c r="FN17" i="1"/>
  <c r="FM17" i="1"/>
  <c r="FK17" i="1"/>
  <c r="FJ17" i="1"/>
  <c r="FI17" i="1"/>
  <c r="FH17" i="1"/>
  <c r="FF17" i="1"/>
  <c r="FE17" i="1"/>
  <c r="FD17" i="1"/>
  <c r="FC17" i="1"/>
  <c r="FA17" i="1"/>
  <c r="EZ17" i="1"/>
  <c r="DC17" i="1" s="1"/>
  <c r="EY17" i="1"/>
  <c r="EX17" i="1"/>
  <c r="EV17" i="1"/>
  <c r="EU17" i="1"/>
  <c r="ET17" i="1"/>
  <c r="ES17" i="1"/>
  <c r="EQ17" i="1"/>
  <c r="EP17" i="1"/>
  <c r="EO17" i="1"/>
  <c r="EN17" i="1"/>
  <c r="Q17" i="1"/>
  <c r="P17" i="1"/>
  <c r="I17" i="1"/>
  <c r="M17" i="1" s="1"/>
  <c r="H17" i="1"/>
  <c r="L17" i="1" s="1"/>
  <c r="GT16" i="1"/>
  <c r="GS16" i="1"/>
  <c r="GR16" i="1"/>
  <c r="GQ16" i="1"/>
  <c r="GO16" i="1"/>
  <c r="GN16" i="1"/>
  <c r="GM16" i="1"/>
  <c r="GL16" i="1"/>
  <c r="GJ16" i="1"/>
  <c r="GI16" i="1"/>
  <c r="GH16" i="1"/>
  <c r="GG16" i="1"/>
  <c r="GE16" i="1"/>
  <c r="GD16" i="1"/>
  <c r="GC16" i="1"/>
  <c r="GB16" i="1"/>
  <c r="FZ16" i="1"/>
  <c r="FY16" i="1"/>
  <c r="FX16" i="1"/>
  <c r="FW16" i="1"/>
  <c r="FU16" i="1"/>
  <c r="FT16" i="1"/>
  <c r="FS16" i="1"/>
  <c r="FR16" i="1"/>
  <c r="FP16" i="1"/>
  <c r="FO16" i="1"/>
  <c r="DI16" i="1" s="1"/>
  <c r="FN16" i="1"/>
  <c r="FM16" i="1"/>
  <c r="FK16" i="1"/>
  <c r="FJ16" i="1"/>
  <c r="FI16" i="1"/>
  <c r="FH16" i="1"/>
  <c r="FF16" i="1"/>
  <c r="FE16" i="1"/>
  <c r="FD16" i="1"/>
  <c r="FC16" i="1"/>
  <c r="FA16" i="1"/>
  <c r="EZ16" i="1"/>
  <c r="EY16" i="1"/>
  <c r="EX16" i="1"/>
  <c r="EV16" i="1"/>
  <c r="EU16" i="1"/>
  <c r="ET16" i="1"/>
  <c r="ES16" i="1"/>
  <c r="EQ16" i="1"/>
  <c r="EP16" i="1"/>
  <c r="EO16" i="1"/>
  <c r="EN16" i="1"/>
  <c r="EM16" i="1"/>
  <c r="DU16" i="1"/>
  <c r="Q16" i="1"/>
  <c r="P16" i="1"/>
  <c r="I16" i="1"/>
  <c r="H16" i="1"/>
  <c r="L16" i="1" s="1"/>
  <c r="GT15" i="1"/>
  <c r="GS15" i="1"/>
  <c r="GR15" i="1"/>
  <c r="GQ15" i="1"/>
  <c r="GO15" i="1"/>
  <c r="GN15" i="1"/>
  <c r="GM15" i="1"/>
  <c r="GL15" i="1"/>
  <c r="GJ15" i="1"/>
  <c r="GI15" i="1"/>
  <c r="GH15" i="1"/>
  <c r="GG15" i="1"/>
  <c r="GE15" i="1"/>
  <c r="GD15" i="1"/>
  <c r="GC15" i="1"/>
  <c r="GB15" i="1"/>
  <c r="FZ15" i="1"/>
  <c r="FY15" i="1"/>
  <c r="FX15" i="1"/>
  <c r="FW15" i="1"/>
  <c r="FU15" i="1"/>
  <c r="FT15" i="1"/>
  <c r="FS15" i="1"/>
  <c r="FR15" i="1"/>
  <c r="FP15" i="1"/>
  <c r="FO15" i="1"/>
  <c r="FN15" i="1"/>
  <c r="FM15" i="1"/>
  <c r="FK15" i="1"/>
  <c r="FJ15" i="1"/>
  <c r="FI15" i="1"/>
  <c r="FH15" i="1"/>
  <c r="FF15" i="1"/>
  <c r="FE15" i="1"/>
  <c r="FD15" i="1"/>
  <c r="FC15" i="1"/>
  <c r="FA15" i="1"/>
  <c r="EZ15" i="1"/>
  <c r="EY15" i="1"/>
  <c r="EX15" i="1"/>
  <c r="EV15" i="1"/>
  <c r="EU15" i="1"/>
  <c r="ET15" i="1"/>
  <c r="ES15" i="1"/>
  <c r="EQ15" i="1"/>
  <c r="EP15" i="1"/>
  <c r="EO15" i="1"/>
  <c r="EN15" i="1"/>
  <c r="EM15" i="1"/>
  <c r="Q15" i="1"/>
  <c r="P15" i="1"/>
  <c r="I15" i="1"/>
  <c r="M15" i="1" s="1"/>
  <c r="H15" i="1"/>
  <c r="CQ43" i="1" l="1"/>
  <c r="DB21" i="1"/>
  <c r="CJ21" i="1"/>
  <c r="DN21" i="1"/>
  <c r="DT21" i="1"/>
  <c r="DB44" i="1"/>
  <c r="DH44" i="1"/>
  <c r="CV44" i="1"/>
  <c r="DX84" i="1"/>
  <c r="DV66" i="1"/>
  <c r="EC84" i="1"/>
  <c r="DY77" i="1"/>
  <c r="DX70" i="1"/>
  <c r="CI16" i="1"/>
  <c r="DS16" i="1"/>
  <c r="DU18" i="1"/>
  <c r="DC44" i="1"/>
  <c r="DI44" i="1"/>
  <c r="CQ44" i="1"/>
  <c r="CW44" i="1"/>
  <c r="DX63" i="1"/>
  <c r="DX80" i="1"/>
  <c r="DY63" i="1"/>
  <c r="CK43" i="1"/>
  <c r="EB86" i="1"/>
  <c r="DX71" i="1"/>
  <c r="DX67" i="1"/>
  <c r="CC24" i="1"/>
  <c r="DP41" i="1"/>
  <c r="DF21" i="1"/>
  <c r="DR21" i="1"/>
  <c r="CT44" i="1"/>
  <c r="DL17" i="1"/>
  <c r="CC44" i="1"/>
  <c r="AM31" i="5" s="1"/>
  <c r="DG44" i="1"/>
  <c r="DM44" i="1"/>
  <c r="EA84" i="1"/>
  <c r="DG40" i="1"/>
  <c r="DM40" i="1"/>
  <c r="CU40" i="1"/>
  <c r="DE21" i="1"/>
  <c r="DY81" i="1"/>
  <c r="DV64" i="1"/>
  <c r="DV77" i="1"/>
  <c r="DY74" i="1"/>
  <c r="DV63" i="1"/>
  <c r="EA64" i="1"/>
  <c r="EC77" i="1"/>
  <c r="DW75" i="1"/>
  <c r="DD40" i="1"/>
  <c r="DE44" i="1"/>
  <c r="DK44" i="1"/>
  <c r="CS44" i="1"/>
  <c r="EC78" i="1"/>
  <c r="DR19" i="1"/>
  <c r="EC63" i="1"/>
  <c r="DV69" i="1"/>
  <c r="EB78" i="1"/>
  <c r="DY75" i="1"/>
  <c r="DR22" i="1"/>
  <c r="DJ23" i="1"/>
  <c r="CR23" i="1"/>
  <c r="DY86" i="1"/>
  <c r="DX64" i="1"/>
  <c r="DC41" i="1"/>
  <c r="DI41" i="1"/>
  <c r="CQ41" i="1"/>
  <c r="CW41" i="1"/>
  <c r="DC43" i="1"/>
  <c r="DI43" i="1"/>
  <c r="EC80" i="1"/>
  <c r="DX68" i="1"/>
  <c r="DH39" i="1"/>
  <c r="EA80" i="1"/>
  <c r="CC15" i="1"/>
  <c r="DG15" i="1"/>
  <c r="DM15" i="1"/>
  <c r="DS15" i="1"/>
  <c r="CK39" i="1"/>
  <c r="DU39" i="1"/>
  <c r="DL40" i="1"/>
  <c r="CE41" i="1"/>
  <c r="DY76" i="1"/>
  <c r="DW86" i="1"/>
  <c r="DG23" i="1"/>
  <c r="DS44" i="1"/>
  <c r="DZ86" i="1"/>
  <c r="EB76" i="1"/>
  <c r="DZ71" i="1"/>
  <c r="EC83" i="1"/>
  <c r="CT21" i="1"/>
  <c r="DV68" i="1"/>
  <c r="DX66" i="1"/>
  <c r="DV70" i="1"/>
  <c r="DW63" i="1"/>
  <c r="CH24" i="1"/>
  <c r="DR24" i="1"/>
  <c r="DJ25" i="1"/>
  <c r="DT26" i="1"/>
  <c r="EC69" i="1"/>
  <c r="DW67" i="1"/>
  <c r="EB82" i="1"/>
  <c r="DX82" i="1"/>
  <c r="EB63" i="1"/>
  <c r="EB80" i="1"/>
  <c r="DA24" i="1"/>
  <c r="DG24" i="1"/>
  <c r="CO24" i="1"/>
  <c r="CU24" i="1"/>
  <c r="DV74" i="1"/>
  <c r="DX81" i="1"/>
  <c r="CU41" i="1"/>
  <c r="EA66" i="1"/>
  <c r="DZ81" i="1"/>
  <c r="EA73" i="1"/>
  <c r="EA72" i="1"/>
  <c r="EC79" i="1"/>
  <c r="DK23" i="1"/>
  <c r="DB41" i="1"/>
  <c r="DH41" i="1"/>
  <c r="DN41" i="1"/>
  <c r="DT41" i="1"/>
  <c r="EA76" i="1"/>
  <c r="DY80" i="1"/>
  <c r="DW74" i="1"/>
  <c r="DZ65" i="1"/>
  <c r="EB77" i="1"/>
  <c r="CW40" i="1"/>
  <c r="DX79" i="1"/>
  <c r="CX40" i="1"/>
  <c r="DJ40" i="1"/>
  <c r="DZ78" i="1"/>
  <c r="DW83" i="1"/>
  <c r="DW77" i="1"/>
  <c r="EB74" i="1"/>
  <c r="DX74" i="1"/>
  <c r="EB65" i="1"/>
  <c r="EC73" i="1"/>
  <c r="CR43" i="1"/>
  <c r="DC40" i="1"/>
  <c r="DW69" i="1"/>
  <c r="DZ69" i="1"/>
  <c r="DZ63" i="1"/>
  <c r="CE24" i="1"/>
  <c r="CQ22" i="1"/>
  <c r="DI25" i="1"/>
  <c r="CW25" i="1"/>
  <c r="DG26" i="1"/>
  <c r="DS26" i="1"/>
  <c r="CJ39" i="1"/>
  <c r="CV39" i="1"/>
  <c r="CF42" i="1"/>
  <c r="EA82" i="1"/>
  <c r="DX76" i="1"/>
  <c r="DX83" i="1"/>
  <c r="EA65" i="1"/>
  <c r="EC72" i="1"/>
  <c r="CO20" i="1"/>
  <c r="EC65" i="1"/>
  <c r="DV72" i="1"/>
  <c r="EA71" i="1"/>
  <c r="DW64" i="1"/>
  <c r="DW72" i="1"/>
  <c r="DW78" i="1"/>
  <c r="DX85" i="1"/>
  <c r="EB83" i="1"/>
  <c r="DW65" i="1"/>
  <c r="EC71" i="1"/>
  <c r="EA67" i="1"/>
  <c r="DY72" i="1"/>
  <c r="EB71" i="1"/>
  <c r="EA78" i="1"/>
  <c r="CX15" i="1"/>
  <c r="DI39" i="1"/>
  <c r="CK41" i="1"/>
  <c r="DB43" i="1"/>
  <c r="DH43" i="1"/>
  <c r="DT43" i="1"/>
  <c r="DZ82" i="1"/>
  <c r="DV75" i="1"/>
  <c r="EC82" i="1"/>
  <c r="EB79" i="1"/>
  <c r="DW84" i="1"/>
  <c r="DY65" i="1"/>
  <c r="EA70" i="1"/>
  <c r="EC67" i="1"/>
  <c r="DZ67" i="1"/>
  <c r="DV65" i="1"/>
  <c r="CR41" i="1"/>
  <c r="DV86" i="1"/>
  <c r="DW82" i="1"/>
  <c r="EB85" i="1"/>
  <c r="DY84" i="1"/>
  <c r="EA68" i="1"/>
  <c r="EC70" i="1"/>
  <c r="DX75" i="1"/>
  <c r="CX43" i="1"/>
  <c r="CY20" i="1"/>
  <c r="DE20" i="1"/>
  <c r="DQ20" i="1"/>
  <c r="DF42" i="1"/>
  <c r="CN42" i="1"/>
  <c r="CW43" i="1"/>
  <c r="EC76" i="1"/>
  <c r="DY82" i="1"/>
  <c r="EC68" i="1"/>
  <c r="DZ73" i="1"/>
  <c r="EC74" i="1"/>
  <c r="CC20" i="1"/>
  <c r="L39" i="1"/>
  <c r="DV84" i="1"/>
  <c r="CB20" i="1"/>
  <c r="DF20" i="1"/>
  <c r="DL20" i="1"/>
  <c r="DR20" i="1"/>
  <c r="CH21" i="1"/>
  <c r="DB24" i="1"/>
  <c r="CF41" i="1"/>
  <c r="CL41" i="1"/>
  <c r="DM42" i="1"/>
  <c r="CU42" i="1"/>
  <c r="DW76" i="1"/>
  <c r="EC86" i="1"/>
  <c r="DX77" i="1"/>
  <c r="DW80" i="1"/>
  <c r="EC75" i="1"/>
  <c r="EB73" i="1"/>
  <c r="EA74" i="1"/>
  <c r="DZ77" i="1"/>
  <c r="EB67" i="1"/>
  <c r="CB15" i="1"/>
  <c r="L15" i="1"/>
  <c r="D2" i="5"/>
  <c r="EA63" i="1"/>
  <c r="DR42" i="1"/>
  <c r="CT42" i="1"/>
  <c r="DL15" i="1"/>
  <c r="DG42" i="1"/>
  <c r="CI42" i="1"/>
  <c r="CO42" i="1"/>
  <c r="DZ84" i="1"/>
  <c r="EC66" i="1"/>
  <c r="EA69" i="1"/>
  <c r="CU19" i="1"/>
  <c r="DD39" i="1"/>
  <c r="DJ39" i="1"/>
  <c r="CL39" i="1"/>
  <c r="DP39" i="1"/>
  <c r="CR39" i="1"/>
  <c r="L40" i="1"/>
  <c r="M40" i="1"/>
  <c r="EB69" i="1"/>
  <c r="L19" i="1"/>
  <c r="EA86" i="1"/>
  <c r="DU23" i="1"/>
  <c r="DV78" i="1"/>
  <c r="EA83" i="1"/>
  <c r="EA77" i="1"/>
  <c r="DZ85" i="1"/>
  <c r="EC64" i="1"/>
  <c r="DX65" i="1"/>
  <c r="EM66" i="1"/>
  <c r="CV19" i="1"/>
  <c r="CS39" i="1"/>
  <c r="DV85" i="1"/>
  <c r="DA20" i="1"/>
  <c r="CN22" i="1"/>
  <c r="DF39" i="1"/>
  <c r="DL39" i="1"/>
  <c r="DR39" i="1"/>
  <c r="DU41" i="1"/>
  <c r="DN42" i="1"/>
  <c r="DT42" i="1"/>
  <c r="CF43" i="1"/>
  <c r="CL43" i="1"/>
  <c r="DP43" i="1"/>
  <c r="DF44" i="1"/>
  <c r="CN44" i="1"/>
  <c r="DZ74" i="1"/>
  <c r="EB81" i="1"/>
  <c r="DW68" i="1"/>
  <c r="DY71" i="1"/>
  <c r="DV73" i="1"/>
  <c r="DZ72" i="1"/>
  <c r="DZ75" i="1"/>
  <c r="DN19" i="1"/>
  <c r="DW81" i="1"/>
  <c r="DV83" i="1"/>
  <c r="DV71" i="1"/>
  <c r="EA75" i="1"/>
  <c r="DW66" i="1"/>
  <c r="DY68" i="1"/>
  <c r="DX73" i="1"/>
  <c r="DY67" i="1"/>
  <c r="EB72" i="1"/>
  <c r="DZ64" i="1"/>
  <c r="EB75" i="1"/>
  <c r="CJ19" i="1"/>
  <c r="DE39" i="1"/>
  <c r="DU43" i="1"/>
  <c r="CO15" i="1"/>
  <c r="CH16" i="1"/>
  <c r="CN16" i="1"/>
  <c r="DR16" i="1"/>
  <c r="CU17" i="1"/>
  <c r="CX21" i="1"/>
  <c r="CF21" i="1"/>
  <c r="CL21" i="1"/>
  <c r="CR21" i="1"/>
  <c r="DE25" i="1"/>
  <c r="DK25" i="1"/>
  <c r="DQ25" i="1"/>
  <c r="CD26" i="1"/>
  <c r="DG39" i="1"/>
  <c r="DM39" i="1"/>
  <c r="DS39" i="1"/>
  <c r="CI40" i="1"/>
  <c r="CA43" i="1"/>
  <c r="AK30" i="5" s="1"/>
  <c r="DE43" i="1"/>
  <c r="CM43" i="1"/>
  <c r="DQ43" i="1"/>
  <c r="CI44" i="1"/>
  <c r="CO44" i="1"/>
  <c r="CU44" i="1"/>
  <c r="DV82" i="1"/>
  <c r="DV76" i="1"/>
  <c r="EA81" i="1"/>
  <c r="DY66" i="1"/>
  <c r="DX69" i="1"/>
  <c r="EB64" i="1"/>
  <c r="DZ66" i="1"/>
  <c r="CK23" i="1"/>
  <c r="DV81" i="1"/>
  <c r="DW71" i="1"/>
  <c r="DV67" i="1"/>
  <c r="DY69" i="1"/>
  <c r="DY64" i="1"/>
  <c r="EB66" i="1"/>
  <c r="DD15" i="1"/>
  <c r="CL15" i="1"/>
  <c r="CR15" i="1"/>
  <c r="CI24" i="1"/>
  <c r="DC26" i="1"/>
  <c r="CK26" i="1"/>
  <c r="DO26" i="1"/>
  <c r="DU26" i="1"/>
  <c r="DE41" i="1"/>
  <c r="CM41" i="1"/>
  <c r="DQ41" i="1"/>
  <c r="DZ70" i="1"/>
  <c r="DZ83" i="1"/>
  <c r="CT22" i="1"/>
  <c r="DP26" i="1"/>
  <c r="CM42" i="1"/>
  <c r="DQ42" i="1"/>
  <c r="DF43" i="1"/>
  <c r="DL43" i="1"/>
  <c r="DR43" i="1"/>
  <c r="DN44" i="1"/>
  <c r="DW85" i="1"/>
  <c r="DW79" i="1"/>
  <c r="DV79" i="1"/>
  <c r="DZ68" i="1"/>
  <c r="EB70" i="1"/>
  <c r="DW70" i="1"/>
  <c r="CJ16" i="1"/>
  <c r="DT16" i="1"/>
  <c r="DM24" i="1"/>
  <c r="DG43" i="1"/>
  <c r="DM43" i="1"/>
  <c r="DL44" i="1"/>
  <c r="E2" i="5"/>
  <c r="DV80" i="1"/>
  <c r="DZ79" i="1"/>
  <c r="DY78" i="1"/>
  <c r="EB68" i="1"/>
  <c r="DY70" i="1"/>
  <c r="DW73" i="1"/>
  <c r="DB19" i="1"/>
  <c r="CJ42" i="1"/>
  <c r="CH42" i="1"/>
  <c r="CE43" i="1"/>
  <c r="DZ76" i="1"/>
  <c r="DY73" i="1"/>
  <c r="DO41" i="1"/>
  <c r="CP44" i="1"/>
  <c r="DN43" i="1"/>
  <c r="DO40" i="1"/>
  <c r="CT40" i="1"/>
  <c r="CP41" i="1"/>
  <c r="CG43" i="1"/>
  <c r="CS43" i="1"/>
  <c r="DT44" i="1"/>
  <c r="CB40" i="1"/>
  <c r="AL27" i="5" s="1"/>
  <c r="CN40" i="1"/>
  <c r="CW21" i="1"/>
  <c r="DE22" i="1"/>
  <c r="DK22" i="1"/>
  <c r="CS22" i="1"/>
  <c r="CA23" i="1"/>
  <c r="CD25" i="1"/>
  <c r="CG26" i="1"/>
  <c r="CS26" i="1"/>
  <c r="CO40" i="1"/>
  <c r="DS40" i="1"/>
  <c r="DJ42" i="1"/>
  <c r="CR42" i="1"/>
  <c r="DD43" i="1"/>
  <c r="CH43" i="1"/>
  <c r="CT43" i="1"/>
  <c r="DU44" i="1"/>
  <c r="CP20" i="1"/>
  <c r="CL23" i="1"/>
  <c r="DT39" i="1"/>
  <c r="DN39" i="1"/>
  <c r="DB40" i="1"/>
  <c r="DH40" i="1"/>
  <c r="DJ43" i="1"/>
  <c r="DS43" i="1"/>
  <c r="CD44" i="1"/>
  <c r="DJ44" i="1"/>
  <c r="DC16" i="1"/>
  <c r="CK16" i="1"/>
  <c r="DO16" i="1"/>
  <c r="CW16" i="1"/>
  <c r="CM23" i="1"/>
  <c r="DO39" i="1"/>
  <c r="CA42" i="1"/>
  <c r="AK29" i="5" s="1"/>
  <c r="DE42" i="1"/>
  <c r="CS42" i="1"/>
  <c r="DK43" i="1"/>
  <c r="CE44" i="1"/>
  <c r="DF19" i="1"/>
  <c r="CT19" i="1"/>
  <c r="DI20" i="1"/>
  <c r="CW20" i="1"/>
  <c r="DG22" i="1"/>
  <c r="DM22" i="1"/>
  <c r="DS22" i="1"/>
  <c r="CW23" i="1"/>
  <c r="DQ44" i="1"/>
  <c r="CX18" i="1"/>
  <c r="CF18" i="1"/>
  <c r="DJ18" i="1"/>
  <c r="CR18" i="1"/>
  <c r="DH24" i="1"/>
  <c r="CP24" i="1"/>
  <c r="CV24" i="1"/>
  <c r="CR40" i="1"/>
  <c r="DD41" i="1"/>
  <c r="DL42" i="1"/>
  <c r="CJ44" i="1"/>
  <c r="CO39" i="1"/>
  <c r="CX39" i="1"/>
  <c r="CK44" i="1"/>
  <c r="DU25" i="1"/>
  <c r="CY16" i="1"/>
  <c r="CG16" i="1"/>
  <c r="DK16" i="1"/>
  <c r="CS16" i="1"/>
  <c r="CM18" i="1"/>
  <c r="CI19" i="1"/>
  <c r="CL20" i="1"/>
  <c r="DQ22" i="1"/>
  <c r="DP23" i="1"/>
  <c r="CJ26" i="1"/>
  <c r="CP26" i="1"/>
  <c r="DQ39" i="1"/>
  <c r="CA40" i="1"/>
  <c r="AK27" i="5" s="1"/>
  <c r="DE40" i="1"/>
  <c r="CM40" i="1"/>
  <c r="CS40" i="1"/>
  <c r="DJ41" i="1"/>
  <c r="DG41" i="1"/>
  <c r="DM41" i="1"/>
  <c r="DS41" i="1"/>
  <c r="DR44" i="1"/>
  <c r="CP17" i="1"/>
  <c r="BZ43" i="1"/>
  <c r="AJ30" i="5" s="1"/>
  <c r="DG16" i="1"/>
  <c r="CE21" i="1"/>
  <c r="DB22" i="1"/>
  <c r="CL25" i="1"/>
  <c r="DD42" i="1"/>
  <c r="DP18" i="1"/>
  <c r="DP15" i="1"/>
  <c r="DC15" i="1"/>
  <c r="CQ15" i="1"/>
  <c r="DF16" i="1"/>
  <c r="DI18" i="1"/>
  <c r="CW18" i="1"/>
  <c r="DH19" i="1"/>
  <c r="CD19" i="1"/>
  <c r="CP19" i="1"/>
  <c r="DT19" i="1"/>
  <c r="DM20" i="1"/>
  <c r="DH21" i="1"/>
  <c r="DL23" i="1"/>
  <c r="CD24" i="1"/>
  <c r="DS24" i="1"/>
  <c r="DI24" i="1"/>
  <c r="DO24" i="1"/>
  <c r="DU24" i="1"/>
  <c r="CF26" i="1"/>
  <c r="CN39" i="1"/>
  <c r="CY39" i="1"/>
  <c r="DK39" i="1"/>
  <c r="DK41" i="1"/>
  <c r="DF41" i="1"/>
  <c r="DL41" i="1"/>
  <c r="DR41" i="1"/>
  <c r="DI42" i="1"/>
  <c r="DO42" i="1"/>
  <c r="DU42" i="1"/>
  <c r="CF44" i="1"/>
  <c r="CL44" i="1"/>
  <c r="CR44" i="1"/>
  <c r="CF17" i="1"/>
  <c r="CR17" i="1"/>
  <c r="CE19" i="1"/>
  <c r="DI19" i="1"/>
  <c r="DO19" i="1"/>
  <c r="DU19" i="1"/>
  <c r="DH23" i="1"/>
  <c r="CF24" i="1"/>
  <c r="DP24" i="1"/>
  <c r="CM25" i="1"/>
  <c r="DF26" i="1"/>
  <c r="CT26" i="1"/>
  <c r="DF40" i="1"/>
  <c r="DR40" i="1"/>
  <c r="CD41" i="1"/>
  <c r="CV41" i="1"/>
  <c r="CT39" i="1"/>
  <c r="DK40" i="1"/>
  <c r="CG44" i="1"/>
  <c r="DU20" i="1"/>
  <c r="DE15" i="1"/>
  <c r="CG17" i="1"/>
  <c r="DQ17" i="1"/>
  <c r="DE18" i="1"/>
  <c r="DK18" i="1"/>
  <c r="DQ18" i="1"/>
  <c r="DD19" i="1"/>
  <c r="CR19" i="1"/>
  <c r="CM20" i="1"/>
  <c r="CG21" i="1"/>
  <c r="CS21" i="1"/>
  <c r="L22" i="1"/>
  <c r="DD22" i="1"/>
  <c r="CR22" i="1"/>
  <c r="DC23" i="1"/>
  <c r="DI23" i="1"/>
  <c r="DO23" i="1"/>
  <c r="DF25" i="1"/>
  <c r="DL25" i="1"/>
  <c r="DR25" i="1"/>
  <c r="CV26" i="1"/>
  <c r="CI26" i="1"/>
  <c r="CU26" i="1"/>
  <c r="CU39" i="1"/>
  <c r="CG40" i="1"/>
  <c r="CH44" i="1"/>
  <c r="CQ21" i="1"/>
  <c r="DS23" i="1"/>
  <c r="CY40" i="1"/>
  <c r="CZ15" i="1"/>
  <c r="DF15" i="1"/>
  <c r="CN15" i="1"/>
  <c r="DR15" i="1"/>
  <c r="CX16" i="1"/>
  <c r="DD16" i="1"/>
  <c r="DJ16" i="1"/>
  <c r="DP16" i="1"/>
  <c r="CN18" i="1"/>
  <c r="CG19" i="1"/>
  <c r="CS19" i="1"/>
  <c r="L20" i="1"/>
  <c r="DF24" i="1"/>
  <c r="CT24" i="1"/>
  <c r="CW26" i="1"/>
  <c r="CF39" i="1"/>
  <c r="CI41" i="1"/>
  <c r="CV43" i="1"/>
  <c r="CF15" i="1"/>
  <c r="CL18" i="1"/>
  <c r="CX23" i="1"/>
  <c r="CF23" i="1"/>
  <c r="DA25" i="1"/>
  <c r="DM25" i="1"/>
  <c r="CG39" i="1"/>
  <c r="DP40" i="1"/>
  <c r="CJ41" i="1"/>
  <c r="DS42" i="1"/>
  <c r="DF17" i="1"/>
  <c r="CZ20" i="1"/>
  <c r="CG22" i="1"/>
  <c r="CK25" i="1"/>
  <c r="CI39" i="1"/>
  <c r="DQ40" i="1"/>
  <c r="DN40" i="1"/>
  <c r="DT40" i="1"/>
  <c r="DP42" i="1"/>
  <c r="CK21" i="1"/>
  <c r="DA15" i="1"/>
  <c r="CQ16" i="1"/>
  <c r="CI17" i="1"/>
  <c r="DM17" i="1"/>
  <c r="CU21" i="1"/>
  <c r="CZ22" i="1"/>
  <c r="CH22" i="1"/>
  <c r="DL22" i="1"/>
  <c r="DB25" i="1"/>
  <c r="DN25" i="1"/>
  <c r="CE26" i="1"/>
  <c r="DI26" i="1"/>
  <c r="CQ26" i="1"/>
  <c r="DI40" i="1"/>
  <c r="DU40" i="1"/>
  <c r="DB42" i="1"/>
  <c r="DU21" i="1"/>
  <c r="CD15" i="1"/>
  <c r="DN15" i="1"/>
  <c r="CU16" i="1"/>
  <c r="CZ16" i="1"/>
  <c r="DL16" i="1"/>
  <c r="CT16" i="1"/>
  <c r="CD18" i="1"/>
  <c r="DH18" i="1"/>
  <c r="CP18" i="1"/>
  <c r="DT18" i="1"/>
  <c r="DG19" i="1"/>
  <c r="DS19" i="1"/>
  <c r="DD21" i="1"/>
  <c r="CO22" i="1"/>
  <c r="CJ24" i="1"/>
  <c r="DN24" i="1"/>
  <c r="DT24" i="1"/>
  <c r="BZ39" i="1"/>
  <c r="AJ26" i="5" s="1"/>
  <c r="CJ43" i="1"/>
  <c r="CU15" i="1"/>
  <c r="CC39" i="1"/>
  <c r="DA40" i="1"/>
  <c r="DA42" i="1"/>
  <c r="CC17" i="1"/>
  <c r="DA22" i="1"/>
  <c r="CC22" i="1"/>
  <c r="DA39" i="1"/>
  <c r="DA17" i="1"/>
  <c r="DA44" i="1"/>
  <c r="CZ17" i="1"/>
  <c r="CB25" i="1"/>
  <c r="CZ40" i="1"/>
  <c r="CB44" i="1"/>
  <c r="CB42" i="1"/>
  <c r="CB18" i="1"/>
  <c r="CZ25" i="1"/>
  <c r="CB23" i="1"/>
  <c r="CZ44" i="1"/>
  <c r="CB17" i="1"/>
  <c r="CB22" i="1"/>
  <c r="CZ43" i="1"/>
  <c r="CY42" i="1"/>
  <c r="CA20" i="1"/>
  <c r="CY23" i="1"/>
  <c r="CA41" i="1"/>
  <c r="CA22" i="1"/>
  <c r="CA25" i="1"/>
  <c r="CA18" i="1"/>
  <c r="CY43" i="1"/>
  <c r="CY22" i="1"/>
  <c r="CY25" i="1"/>
  <c r="BZ41" i="1"/>
  <c r="AJ28" i="5" s="1"/>
  <c r="BZ18" i="1"/>
  <c r="CX42" i="1"/>
  <c r="BZ25" i="1"/>
  <c r="BZ23" i="1"/>
  <c r="BZ44" i="1"/>
  <c r="AJ31" i="5" s="1"/>
  <c r="BZ15" i="1"/>
  <c r="DC39" i="1"/>
  <c r="CD42" i="1"/>
  <c r="DC42" i="1"/>
  <c r="DA41" i="1"/>
  <c r="CZ39" i="1"/>
  <c r="CZ41" i="1"/>
  <c r="CC42" i="1"/>
  <c r="AM29" i="5" s="1"/>
  <c r="CZ42" i="1"/>
  <c r="CX41" i="1"/>
  <c r="CG42" i="1"/>
  <c r="DB39" i="1"/>
  <c r="DA43" i="1"/>
  <c r="CC40" i="1"/>
  <c r="AM27" i="5" s="1"/>
  <c r="CY41" i="1"/>
  <c r="CY44" i="1"/>
  <c r="CX44" i="1"/>
  <c r="CB16" i="1"/>
  <c r="DJ15" i="1"/>
  <c r="CE16" i="1"/>
  <c r="CO17" i="1"/>
  <c r="DP17" i="1"/>
  <c r="DB17" i="1"/>
  <c r="CJ18" i="1"/>
  <c r="DN18" i="1"/>
  <c r="CH19" i="1"/>
  <c r="CN20" i="1"/>
  <c r="BZ20" i="1"/>
  <c r="DJ20" i="1"/>
  <c r="DP20" i="1"/>
  <c r="CV21" i="1"/>
  <c r="CM22" i="1"/>
  <c r="CI23" i="1"/>
  <c r="CN23" i="1"/>
  <c r="DD24" i="1"/>
  <c r="CN25" i="1"/>
  <c r="DD25" i="1"/>
  <c r="DP25" i="1"/>
  <c r="CR26" i="1"/>
  <c r="CH41" i="1"/>
  <c r="CT41" i="1"/>
  <c r="DB15" i="1"/>
  <c r="CV18" i="1"/>
  <c r="CF19" i="1"/>
  <c r="DP19" i="1"/>
  <c r="DC21" i="1"/>
  <c r="DC22" i="1"/>
  <c r="DE24" i="1"/>
  <c r="DQ24" i="1"/>
  <c r="CX25" i="1"/>
  <c r="CH39" i="1"/>
  <c r="CE42" i="1"/>
  <c r="CQ42" i="1"/>
  <c r="DD44" i="1"/>
  <c r="DB26" i="1"/>
  <c r="CD40" i="1"/>
  <c r="CP40" i="1"/>
  <c r="CL16" i="1"/>
  <c r="CE40" i="1"/>
  <c r="CQ40" i="1"/>
  <c r="L43" i="1"/>
  <c r="CB43" i="1"/>
  <c r="AL30" i="5" s="1"/>
  <c r="CN43" i="1"/>
  <c r="CF16" i="1"/>
  <c r="DP44" i="1"/>
  <c r="CF22" i="1"/>
  <c r="DP22" i="1"/>
  <c r="CU23" i="1"/>
  <c r="CJ23" i="1"/>
  <c r="DT23" i="1"/>
  <c r="M43" i="1"/>
  <c r="CC43" i="1"/>
  <c r="AM30" i="5" s="1"/>
  <c r="CO43" i="1"/>
  <c r="DD17" i="1"/>
  <c r="DE17" i="1"/>
  <c r="CS17" i="1"/>
  <c r="CY18" i="1"/>
  <c r="DE19" i="1"/>
  <c r="DK20" i="1"/>
  <c r="DI21" i="1"/>
  <c r="DH26" i="1"/>
  <c r="CB41" i="1"/>
  <c r="AL28" i="5" s="1"/>
  <c r="CN41" i="1"/>
  <c r="CD43" i="1"/>
  <c r="CP43" i="1"/>
  <c r="CA15" i="1"/>
  <c r="CG15" i="1"/>
  <c r="DK15" i="1"/>
  <c r="CS15" i="1"/>
  <c r="CR16" i="1"/>
  <c r="CH17" i="1"/>
  <c r="CN17" i="1"/>
  <c r="DR17" i="1"/>
  <c r="DB18" i="1"/>
  <c r="DO21" i="1"/>
  <c r="CH26" i="1"/>
  <c r="DE26" i="1"/>
  <c r="CA39" i="1"/>
  <c r="AK26" i="5" s="1"/>
  <c r="CM39" i="1"/>
  <c r="CH40" i="1"/>
  <c r="CC41" i="1"/>
  <c r="AM28" i="5" s="1"/>
  <c r="CO41" i="1"/>
  <c r="DG17" i="1"/>
  <c r="DD18" i="1"/>
  <c r="DQ21" i="1"/>
  <c r="DN26" i="1"/>
  <c r="CB39" i="1"/>
  <c r="CK42" i="1"/>
  <c r="CW42" i="1"/>
  <c r="CA44" i="1"/>
  <c r="CM44" i="1"/>
  <c r="CQ17" i="1"/>
  <c r="CE17" i="1"/>
  <c r="DN20" i="1"/>
  <c r="DB20" i="1"/>
  <c r="DG21" i="1"/>
  <c r="DF22" i="1"/>
  <c r="CZ23" i="1"/>
  <c r="CJ40" i="1"/>
  <c r="CV40" i="1"/>
  <c r="BZ42" i="1"/>
  <c r="AJ29" i="5" s="1"/>
  <c r="CL42" i="1"/>
  <c r="BZ16" i="1"/>
  <c r="DS21" i="1"/>
  <c r="DD23" i="1"/>
  <c r="CR24" i="1"/>
  <c r="CD39" i="1"/>
  <c r="CP39" i="1"/>
  <c r="CK40" i="1"/>
  <c r="DL18" i="1"/>
  <c r="DC20" i="1"/>
  <c r="DO20" i="1"/>
  <c r="DE23" i="1"/>
  <c r="DQ23" i="1"/>
  <c r="DC24" i="1"/>
  <c r="CQ24" i="1"/>
  <c r="DR26" i="1"/>
  <c r="CE39" i="1"/>
  <c r="CQ39" i="1"/>
  <c r="BZ40" i="1"/>
  <c r="AJ27" i="5" s="1"/>
  <c r="CL40" i="1"/>
  <c r="CG41" i="1"/>
  <c r="CS41" i="1"/>
  <c r="CI43" i="1"/>
  <c r="CU43" i="1"/>
  <c r="CQ20" i="1"/>
  <c r="DO22" i="1"/>
  <c r="DN17" i="1"/>
  <c r="CP15" i="1"/>
  <c r="DN22" i="1"/>
  <c r="CE15" i="1"/>
  <c r="CY15" i="1"/>
  <c r="DO15" i="1"/>
  <c r="DH15" i="1"/>
  <c r="CJ15" i="1"/>
  <c r="DT15" i="1"/>
  <c r="CV15" i="1"/>
  <c r="CM16" i="1"/>
  <c r="DQ16" i="1"/>
  <c r="CY17" i="1"/>
  <c r="CA17" i="1"/>
  <c r="DK17" i="1"/>
  <c r="CM17" i="1"/>
  <c r="CW19" i="1"/>
  <c r="DQ19" i="1"/>
  <c r="CR20" i="1"/>
  <c r="DH20" i="1"/>
  <c r="CJ20" i="1"/>
  <c r="DT20" i="1"/>
  <c r="CV20" i="1"/>
  <c r="BZ21" i="1"/>
  <c r="DJ21" i="1"/>
  <c r="CP22" i="1"/>
  <c r="DB23" i="1"/>
  <c r="CD23" i="1"/>
  <c r="DN23" i="1"/>
  <c r="CP23" i="1"/>
  <c r="DQ26" i="1"/>
  <c r="DF18" i="1"/>
  <c r="CH18" i="1"/>
  <c r="DR18" i="1"/>
  <c r="CT18" i="1"/>
  <c r="CX26" i="1"/>
  <c r="BZ26" i="1"/>
  <c r="DJ26" i="1"/>
  <c r="CL26" i="1"/>
  <c r="DQ15" i="1"/>
  <c r="DI15" i="1"/>
  <c r="CK15" i="1"/>
  <c r="DU15" i="1"/>
  <c r="CW15" i="1"/>
  <c r="CA16" i="1"/>
  <c r="DE16" i="1"/>
  <c r="CI18" i="1"/>
  <c r="DM18" i="1"/>
  <c r="DC19" i="1"/>
  <c r="CX19" i="1"/>
  <c r="BZ19" i="1"/>
  <c r="DJ19" i="1"/>
  <c r="CL19" i="1"/>
  <c r="CX20" i="1"/>
  <c r="DP21" i="1"/>
  <c r="DH22" i="1"/>
  <c r="DT22" i="1"/>
  <c r="CV23" i="1"/>
  <c r="CS24" i="1"/>
  <c r="CY26" i="1"/>
  <c r="CA26" i="1"/>
  <c r="DK26" i="1"/>
  <c r="CM26" i="1"/>
  <c r="CD20" i="1"/>
  <c r="CM15" i="1"/>
  <c r="CK18" i="1"/>
  <c r="CZ18" i="1"/>
  <c r="CK19" i="1"/>
  <c r="CY19" i="1"/>
  <c r="CA19" i="1"/>
  <c r="DK19" i="1"/>
  <c r="CM19" i="1"/>
  <c r="CE20" i="1"/>
  <c r="DD20" i="1"/>
  <c r="CF20" i="1"/>
  <c r="L21" i="1"/>
  <c r="CD22" i="1"/>
  <c r="DI22" i="1"/>
  <c r="CK22" i="1"/>
  <c r="DU22" i="1"/>
  <c r="CW22" i="1"/>
  <c r="CC25" i="1"/>
  <c r="CZ26" i="1"/>
  <c r="CB26" i="1"/>
  <c r="DL26" i="1"/>
  <c r="CN26" i="1"/>
  <c r="DD26" i="1"/>
  <c r="M16" i="1"/>
  <c r="DH16" i="1"/>
  <c r="CD17" i="1"/>
  <c r="CT17" i="1"/>
  <c r="DA18" i="1"/>
  <c r="DS18" i="1"/>
  <c r="M20" i="1"/>
  <c r="CK20" i="1"/>
  <c r="CI21" i="1"/>
  <c r="CE22" i="1"/>
  <c r="CX24" i="1"/>
  <c r="BZ24" i="1"/>
  <c r="DJ24" i="1"/>
  <c r="CL24" i="1"/>
  <c r="DB16" i="1"/>
  <c r="CD16" i="1"/>
  <c r="DH17" i="1"/>
  <c r="DT17" i="1"/>
  <c r="CQ19" i="1"/>
  <c r="CZ19" i="1"/>
  <c r="CB19" i="1"/>
  <c r="DL19" i="1"/>
  <c r="CN19" i="1"/>
  <c r="CX22" i="1"/>
  <c r="BZ22" i="1"/>
  <c r="DJ22" i="1"/>
  <c r="CL22" i="1"/>
  <c r="CG24" i="1"/>
  <c r="DG25" i="1"/>
  <c r="CI25" i="1"/>
  <c r="DS25" i="1"/>
  <c r="CU25" i="1"/>
  <c r="DA26" i="1"/>
  <c r="CC26" i="1"/>
  <c r="DM26" i="1"/>
  <c r="CO26" i="1"/>
  <c r="CV16" i="1"/>
  <c r="CA21" i="1"/>
  <c r="CY21" i="1"/>
  <c r="DK21" i="1"/>
  <c r="CM21" i="1"/>
  <c r="M23" i="1"/>
  <c r="CY24" i="1"/>
  <c r="CA24" i="1"/>
  <c r="DK24" i="1"/>
  <c r="CM24" i="1"/>
  <c r="DN16" i="1"/>
  <c r="CP16" i="1"/>
  <c r="DO18" i="1"/>
  <c r="CQ18" i="1"/>
  <c r="DI17" i="1"/>
  <c r="CK17" i="1"/>
  <c r="DU17" i="1"/>
  <c r="CW17" i="1"/>
  <c r="DA19" i="1"/>
  <c r="CC19" i="1"/>
  <c r="DM19" i="1"/>
  <c r="CO19" i="1"/>
  <c r="M22" i="1"/>
  <c r="L23" i="1"/>
  <c r="DF23" i="1"/>
  <c r="CH23" i="1"/>
  <c r="DR23" i="1"/>
  <c r="CT23" i="1"/>
  <c r="M25" i="1"/>
  <c r="DH25" i="1"/>
  <c r="CJ25" i="1"/>
  <c r="DT25" i="1"/>
  <c r="CV25" i="1"/>
  <c r="CZ21" i="1"/>
  <c r="CB21" i="1"/>
  <c r="DL21" i="1"/>
  <c r="CN21" i="1"/>
  <c r="CZ24" i="1"/>
  <c r="CB24" i="1"/>
  <c r="DL24" i="1"/>
  <c r="CN24" i="1"/>
  <c r="DC18" i="1"/>
  <c r="CE18" i="1"/>
  <c r="CX17" i="1"/>
  <c r="BZ17" i="1"/>
  <c r="DJ17" i="1"/>
  <c r="CL17" i="1"/>
  <c r="DG20" i="1"/>
  <c r="CI20" i="1"/>
  <c r="DS20" i="1"/>
  <c r="CU20" i="1"/>
  <c r="CC23" i="1"/>
  <c r="DA23" i="1"/>
  <c r="CO23" i="1"/>
  <c r="DM23" i="1"/>
  <c r="CO25" i="1"/>
  <c r="DC25" i="1"/>
  <c r="CE25" i="1"/>
  <c r="CQ25" i="1"/>
  <c r="DO25" i="1"/>
  <c r="DA16" i="1"/>
  <c r="CC16" i="1"/>
  <c r="DM16" i="1"/>
  <c r="CO16" i="1"/>
  <c r="DA21" i="1"/>
  <c r="CC21" i="1"/>
  <c r="DM21" i="1"/>
  <c r="CO21" i="1"/>
  <c r="CP25" i="1"/>
  <c r="CH15" i="1"/>
  <c r="CT15" i="1"/>
  <c r="CJ17" i="1"/>
  <c r="CV17" i="1"/>
  <c r="CG20" i="1"/>
  <c r="CS20" i="1"/>
  <c r="CI22" i="1"/>
  <c r="CU22" i="1"/>
  <c r="CK24" i="1"/>
  <c r="CW24" i="1"/>
  <c r="CF25" i="1"/>
  <c r="CR25" i="1"/>
  <c r="CI15" i="1"/>
  <c r="CH20" i="1"/>
  <c r="CT20" i="1"/>
  <c r="M21" i="1"/>
  <c r="CJ22" i="1"/>
  <c r="CV22" i="1"/>
  <c r="CE23" i="1"/>
  <c r="CQ23" i="1"/>
  <c r="CG25" i="1"/>
  <c r="CS25" i="1"/>
  <c r="L26" i="1"/>
  <c r="CG18" i="1"/>
  <c r="CS18" i="1"/>
  <c r="CD21" i="1"/>
  <c r="CP21" i="1"/>
  <c r="CH25" i="1"/>
  <c r="CT25" i="1"/>
  <c r="CG23" i="1"/>
  <c r="CS23" i="1"/>
  <c r="DY44" i="1" l="1"/>
  <c r="DY43" i="1"/>
  <c r="EC43" i="1"/>
  <c r="EB43" i="1"/>
  <c r="DX43" i="1"/>
  <c r="EA44" i="1"/>
  <c r="DY16" i="1"/>
  <c r="EC39" i="1"/>
  <c r="DX39" i="1"/>
  <c r="EC44" i="1"/>
  <c r="DY40" i="1"/>
  <c r="DW43" i="1"/>
  <c r="DX21" i="1"/>
  <c r="DV44" i="1"/>
  <c r="DX44" i="1"/>
  <c r="EB42" i="1"/>
  <c r="EB41" i="1"/>
  <c r="EC20" i="1"/>
  <c r="EM67" i="1"/>
  <c r="EB39" i="1"/>
  <c r="DX40" i="1"/>
  <c r="DW44" i="1"/>
  <c r="AK31" i="5"/>
  <c r="EC41" i="1"/>
  <c r="DY41" i="1"/>
  <c r="DY42" i="1"/>
  <c r="DZ40" i="1"/>
  <c r="EA39" i="1"/>
  <c r="AM26" i="5"/>
  <c r="EC18" i="1"/>
  <c r="EB22" i="1"/>
  <c r="DX18" i="1"/>
  <c r="DZ15" i="1"/>
  <c r="DZ39" i="1"/>
  <c r="AL26" i="5"/>
  <c r="DZ42" i="1"/>
  <c r="AL29" i="5"/>
  <c r="DX42" i="1"/>
  <c r="EM17" i="1"/>
  <c r="DW41" i="1"/>
  <c r="AK28" i="5"/>
  <c r="DZ44" i="1"/>
  <c r="AL31" i="5"/>
  <c r="EC42" i="1"/>
  <c r="EC17" i="1"/>
  <c r="EA22" i="1"/>
  <c r="EB15" i="1"/>
  <c r="DW40" i="1"/>
  <c r="EB16" i="1"/>
  <c r="EC25" i="1"/>
  <c r="DY39" i="1"/>
  <c r="DZ18" i="1"/>
  <c r="EC40" i="1"/>
  <c r="DY23" i="1"/>
  <c r="DZ25" i="1"/>
  <c r="DY24" i="1"/>
  <c r="DV18" i="1"/>
  <c r="EB40" i="1"/>
  <c r="DV43" i="1"/>
  <c r="DX25" i="1"/>
  <c r="EA20" i="1"/>
  <c r="EB23" i="1"/>
  <c r="DV39" i="1"/>
  <c r="DX17" i="1"/>
  <c r="EA41" i="1"/>
  <c r="DX15" i="1"/>
  <c r="DX41" i="1"/>
  <c r="DW42" i="1"/>
  <c r="DV41" i="1"/>
  <c r="DY19" i="1"/>
  <c r="DV42" i="1"/>
  <c r="EA40" i="1"/>
  <c r="EB44" i="1"/>
  <c r="DZ22" i="1"/>
  <c r="DZ16" i="1"/>
  <c r="DY22" i="1"/>
  <c r="DV20" i="1"/>
  <c r="DV16" i="1"/>
  <c r="DV40" i="1"/>
  <c r="EC22" i="1"/>
  <c r="DX20" i="1"/>
  <c r="EA15" i="1"/>
  <c r="EC15" i="1"/>
  <c r="DX24" i="1"/>
  <c r="DW15" i="1"/>
  <c r="EA18" i="1"/>
  <c r="DV15" i="1"/>
  <c r="DZ20" i="1"/>
  <c r="DY20" i="1"/>
  <c r="DW39" i="1"/>
  <c r="EB18" i="1"/>
  <c r="EB20" i="1"/>
  <c r="DW18" i="1"/>
  <c r="DW20" i="1"/>
  <c r="DY17" i="1"/>
  <c r="DZ43" i="1"/>
  <c r="DZ19" i="1"/>
  <c r="DY18" i="1"/>
  <c r="DY26" i="1"/>
  <c r="DX26" i="1"/>
  <c r="DV21" i="1"/>
  <c r="EA42" i="1"/>
  <c r="DW22" i="1"/>
  <c r="EC19" i="1"/>
  <c r="EA21" i="1"/>
  <c r="EC21" i="1"/>
  <c r="EA43" i="1"/>
  <c r="EC24" i="1"/>
  <c r="DZ21" i="1"/>
  <c r="EB25" i="1"/>
  <c r="EC23" i="1"/>
  <c r="EA17" i="1"/>
  <c r="DZ23" i="1"/>
  <c r="DZ41" i="1"/>
  <c r="DW23" i="1"/>
  <c r="DW25" i="1"/>
  <c r="DW19" i="1"/>
  <c r="DY25" i="1"/>
  <c r="DV25" i="1"/>
  <c r="DX23" i="1"/>
  <c r="EA23" i="1"/>
  <c r="EB19" i="1"/>
  <c r="DW16" i="1"/>
  <c r="DZ24" i="1"/>
  <c r="EA16" i="1"/>
  <c r="EB24" i="1"/>
  <c r="DY21" i="1"/>
  <c r="EA24" i="1"/>
  <c r="DZ17" i="1"/>
  <c r="EC16" i="1"/>
  <c r="DW21" i="1"/>
  <c r="EB17" i="1"/>
  <c r="DX16" i="1"/>
  <c r="DZ26" i="1"/>
  <c r="DY15" i="1"/>
  <c r="EB21" i="1"/>
  <c r="EB26" i="1"/>
  <c r="DV19" i="1"/>
  <c r="DV23" i="1"/>
  <c r="DV17" i="1"/>
  <c r="EA26" i="1"/>
  <c r="DV22" i="1"/>
  <c r="EA25" i="1"/>
  <c r="DX19" i="1"/>
  <c r="EA19" i="1"/>
  <c r="DW24" i="1"/>
  <c r="EC26" i="1"/>
  <c r="DX22" i="1"/>
  <c r="DV24" i="1"/>
  <c r="DW26" i="1"/>
  <c r="DV26" i="1"/>
  <c r="DW17" i="1"/>
  <c r="EM18" i="1" l="1"/>
  <c r="EM68" i="1"/>
  <c r="GR27" i="1"/>
  <c r="GQ27" i="1"/>
  <c r="GM27" i="1"/>
  <c r="GL27" i="1"/>
  <c r="GH27" i="1"/>
  <c r="GG27" i="1"/>
  <c r="GC27" i="1"/>
  <c r="GB27" i="1"/>
  <c r="FX27" i="1"/>
  <c r="FW27" i="1"/>
  <c r="FS27" i="1"/>
  <c r="FR27" i="1"/>
  <c r="FN27" i="1"/>
  <c r="FM27" i="1"/>
  <c r="FK27" i="1"/>
  <c r="FJ27" i="1"/>
  <c r="FI27" i="1"/>
  <c r="FH27" i="1"/>
  <c r="FF27" i="1"/>
  <c r="FE27" i="1"/>
  <c r="FD27" i="1"/>
  <c r="FC27" i="1"/>
  <c r="FA27" i="1"/>
  <c r="EZ27" i="1"/>
  <c r="EY27" i="1"/>
  <c r="EX27" i="1"/>
  <c r="EV27" i="1"/>
  <c r="EU27" i="1"/>
  <c r="ET27" i="1"/>
  <c r="ES27" i="1"/>
  <c r="EQ27" i="1"/>
  <c r="EP27" i="1"/>
  <c r="EO27" i="1"/>
  <c r="EN27" i="1"/>
  <c r="FP50" i="1"/>
  <c r="FP49" i="1"/>
  <c r="FP48" i="1"/>
  <c r="FP47" i="1"/>
  <c r="FP46" i="1"/>
  <c r="FP45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EM69" i="1" l="1"/>
  <c r="EM19" i="1"/>
  <c r="DT27" i="1"/>
  <c r="DR27" i="1"/>
  <c r="DP27" i="1"/>
  <c r="DN27" i="1"/>
  <c r="DL27" i="1"/>
  <c r="DJ27" i="1"/>
  <c r="DH27" i="1"/>
  <c r="DG27" i="1"/>
  <c r="DF27" i="1"/>
  <c r="DE27" i="1"/>
  <c r="DD27" i="1"/>
  <c r="DC27" i="1"/>
  <c r="DB27" i="1"/>
  <c r="DA27" i="1"/>
  <c r="CZ27" i="1"/>
  <c r="CY27" i="1"/>
  <c r="CX27" i="1"/>
  <c r="CV27" i="1"/>
  <c r="CT27" i="1"/>
  <c r="CR27" i="1"/>
  <c r="CP27" i="1"/>
  <c r="CN27" i="1"/>
  <c r="CL27" i="1"/>
  <c r="CJ27" i="1"/>
  <c r="CI27" i="1"/>
  <c r="CH27" i="1"/>
  <c r="CG27" i="1"/>
  <c r="CF27" i="1"/>
  <c r="CE27" i="1"/>
  <c r="CD27" i="1"/>
  <c r="CC27" i="1"/>
  <c r="AM14" i="5" s="1"/>
  <c r="CB27" i="1"/>
  <c r="AL14" i="5" s="1"/>
  <c r="CA27" i="1"/>
  <c r="AK14" i="5" s="1"/>
  <c r="BZ27" i="1"/>
  <c r="AJ14" i="5" s="1"/>
  <c r="GT50" i="1"/>
  <c r="GS50" i="1"/>
  <c r="GR50" i="1"/>
  <c r="GQ50" i="1"/>
  <c r="GO50" i="1"/>
  <c r="GN50" i="1"/>
  <c r="GM50" i="1"/>
  <c r="GL50" i="1"/>
  <c r="GJ50" i="1"/>
  <c r="GI50" i="1"/>
  <c r="GH50" i="1"/>
  <c r="GG50" i="1"/>
  <c r="GE50" i="1"/>
  <c r="GD50" i="1"/>
  <c r="GC50" i="1"/>
  <c r="GB50" i="1"/>
  <c r="FZ50" i="1"/>
  <c r="FY50" i="1"/>
  <c r="FX50" i="1"/>
  <c r="FW50" i="1"/>
  <c r="FU50" i="1"/>
  <c r="FT50" i="1"/>
  <c r="FS50" i="1"/>
  <c r="FR50" i="1"/>
  <c r="FO50" i="1"/>
  <c r="FN50" i="1"/>
  <c r="FM50" i="1"/>
  <c r="FK50" i="1"/>
  <c r="FJ50" i="1"/>
  <c r="FI50" i="1"/>
  <c r="FH50" i="1"/>
  <c r="FF50" i="1"/>
  <c r="FE50" i="1"/>
  <c r="FD50" i="1"/>
  <c r="FC50" i="1"/>
  <c r="FA50" i="1"/>
  <c r="EZ50" i="1"/>
  <c r="EY50" i="1"/>
  <c r="EX50" i="1"/>
  <c r="EV50" i="1"/>
  <c r="EU50" i="1"/>
  <c r="ET50" i="1"/>
  <c r="ES50" i="1"/>
  <c r="EQ50" i="1"/>
  <c r="EP50" i="1"/>
  <c r="EO50" i="1"/>
  <c r="EN50" i="1"/>
  <c r="GT49" i="1"/>
  <c r="GS49" i="1"/>
  <c r="GR49" i="1"/>
  <c r="GQ49" i="1"/>
  <c r="GO49" i="1"/>
  <c r="GN49" i="1"/>
  <c r="GM49" i="1"/>
  <c r="GL49" i="1"/>
  <c r="GJ49" i="1"/>
  <c r="GI49" i="1"/>
  <c r="GH49" i="1"/>
  <c r="GG49" i="1"/>
  <c r="GE49" i="1"/>
  <c r="GD49" i="1"/>
  <c r="GC49" i="1"/>
  <c r="GB49" i="1"/>
  <c r="FZ49" i="1"/>
  <c r="FY49" i="1"/>
  <c r="FX49" i="1"/>
  <c r="FW49" i="1"/>
  <c r="FU49" i="1"/>
  <c r="FT49" i="1"/>
  <c r="FS49" i="1"/>
  <c r="FR49" i="1"/>
  <c r="FO49" i="1"/>
  <c r="FN49" i="1"/>
  <c r="FM49" i="1"/>
  <c r="FK49" i="1"/>
  <c r="FJ49" i="1"/>
  <c r="FI49" i="1"/>
  <c r="FH49" i="1"/>
  <c r="FF49" i="1"/>
  <c r="FE49" i="1"/>
  <c r="FD49" i="1"/>
  <c r="FC49" i="1"/>
  <c r="FA49" i="1"/>
  <c r="EZ49" i="1"/>
  <c r="EY49" i="1"/>
  <c r="EX49" i="1"/>
  <c r="EV49" i="1"/>
  <c r="EU49" i="1"/>
  <c r="ET49" i="1"/>
  <c r="ES49" i="1"/>
  <c r="EQ49" i="1"/>
  <c r="EP49" i="1"/>
  <c r="EO49" i="1"/>
  <c r="EN49" i="1"/>
  <c r="GT48" i="1"/>
  <c r="GS48" i="1"/>
  <c r="GR48" i="1"/>
  <c r="GQ48" i="1"/>
  <c r="GO48" i="1"/>
  <c r="GN48" i="1"/>
  <c r="GM48" i="1"/>
  <c r="GL48" i="1"/>
  <c r="GJ48" i="1"/>
  <c r="GI48" i="1"/>
  <c r="GH48" i="1"/>
  <c r="GG48" i="1"/>
  <c r="GE48" i="1"/>
  <c r="GD48" i="1"/>
  <c r="GC48" i="1"/>
  <c r="GB48" i="1"/>
  <c r="FZ48" i="1"/>
  <c r="FY48" i="1"/>
  <c r="FX48" i="1"/>
  <c r="FW48" i="1"/>
  <c r="FU48" i="1"/>
  <c r="FT48" i="1"/>
  <c r="FS48" i="1"/>
  <c r="FR48" i="1"/>
  <c r="FO48" i="1"/>
  <c r="FN48" i="1"/>
  <c r="FM48" i="1"/>
  <c r="FK48" i="1"/>
  <c r="FJ48" i="1"/>
  <c r="FI48" i="1"/>
  <c r="FH48" i="1"/>
  <c r="FF48" i="1"/>
  <c r="FE48" i="1"/>
  <c r="FD48" i="1"/>
  <c r="FC48" i="1"/>
  <c r="FA48" i="1"/>
  <c r="EZ48" i="1"/>
  <c r="EY48" i="1"/>
  <c r="EX48" i="1"/>
  <c r="EV48" i="1"/>
  <c r="EU48" i="1"/>
  <c r="ET48" i="1"/>
  <c r="ES48" i="1"/>
  <c r="EQ48" i="1"/>
  <c r="EP48" i="1"/>
  <c r="EO48" i="1"/>
  <c r="EN48" i="1"/>
  <c r="GT47" i="1"/>
  <c r="GS47" i="1"/>
  <c r="GR47" i="1"/>
  <c r="GQ47" i="1"/>
  <c r="GO47" i="1"/>
  <c r="GN47" i="1"/>
  <c r="GM47" i="1"/>
  <c r="GL47" i="1"/>
  <c r="GJ47" i="1"/>
  <c r="GI47" i="1"/>
  <c r="GH47" i="1"/>
  <c r="GG47" i="1"/>
  <c r="GE47" i="1"/>
  <c r="GD47" i="1"/>
  <c r="GC47" i="1"/>
  <c r="GB47" i="1"/>
  <c r="FZ47" i="1"/>
  <c r="FY47" i="1"/>
  <c r="FX47" i="1"/>
  <c r="FW47" i="1"/>
  <c r="FU47" i="1"/>
  <c r="FT47" i="1"/>
  <c r="FS47" i="1"/>
  <c r="FR47" i="1"/>
  <c r="FO47" i="1"/>
  <c r="FN47" i="1"/>
  <c r="FM47" i="1"/>
  <c r="FK47" i="1"/>
  <c r="FJ47" i="1"/>
  <c r="FI47" i="1"/>
  <c r="FH47" i="1"/>
  <c r="FF47" i="1"/>
  <c r="FE47" i="1"/>
  <c r="FD47" i="1"/>
  <c r="FC47" i="1"/>
  <c r="FA47" i="1"/>
  <c r="EZ47" i="1"/>
  <c r="EY47" i="1"/>
  <c r="EX47" i="1"/>
  <c r="EV47" i="1"/>
  <c r="EU47" i="1"/>
  <c r="ET47" i="1"/>
  <c r="ES47" i="1"/>
  <c r="EQ47" i="1"/>
  <c r="EP47" i="1"/>
  <c r="EO47" i="1"/>
  <c r="EN47" i="1"/>
  <c r="GT46" i="1"/>
  <c r="GS46" i="1"/>
  <c r="GR46" i="1"/>
  <c r="GQ46" i="1"/>
  <c r="GO46" i="1"/>
  <c r="GN46" i="1"/>
  <c r="GM46" i="1"/>
  <c r="GL46" i="1"/>
  <c r="GJ46" i="1"/>
  <c r="GI46" i="1"/>
  <c r="GH46" i="1"/>
  <c r="GG46" i="1"/>
  <c r="GE46" i="1"/>
  <c r="GD46" i="1"/>
  <c r="GC46" i="1"/>
  <c r="GB46" i="1"/>
  <c r="FZ46" i="1"/>
  <c r="FY46" i="1"/>
  <c r="FX46" i="1"/>
  <c r="FW46" i="1"/>
  <c r="FU46" i="1"/>
  <c r="FT46" i="1"/>
  <c r="FS46" i="1"/>
  <c r="FR46" i="1"/>
  <c r="FO46" i="1"/>
  <c r="FN46" i="1"/>
  <c r="FM46" i="1"/>
  <c r="FK46" i="1"/>
  <c r="FJ46" i="1"/>
  <c r="FI46" i="1"/>
  <c r="FH46" i="1"/>
  <c r="FF46" i="1"/>
  <c r="FE46" i="1"/>
  <c r="FD46" i="1"/>
  <c r="FC46" i="1"/>
  <c r="FA46" i="1"/>
  <c r="EZ46" i="1"/>
  <c r="EY46" i="1"/>
  <c r="EX46" i="1"/>
  <c r="EV46" i="1"/>
  <c r="EU46" i="1"/>
  <c r="ET46" i="1"/>
  <c r="ES46" i="1"/>
  <c r="EQ46" i="1"/>
  <c r="EP46" i="1"/>
  <c r="EO46" i="1"/>
  <c r="EN46" i="1"/>
  <c r="GT45" i="1"/>
  <c r="GS45" i="1"/>
  <c r="GR45" i="1"/>
  <c r="GQ45" i="1"/>
  <c r="GO45" i="1"/>
  <c r="GN45" i="1"/>
  <c r="GM45" i="1"/>
  <c r="GL45" i="1"/>
  <c r="GJ45" i="1"/>
  <c r="GI45" i="1"/>
  <c r="GH45" i="1"/>
  <c r="GG45" i="1"/>
  <c r="GE45" i="1"/>
  <c r="GD45" i="1"/>
  <c r="GC45" i="1"/>
  <c r="GB45" i="1"/>
  <c r="FZ45" i="1"/>
  <c r="FY45" i="1"/>
  <c r="FX45" i="1"/>
  <c r="FW45" i="1"/>
  <c r="FU45" i="1"/>
  <c r="FT45" i="1"/>
  <c r="FS45" i="1"/>
  <c r="FR45" i="1"/>
  <c r="FO45" i="1"/>
  <c r="FN45" i="1"/>
  <c r="FM45" i="1"/>
  <c r="FK45" i="1"/>
  <c r="FJ45" i="1"/>
  <c r="FI45" i="1"/>
  <c r="FH45" i="1"/>
  <c r="FF45" i="1"/>
  <c r="FE45" i="1"/>
  <c r="FD45" i="1"/>
  <c r="FC45" i="1"/>
  <c r="FA45" i="1"/>
  <c r="EZ45" i="1"/>
  <c r="EY45" i="1"/>
  <c r="EX45" i="1"/>
  <c r="EV45" i="1"/>
  <c r="EU45" i="1"/>
  <c r="ET45" i="1"/>
  <c r="ES45" i="1"/>
  <c r="EQ45" i="1"/>
  <c r="EP45" i="1"/>
  <c r="EO45" i="1"/>
  <c r="EN45" i="1"/>
  <c r="GT38" i="1"/>
  <c r="GS38" i="1"/>
  <c r="GR38" i="1"/>
  <c r="GQ38" i="1"/>
  <c r="GO38" i="1"/>
  <c r="GN38" i="1"/>
  <c r="GM38" i="1"/>
  <c r="GL38" i="1"/>
  <c r="GJ38" i="1"/>
  <c r="GI38" i="1"/>
  <c r="GH38" i="1"/>
  <c r="GG38" i="1"/>
  <c r="GE38" i="1"/>
  <c r="GD38" i="1"/>
  <c r="GC38" i="1"/>
  <c r="GB38" i="1"/>
  <c r="FZ38" i="1"/>
  <c r="FY38" i="1"/>
  <c r="FX38" i="1"/>
  <c r="FW38" i="1"/>
  <c r="FU38" i="1"/>
  <c r="FT38" i="1"/>
  <c r="FS38" i="1"/>
  <c r="FR38" i="1"/>
  <c r="FO38" i="1"/>
  <c r="FN38" i="1"/>
  <c r="FM38" i="1"/>
  <c r="FK38" i="1"/>
  <c r="FJ38" i="1"/>
  <c r="FI38" i="1"/>
  <c r="FH38" i="1"/>
  <c r="FF38" i="1"/>
  <c r="FE38" i="1"/>
  <c r="FD38" i="1"/>
  <c r="FC38" i="1"/>
  <c r="FA38" i="1"/>
  <c r="EZ38" i="1"/>
  <c r="EY38" i="1"/>
  <c r="EX38" i="1"/>
  <c r="EV38" i="1"/>
  <c r="EU38" i="1"/>
  <c r="ET38" i="1"/>
  <c r="ES38" i="1"/>
  <c r="EQ38" i="1"/>
  <c r="EP38" i="1"/>
  <c r="EO38" i="1"/>
  <c r="EN38" i="1"/>
  <c r="GT37" i="1"/>
  <c r="GS37" i="1"/>
  <c r="GR37" i="1"/>
  <c r="GQ37" i="1"/>
  <c r="GO37" i="1"/>
  <c r="GN37" i="1"/>
  <c r="GM37" i="1"/>
  <c r="GL37" i="1"/>
  <c r="GJ37" i="1"/>
  <c r="GI37" i="1"/>
  <c r="GH37" i="1"/>
  <c r="GG37" i="1"/>
  <c r="GE37" i="1"/>
  <c r="GD37" i="1"/>
  <c r="GC37" i="1"/>
  <c r="GB37" i="1"/>
  <c r="FZ37" i="1"/>
  <c r="FY37" i="1"/>
  <c r="FX37" i="1"/>
  <c r="FW37" i="1"/>
  <c r="FU37" i="1"/>
  <c r="FT37" i="1"/>
  <c r="FS37" i="1"/>
  <c r="FR37" i="1"/>
  <c r="FO37" i="1"/>
  <c r="FN37" i="1"/>
  <c r="FM37" i="1"/>
  <c r="FK37" i="1"/>
  <c r="FJ37" i="1"/>
  <c r="FI37" i="1"/>
  <c r="FH37" i="1"/>
  <c r="FF37" i="1"/>
  <c r="FE37" i="1"/>
  <c r="FD37" i="1"/>
  <c r="FC37" i="1"/>
  <c r="FA37" i="1"/>
  <c r="EZ37" i="1"/>
  <c r="EY37" i="1"/>
  <c r="EX37" i="1"/>
  <c r="EV37" i="1"/>
  <c r="EU37" i="1"/>
  <c r="ET37" i="1"/>
  <c r="ES37" i="1"/>
  <c r="EQ37" i="1"/>
  <c r="EP37" i="1"/>
  <c r="EO37" i="1"/>
  <c r="EN37" i="1"/>
  <c r="GT36" i="1"/>
  <c r="GS36" i="1"/>
  <c r="GR36" i="1"/>
  <c r="GQ36" i="1"/>
  <c r="GO36" i="1"/>
  <c r="GN36" i="1"/>
  <c r="GM36" i="1"/>
  <c r="GL36" i="1"/>
  <c r="GJ36" i="1"/>
  <c r="GI36" i="1"/>
  <c r="GH36" i="1"/>
  <c r="GG36" i="1"/>
  <c r="GE36" i="1"/>
  <c r="GD36" i="1"/>
  <c r="GC36" i="1"/>
  <c r="GB36" i="1"/>
  <c r="FZ36" i="1"/>
  <c r="FY36" i="1"/>
  <c r="FX36" i="1"/>
  <c r="FW36" i="1"/>
  <c r="FU36" i="1"/>
  <c r="FT36" i="1"/>
  <c r="FS36" i="1"/>
  <c r="FR36" i="1"/>
  <c r="FO36" i="1"/>
  <c r="FN36" i="1"/>
  <c r="FM36" i="1"/>
  <c r="FK36" i="1"/>
  <c r="FJ36" i="1"/>
  <c r="FI36" i="1"/>
  <c r="FH36" i="1"/>
  <c r="FF36" i="1"/>
  <c r="FE36" i="1"/>
  <c r="FD36" i="1"/>
  <c r="FC36" i="1"/>
  <c r="FA36" i="1"/>
  <c r="EZ36" i="1"/>
  <c r="EY36" i="1"/>
  <c r="EX36" i="1"/>
  <c r="EV36" i="1"/>
  <c r="EU36" i="1"/>
  <c r="ET36" i="1"/>
  <c r="ES36" i="1"/>
  <c r="EQ36" i="1"/>
  <c r="EP36" i="1"/>
  <c r="EO36" i="1"/>
  <c r="EN36" i="1"/>
  <c r="GT35" i="1"/>
  <c r="GS35" i="1"/>
  <c r="GR35" i="1"/>
  <c r="GQ35" i="1"/>
  <c r="GO35" i="1"/>
  <c r="GN35" i="1"/>
  <c r="GM35" i="1"/>
  <c r="GL35" i="1"/>
  <c r="GJ35" i="1"/>
  <c r="GI35" i="1"/>
  <c r="GH35" i="1"/>
  <c r="GG35" i="1"/>
  <c r="GE35" i="1"/>
  <c r="GD35" i="1"/>
  <c r="GC35" i="1"/>
  <c r="GB35" i="1"/>
  <c r="FZ35" i="1"/>
  <c r="FY35" i="1"/>
  <c r="FX35" i="1"/>
  <c r="FW35" i="1"/>
  <c r="FU35" i="1"/>
  <c r="FT35" i="1"/>
  <c r="FS35" i="1"/>
  <c r="FR35" i="1"/>
  <c r="FO35" i="1"/>
  <c r="FN35" i="1"/>
  <c r="FM35" i="1"/>
  <c r="FK35" i="1"/>
  <c r="FJ35" i="1"/>
  <c r="FI35" i="1"/>
  <c r="FH35" i="1"/>
  <c r="FF35" i="1"/>
  <c r="FE35" i="1"/>
  <c r="FD35" i="1"/>
  <c r="FC35" i="1"/>
  <c r="FA35" i="1"/>
  <c r="EZ35" i="1"/>
  <c r="EY35" i="1"/>
  <c r="EX35" i="1"/>
  <c r="EV35" i="1"/>
  <c r="EU35" i="1"/>
  <c r="ET35" i="1"/>
  <c r="ES35" i="1"/>
  <c r="EQ35" i="1"/>
  <c r="EP35" i="1"/>
  <c r="EO35" i="1"/>
  <c r="EN35" i="1"/>
  <c r="GT34" i="1"/>
  <c r="GS34" i="1"/>
  <c r="GR34" i="1"/>
  <c r="GQ34" i="1"/>
  <c r="GO34" i="1"/>
  <c r="GN34" i="1"/>
  <c r="GM34" i="1"/>
  <c r="GL34" i="1"/>
  <c r="GJ34" i="1"/>
  <c r="GI34" i="1"/>
  <c r="GH34" i="1"/>
  <c r="GG34" i="1"/>
  <c r="GE34" i="1"/>
  <c r="GD34" i="1"/>
  <c r="GC34" i="1"/>
  <c r="GB34" i="1"/>
  <c r="FZ34" i="1"/>
  <c r="FY34" i="1"/>
  <c r="FX34" i="1"/>
  <c r="FW34" i="1"/>
  <c r="FU34" i="1"/>
  <c r="FT34" i="1"/>
  <c r="FS34" i="1"/>
  <c r="FR34" i="1"/>
  <c r="FO34" i="1"/>
  <c r="FN34" i="1"/>
  <c r="FM34" i="1"/>
  <c r="FK34" i="1"/>
  <c r="FJ34" i="1"/>
  <c r="FI34" i="1"/>
  <c r="FH34" i="1"/>
  <c r="FF34" i="1"/>
  <c r="FE34" i="1"/>
  <c r="FD34" i="1"/>
  <c r="FC34" i="1"/>
  <c r="FA34" i="1"/>
  <c r="EZ34" i="1"/>
  <c r="EY34" i="1"/>
  <c r="EX34" i="1"/>
  <c r="EV34" i="1"/>
  <c r="EU34" i="1"/>
  <c r="ET34" i="1"/>
  <c r="ES34" i="1"/>
  <c r="EQ34" i="1"/>
  <c r="EP34" i="1"/>
  <c r="EO34" i="1"/>
  <c r="EN34" i="1"/>
  <c r="GT33" i="1"/>
  <c r="GS33" i="1"/>
  <c r="GR33" i="1"/>
  <c r="GQ33" i="1"/>
  <c r="GO33" i="1"/>
  <c r="GN33" i="1"/>
  <c r="GM33" i="1"/>
  <c r="GL33" i="1"/>
  <c r="GJ33" i="1"/>
  <c r="GI33" i="1"/>
  <c r="GH33" i="1"/>
  <c r="GG33" i="1"/>
  <c r="GE33" i="1"/>
  <c r="GD33" i="1"/>
  <c r="GC33" i="1"/>
  <c r="GB33" i="1"/>
  <c r="FZ33" i="1"/>
  <c r="FY33" i="1"/>
  <c r="FX33" i="1"/>
  <c r="FW33" i="1"/>
  <c r="FU33" i="1"/>
  <c r="FT33" i="1"/>
  <c r="FS33" i="1"/>
  <c r="FR33" i="1"/>
  <c r="FO33" i="1"/>
  <c r="FN33" i="1"/>
  <c r="FM33" i="1"/>
  <c r="FK33" i="1"/>
  <c r="FJ33" i="1"/>
  <c r="FI33" i="1"/>
  <c r="FH33" i="1"/>
  <c r="FF33" i="1"/>
  <c r="FE33" i="1"/>
  <c r="FD33" i="1"/>
  <c r="FC33" i="1"/>
  <c r="FA33" i="1"/>
  <c r="EZ33" i="1"/>
  <c r="EY33" i="1"/>
  <c r="EX33" i="1"/>
  <c r="EV33" i="1"/>
  <c r="EU33" i="1"/>
  <c r="ET33" i="1"/>
  <c r="ES33" i="1"/>
  <c r="EQ33" i="1"/>
  <c r="EP33" i="1"/>
  <c r="EO33" i="1"/>
  <c r="EN33" i="1"/>
  <c r="GT32" i="1"/>
  <c r="GS32" i="1"/>
  <c r="GR32" i="1"/>
  <c r="GQ32" i="1"/>
  <c r="GO32" i="1"/>
  <c r="GN32" i="1"/>
  <c r="GM32" i="1"/>
  <c r="GL32" i="1"/>
  <c r="GJ32" i="1"/>
  <c r="GI32" i="1"/>
  <c r="GH32" i="1"/>
  <c r="GG32" i="1"/>
  <c r="GE32" i="1"/>
  <c r="GD32" i="1"/>
  <c r="GC32" i="1"/>
  <c r="GB32" i="1"/>
  <c r="FZ32" i="1"/>
  <c r="FY32" i="1"/>
  <c r="FX32" i="1"/>
  <c r="FW32" i="1"/>
  <c r="FU32" i="1"/>
  <c r="FT32" i="1"/>
  <c r="FS32" i="1"/>
  <c r="FR32" i="1"/>
  <c r="FO32" i="1"/>
  <c r="FN32" i="1"/>
  <c r="FM32" i="1"/>
  <c r="FK32" i="1"/>
  <c r="FJ32" i="1"/>
  <c r="FI32" i="1"/>
  <c r="FH32" i="1"/>
  <c r="FF32" i="1"/>
  <c r="FE32" i="1"/>
  <c r="FD32" i="1"/>
  <c r="FC32" i="1"/>
  <c r="FA32" i="1"/>
  <c r="EZ32" i="1"/>
  <c r="EY32" i="1"/>
  <c r="EX32" i="1"/>
  <c r="EV32" i="1"/>
  <c r="EU32" i="1"/>
  <c r="ET32" i="1"/>
  <c r="ES32" i="1"/>
  <c r="EQ32" i="1"/>
  <c r="EP32" i="1"/>
  <c r="EO32" i="1"/>
  <c r="EN32" i="1"/>
  <c r="GT31" i="1"/>
  <c r="GS31" i="1"/>
  <c r="GR31" i="1"/>
  <c r="GQ31" i="1"/>
  <c r="GO31" i="1"/>
  <c r="GN31" i="1"/>
  <c r="GM31" i="1"/>
  <c r="GL31" i="1"/>
  <c r="GJ31" i="1"/>
  <c r="GI31" i="1"/>
  <c r="GH31" i="1"/>
  <c r="GG31" i="1"/>
  <c r="GE31" i="1"/>
  <c r="GD31" i="1"/>
  <c r="GC31" i="1"/>
  <c r="GB31" i="1"/>
  <c r="FZ31" i="1"/>
  <c r="FY31" i="1"/>
  <c r="FX31" i="1"/>
  <c r="FW31" i="1"/>
  <c r="FU31" i="1"/>
  <c r="FT31" i="1"/>
  <c r="FS31" i="1"/>
  <c r="FR31" i="1"/>
  <c r="FO31" i="1"/>
  <c r="FN31" i="1"/>
  <c r="FM31" i="1"/>
  <c r="FK31" i="1"/>
  <c r="FJ31" i="1"/>
  <c r="FI31" i="1"/>
  <c r="FH31" i="1"/>
  <c r="FF31" i="1"/>
  <c r="FE31" i="1"/>
  <c r="FD31" i="1"/>
  <c r="FC31" i="1"/>
  <c r="FA31" i="1"/>
  <c r="EZ31" i="1"/>
  <c r="EY31" i="1"/>
  <c r="EX31" i="1"/>
  <c r="EV31" i="1"/>
  <c r="EU31" i="1"/>
  <c r="ET31" i="1"/>
  <c r="ES31" i="1"/>
  <c r="EQ31" i="1"/>
  <c r="EP31" i="1"/>
  <c r="EO31" i="1"/>
  <c r="EN31" i="1"/>
  <c r="GT30" i="1"/>
  <c r="GS30" i="1"/>
  <c r="GR30" i="1"/>
  <c r="GQ30" i="1"/>
  <c r="GO30" i="1"/>
  <c r="GN30" i="1"/>
  <c r="GM30" i="1"/>
  <c r="GL30" i="1"/>
  <c r="GJ30" i="1"/>
  <c r="GI30" i="1"/>
  <c r="GH30" i="1"/>
  <c r="GG30" i="1"/>
  <c r="GE30" i="1"/>
  <c r="GD30" i="1"/>
  <c r="GC30" i="1"/>
  <c r="GB30" i="1"/>
  <c r="FZ30" i="1"/>
  <c r="FY30" i="1"/>
  <c r="FX30" i="1"/>
  <c r="FW30" i="1"/>
  <c r="FU30" i="1"/>
  <c r="FT30" i="1"/>
  <c r="FS30" i="1"/>
  <c r="FR30" i="1"/>
  <c r="FO30" i="1"/>
  <c r="FN30" i="1"/>
  <c r="FM30" i="1"/>
  <c r="FK30" i="1"/>
  <c r="FJ30" i="1"/>
  <c r="FI30" i="1"/>
  <c r="FH30" i="1"/>
  <c r="FF30" i="1"/>
  <c r="FE30" i="1"/>
  <c r="FD30" i="1"/>
  <c r="FC30" i="1"/>
  <c r="FA30" i="1"/>
  <c r="EZ30" i="1"/>
  <c r="EY30" i="1"/>
  <c r="EX30" i="1"/>
  <c r="EV30" i="1"/>
  <c r="EU30" i="1"/>
  <c r="ET30" i="1"/>
  <c r="ES30" i="1"/>
  <c r="EQ30" i="1"/>
  <c r="EP30" i="1"/>
  <c r="EO30" i="1"/>
  <c r="EN30" i="1"/>
  <c r="GT29" i="1"/>
  <c r="GS29" i="1"/>
  <c r="GR29" i="1"/>
  <c r="GQ29" i="1"/>
  <c r="GO29" i="1"/>
  <c r="GN29" i="1"/>
  <c r="GM29" i="1"/>
  <c r="GL29" i="1"/>
  <c r="GJ29" i="1"/>
  <c r="GI29" i="1"/>
  <c r="GH29" i="1"/>
  <c r="GG29" i="1"/>
  <c r="GE29" i="1"/>
  <c r="GD29" i="1"/>
  <c r="GC29" i="1"/>
  <c r="GB29" i="1"/>
  <c r="FZ29" i="1"/>
  <c r="FY29" i="1"/>
  <c r="FX29" i="1"/>
  <c r="FW29" i="1"/>
  <c r="FU29" i="1"/>
  <c r="FT29" i="1"/>
  <c r="FS29" i="1"/>
  <c r="FR29" i="1"/>
  <c r="FO29" i="1"/>
  <c r="FN29" i="1"/>
  <c r="FM29" i="1"/>
  <c r="FK29" i="1"/>
  <c r="FJ29" i="1"/>
  <c r="FI29" i="1"/>
  <c r="FH29" i="1"/>
  <c r="FF29" i="1"/>
  <c r="FE29" i="1"/>
  <c r="FD29" i="1"/>
  <c r="FC29" i="1"/>
  <c r="FA29" i="1"/>
  <c r="EZ29" i="1"/>
  <c r="EY29" i="1"/>
  <c r="EX29" i="1"/>
  <c r="EV29" i="1"/>
  <c r="EU29" i="1"/>
  <c r="ET29" i="1"/>
  <c r="ES29" i="1"/>
  <c r="EQ29" i="1"/>
  <c r="EP29" i="1"/>
  <c r="EO29" i="1"/>
  <c r="EN29" i="1"/>
  <c r="GT28" i="1"/>
  <c r="GS28" i="1"/>
  <c r="GR28" i="1"/>
  <c r="GQ28" i="1"/>
  <c r="GO28" i="1"/>
  <c r="GN28" i="1"/>
  <c r="GM28" i="1"/>
  <c r="GL28" i="1"/>
  <c r="GJ28" i="1"/>
  <c r="GI28" i="1"/>
  <c r="GH28" i="1"/>
  <c r="GG28" i="1"/>
  <c r="GE28" i="1"/>
  <c r="GD28" i="1"/>
  <c r="GC28" i="1"/>
  <c r="GB28" i="1"/>
  <c r="FZ28" i="1"/>
  <c r="FY28" i="1"/>
  <c r="FX28" i="1"/>
  <c r="FW28" i="1"/>
  <c r="FU28" i="1"/>
  <c r="FT28" i="1"/>
  <c r="FS28" i="1"/>
  <c r="FR28" i="1"/>
  <c r="FO28" i="1"/>
  <c r="FN28" i="1"/>
  <c r="FM28" i="1"/>
  <c r="FK28" i="1"/>
  <c r="FJ28" i="1"/>
  <c r="FI28" i="1"/>
  <c r="FH28" i="1"/>
  <c r="FF28" i="1"/>
  <c r="FE28" i="1"/>
  <c r="FD28" i="1"/>
  <c r="FC28" i="1"/>
  <c r="FA28" i="1"/>
  <c r="EZ28" i="1"/>
  <c r="EY28" i="1"/>
  <c r="EX28" i="1"/>
  <c r="EV28" i="1"/>
  <c r="EU28" i="1"/>
  <c r="ET28" i="1"/>
  <c r="ES28" i="1"/>
  <c r="EQ28" i="1"/>
  <c r="EP28" i="1"/>
  <c r="EO28" i="1"/>
  <c r="EN28" i="1"/>
  <c r="GT27" i="1"/>
  <c r="GS27" i="1"/>
  <c r="GO27" i="1"/>
  <c r="GN27" i="1"/>
  <c r="GJ27" i="1"/>
  <c r="GI27" i="1"/>
  <c r="GE27" i="1"/>
  <c r="GD27" i="1"/>
  <c r="FZ27" i="1"/>
  <c r="FY27" i="1"/>
  <c r="FU27" i="1"/>
  <c r="FT27" i="1"/>
  <c r="FO27" i="1"/>
  <c r="GT62" i="1"/>
  <c r="GS62" i="1"/>
  <c r="GR62" i="1"/>
  <c r="GQ62" i="1"/>
  <c r="GO62" i="1"/>
  <c r="GN62" i="1"/>
  <c r="GM62" i="1"/>
  <c r="GL62" i="1"/>
  <c r="GJ62" i="1"/>
  <c r="GI62" i="1"/>
  <c r="GH62" i="1"/>
  <c r="GG62" i="1"/>
  <c r="GE62" i="1"/>
  <c r="GD62" i="1"/>
  <c r="GC62" i="1"/>
  <c r="GB62" i="1"/>
  <c r="FZ62" i="1"/>
  <c r="FY62" i="1"/>
  <c r="FX62" i="1"/>
  <c r="FW62" i="1"/>
  <c r="FU62" i="1"/>
  <c r="FT62" i="1"/>
  <c r="FS62" i="1"/>
  <c r="FR62" i="1"/>
  <c r="FP62" i="1"/>
  <c r="FO62" i="1"/>
  <c r="FN62" i="1"/>
  <c r="FM62" i="1"/>
  <c r="FK62" i="1"/>
  <c r="FJ62" i="1"/>
  <c r="FI62" i="1"/>
  <c r="FH62" i="1"/>
  <c r="FF62" i="1"/>
  <c r="FE62" i="1"/>
  <c r="FD62" i="1"/>
  <c r="FC62" i="1"/>
  <c r="FA62" i="1"/>
  <c r="EZ62" i="1"/>
  <c r="EY62" i="1"/>
  <c r="EX62" i="1"/>
  <c r="EV62" i="1"/>
  <c r="EU62" i="1"/>
  <c r="ET62" i="1"/>
  <c r="ES62" i="1"/>
  <c r="EQ62" i="1"/>
  <c r="EP62" i="1"/>
  <c r="EO62" i="1"/>
  <c r="EN62" i="1"/>
  <c r="GT61" i="1"/>
  <c r="GS61" i="1"/>
  <c r="GR61" i="1"/>
  <c r="GQ61" i="1"/>
  <c r="GO61" i="1"/>
  <c r="GN61" i="1"/>
  <c r="GM61" i="1"/>
  <c r="GL61" i="1"/>
  <c r="GJ61" i="1"/>
  <c r="GI61" i="1"/>
  <c r="GH61" i="1"/>
  <c r="GG61" i="1"/>
  <c r="GE61" i="1"/>
  <c r="GD61" i="1"/>
  <c r="GC61" i="1"/>
  <c r="GB61" i="1"/>
  <c r="FZ61" i="1"/>
  <c r="FY61" i="1"/>
  <c r="FX61" i="1"/>
  <c r="FW61" i="1"/>
  <c r="FU61" i="1"/>
  <c r="FT61" i="1"/>
  <c r="FS61" i="1"/>
  <c r="FR61" i="1"/>
  <c r="FP61" i="1"/>
  <c r="FO61" i="1"/>
  <c r="FN61" i="1"/>
  <c r="FM61" i="1"/>
  <c r="FK61" i="1"/>
  <c r="FJ61" i="1"/>
  <c r="FI61" i="1"/>
  <c r="FH61" i="1"/>
  <c r="FF61" i="1"/>
  <c r="FE61" i="1"/>
  <c r="FD61" i="1"/>
  <c r="FC61" i="1"/>
  <c r="FA61" i="1"/>
  <c r="EZ61" i="1"/>
  <c r="EY61" i="1"/>
  <c r="EX61" i="1"/>
  <c r="EV61" i="1"/>
  <c r="EU61" i="1"/>
  <c r="ET61" i="1"/>
  <c r="ES61" i="1"/>
  <c r="EQ61" i="1"/>
  <c r="EP61" i="1"/>
  <c r="EO61" i="1"/>
  <c r="EN61" i="1"/>
  <c r="GT60" i="1"/>
  <c r="GS60" i="1"/>
  <c r="GR60" i="1"/>
  <c r="GQ60" i="1"/>
  <c r="GO60" i="1"/>
  <c r="GN60" i="1"/>
  <c r="GM60" i="1"/>
  <c r="GL60" i="1"/>
  <c r="GJ60" i="1"/>
  <c r="GI60" i="1"/>
  <c r="GH60" i="1"/>
  <c r="GG60" i="1"/>
  <c r="GE60" i="1"/>
  <c r="GD60" i="1"/>
  <c r="GC60" i="1"/>
  <c r="GB60" i="1"/>
  <c r="FZ60" i="1"/>
  <c r="FY60" i="1"/>
  <c r="FX60" i="1"/>
  <c r="FW60" i="1"/>
  <c r="FU60" i="1"/>
  <c r="FT60" i="1"/>
  <c r="FS60" i="1"/>
  <c r="FR60" i="1"/>
  <c r="FP60" i="1"/>
  <c r="FO60" i="1"/>
  <c r="FN60" i="1"/>
  <c r="FM60" i="1"/>
  <c r="FK60" i="1"/>
  <c r="FJ60" i="1"/>
  <c r="FI60" i="1"/>
  <c r="FH60" i="1"/>
  <c r="FF60" i="1"/>
  <c r="FE60" i="1"/>
  <c r="FD60" i="1"/>
  <c r="FC60" i="1"/>
  <c r="FA60" i="1"/>
  <c r="EZ60" i="1"/>
  <c r="EY60" i="1"/>
  <c r="EX60" i="1"/>
  <c r="EV60" i="1"/>
  <c r="EU60" i="1"/>
  <c r="ET60" i="1"/>
  <c r="ES60" i="1"/>
  <c r="EQ60" i="1"/>
  <c r="EP60" i="1"/>
  <c r="EO60" i="1"/>
  <c r="EN60" i="1"/>
  <c r="GT59" i="1"/>
  <c r="GS59" i="1"/>
  <c r="GR59" i="1"/>
  <c r="GQ59" i="1"/>
  <c r="GO59" i="1"/>
  <c r="GN59" i="1"/>
  <c r="GM59" i="1"/>
  <c r="GL59" i="1"/>
  <c r="GJ59" i="1"/>
  <c r="GI59" i="1"/>
  <c r="GH59" i="1"/>
  <c r="GG59" i="1"/>
  <c r="GE59" i="1"/>
  <c r="GD59" i="1"/>
  <c r="GC59" i="1"/>
  <c r="GB59" i="1"/>
  <c r="FZ59" i="1"/>
  <c r="FY59" i="1"/>
  <c r="FX59" i="1"/>
  <c r="FW59" i="1"/>
  <c r="FU59" i="1"/>
  <c r="FT59" i="1"/>
  <c r="FS59" i="1"/>
  <c r="FR59" i="1"/>
  <c r="FP59" i="1"/>
  <c r="FO59" i="1"/>
  <c r="FN59" i="1"/>
  <c r="FM59" i="1"/>
  <c r="FK59" i="1"/>
  <c r="FJ59" i="1"/>
  <c r="FI59" i="1"/>
  <c r="FH59" i="1"/>
  <c r="FF59" i="1"/>
  <c r="FE59" i="1"/>
  <c r="FD59" i="1"/>
  <c r="FC59" i="1"/>
  <c r="FA59" i="1"/>
  <c r="EZ59" i="1"/>
  <c r="EY59" i="1"/>
  <c r="EX59" i="1"/>
  <c r="EV59" i="1"/>
  <c r="EU59" i="1"/>
  <c r="ET59" i="1"/>
  <c r="ES59" i="1"/>
  <c r="EQ59" i="1"/>
  <c r="EP59" i="1"/>
  <c r="EO59" i="1"/>
  <c r="EN59" i="1"/>
  <c r="GT58" i="1"/>
  <c r="GS58" i="1"/>
  <c r="GR58" i="1"/>
  <c r="GQ58" i="1"/>
  <c r="GO58" i="1"/>
  <c r="GN58" i="1"/>
  <c r="GM58" i="1"/>
  <c r="GL58" i="1"/>
  <c r="GJ58" i="1"/>
  <c r="GI58" i="1"/>
  <c r="GH58" i="1"/>
  <c r="GG58" i="1"/>
  <c r="GE58" i="1"/>
  <c r="GD58" i="1"/>
  <c r="GC58" i="1"/>
  <c r="GB58" i="1"/>
  <c r="FZ58" i="1"/>
  <c r="FY58" i="1"/>
  <c r="FX58" i="1"/>
  <c r="FW58" i="1"/>
  <c r="FU58" i="1"/>
  <c r="FT58" i="1"/>
  <c r="FS58" i="1"/>
  <c r="FR58" i="1"/>
  <c r="FP58" i="1"/>
  <c r="FO58" i="1"/>
  <c r="FN58" i="1"/>
  <c r="FM58" i="1"/>
  <c r="FK58" i="1"/>
  <c r="FJ58" i="1"/>
  <c r="FI58" i="1"/>
  <c r="FH58" i="1"/>
  <c r="FF58" i="1"/>
  <c r="FE58" i="1"/>
  <c r="FD58" i="1"/>
  <c r="FC58" i="1"/>
  <c r="FA58" i="1"/>
  <c r="EZ58" i="1"/>
  <c r="EY58" i="1"/>
  <c r="EX58" i="1"/>
  <c r="EV58" i="1"/>
  <c r="EU58" i="1"/>
  <c r="ET58" i="1"/>
  <c r="ES58" i="1"/>
  <c r="EQ58" i="1"/>
  <c r="EP58" i="1"/>
  <c r="EO58" i="1"/>
  <c r="EN58" i="1"/>
  <c r="GT57" i="1"/>
  <c r="GS57" i="1"/>
  <c r="GR57" i="1"/>
  <c r="GQ57" i="1"/>
  <c r="GO57" i="1"/>
  <c r="GN57" i="1"/>
  <c r="GM57" i="1"/>
  <c r="GL57" i="1"/>
  <c r="GJ57" i="1"/>
  <c r="GI57" i="1"/>
  <c r="GH57" i="1"/>
  <c r="GG57" i="1"/>
  <c r="GE57" i="1"/>
  <c r="GD57" i="1"/>
  <c r="GC57" i="1"/>
  <c r="GB57" i="1"/>
  <c r="FZ57" i="1"/>
  <c r="FY57" i="1"/>
  <c r="FX57" i="1"/>
  <c r="FW57" i="1"/>
  <c r="FU57" i="1"/>
  <c r="FT57" i="1"/>
  <c r="FS57" i="1"/>
  <c r="FR57" i="1"/>
  <c r="FP57" i="1"/>
  <c r="FO57" i="1"/>
  <c r="FN57" i="1"/>
  <c r="FM57" i="1"/>
  <c r="FK57" i="1"/>
  <c r="FJ57" i="1"/>
  <c r="FI57" i="1"/>
  <c r="FH57" i="1"/>
  <c r="FF57" i="1"/>
  <c r="FE57" i="1"/>
  <c r="FD57" i="1"/>
  <c r="FC57" i="1"/>
  <c r="FA57" i="1"/>
  <c r="EZ57" i="1"/>
  <c r="EY57" i="1"/>
  <c r="EX57" i="1"/>
  <c r="EV57" i="1"/>
  <c r="EU57" i="1"/>
  <c r="ET57" i="1"/>
  <c r="ES57" i="1"/>
  <c r="EQ57" i="1"/>
  <c r="EP57" i="1"/>
  <c r="EO57" i="1"/>
  <c r="EN57" i="1"/>
  <c r="GT56" i="1"/>
  <c r="GS56" i="1"/>
  <c r="GR56" i="1"/>
  <c r="GQ56" i="1"/>
  <c r="GO56" i="1"/>
  <c r="GN56" i="1"/>
  <c r="GM56" i="1"/>
  <c r="GL56" i="1"/>
  <c r="GJ56" i="1"/>
  <c r="GI56" i="1"/>
  <c r="GH56" i="1"/>
  <c r="GG56" i="1"/>
  <c r="GE56" i="1"/>
  <c r="GD56" i="1"/>
  <c r="GC56" i="1"/>
  <c r="GB56" i="1"/>
  <c r="FZ56" i="1"/>
  <c r="FY56" i="1"/>
  <c r="FX56" i="1"/>
  <c r="FW56" i="1"/>
  <c r="FU56" i="1"/>
  <c r="FT56" i="1"/>
  <c r="FS56" i="1"/>
  <c r="FR56" i="1"/>
  <c r="FP56" i="1"/>
  <c r="FO56" i="1"/>
  <c r="FN56" i="1"/>
  <c r="FM56" i="1"/>
  <c r="FK56" i="1"/>
  <c r="FJ56" i="1"/>
  <c r="FI56" i="1"/>
  <c r="FH56" i="1"/>
  <c r="FF56" i="1"/>
  <c r="FE56" i="1"/>
  <c r="FD56" i="1"/>
  <c r="FC56" i="1"/>
  <c r="FA56" i="1"/>
  <c r="EZ56" i="1"/>
  <c r="EY56" i="1"/>
  <c r="EX56" i="1"/>
  <c r="EV56" i="1"/>
  <c r="EU56" i="1"/>
  <c r="ET56" i="1"/>
  <c r="ES56" i="1"/>
  <c r="EQ56" i="1"/>
  <c r="EP56" i="1"/>
  <c r="EO56" i="1"/>
  <c r="EN56" i="1"/>
  <c r="GT55" i="1"/>
  <c r="GS55" i="1"/>
  <c r="GR55" i="1"/>
  <c r="GQ55" i="1"/>
  <c r="GO55" i="1"/>
  <c r="GN55" i="1"/>
  <c r="GM55" i="1"/>
  <c r="GL55" i="1"/>
  <c r="GJ55" i="1"/>
  <c r="GI55" i="1"/>
  <c r="GH55" i="1"/>
  <c r="GG55" i="1"/>
  <c r="GE55" i="1"/>
  <c r="GD55" i="1"/>
  <c r="GC55" i="1"/>
  <c r="GB55" i="1"/>
  <c r="FZ55" i="1"/>
  <c r="FY55" i="1"/>
  <c r="FX55" i="1"/>
  <c r="FW55" i="1"/>
  <c r="FU55" i="1"/>
  <c r="FT55" i="1"/>
  <c r="FS55" i="1"/>
  <c r="FR55" i="1"/>
  <c r="FP55" i="1"/>
  <c r="FO55" i="1"/>
  <c r="FN55" i="1"/>
  <c r="FM55" i="1"/>
  <c r="FK55" i="1"/>
  <c r="FJ55" i="1"/>
  <c r="FI55" i="1"/>
  <c r="FH55" i="1"/>
  <c r="FF55" i="1"/>
  <c r="FE55" i="1"/>
  <c r="FD55" i="1"/>
  <c r="FC55" i="1"/>
  <c r="FA55" i="1"/>
  <c r="EZ55" i="1"/>
  <c r="EY55" i="1"/>
  <c r="EX55" i="1"/>
  <c r="DB55" i="1" s="1"/>
  <c r="EV55" i="1"/>
  <c r="EU55" i="1"/>
  <c r="ET55" i="1"/>
  <c r="ES55" i="1"/>
  <c r="EQ55" i="1"/>
  <c r="EP55" i="1"/>
  <c r="EO55" i="1"/>
  <c r="EN55" i="1"/>
  <c r="GT54" i="1"/>
  <c r="GS54" i="1"/>
  <c r="GR54" i="1"/>
  <c r="GQ54" i="1"/>
  <c r="GO54" i="1"/>
  <c r="GN54" i="1"/>
  <c r="GM54" i="1"/>
  <c r="GL54" i="1"/>
  <c r="GJ54" i="1"/>
  <c r="GI54" i="1"/>
  <c r="GH54" i="1"/>
  <c r="GG54" i="1"/>
  <c r="GE54" i="1"/>
  <c r="GD54" i="1"/>
  <c r="GC54" i="1"/>
  <c r="GB54" i="1"/>
  <c r="CP54" i="1" s="1"/>
  <c r="FZ54" i="1"/>
  <c r="FY54" i="1"/>
  <c r="FX54" i="1"/>
  <c r="FW54" i="1"/>
  <c r="FU54" i="1"/>
  <c r="FT54" i="1"/>
  <c r="FS54" i="1"/>
  <c r="FR54" i="1"/>
  <c r="FP54" i="1"/>
  <c r="FO54" i="1"/>
  <c r="FN54" i="1"/>
  <c r="FM54" i="1"/>
  <c r="FK54" i="1"/>
  <c r="FJ54" i="1"/>
  <c r="FI54" i="1"/>
  <c r="FH54" i="1"/>
  <c r="FF54" i="1"/>
  <c r="FE54" i="1"/>
  <c r="FD54" i="1"/>
  <c r="FC54" i="1"/>
  <c r="FA54" i="1"/>
  <c r="EZ54" i="1"/>
  <c r="EY54" i="1"/>
  <c r="EX54" i="1"/>
  <c r="CD54" i="1" s="1"/>
  <c r="EV54" i="1"/>
  <c r="EU54" i="1"/>
  <c r="ET54" i="1"/>
  <c r="ES54" i="1"/>
  <c r="EQ54" i="1"/>
  <c r="EP54" i="1"/>
  <c r="EO54" i="1"/>
  <c r="EN54" i="1"/>
  <c r="GT53" i="1"/>
  <c r="GS53" i="1"/>
  <c r="GR53" i="1"/>
  <c r="GQ53" i="1"/>
  <c r="DT53" i="1" s="1"/>
  <c r="GO53" i="1"/>
  <c r="GN53" i="1"/>
  <c r="GM53" i="1"/>
  <c r="GL53" i="1"/>
  <c r="GJ53" i="1"/>
  <c r="GI53" i="1"/>
  <c r="GH53" i="1"/>
  <c r="GG53" i="1"/>
  <c r="GE53" i="1"/>
  <c r="GD53" i="1"/>
  <c r="GC53" i="1"/>
  <c r="GB53" i="1"/>
  <c r="DN53" i="1" s="1"/>
  <c r="FZ53" i="1"/>
  <c r="FY53" i="1"/>
  <c r="FX53" i="1"/>
  <c r="FW53" i="1"/>
  <c r="FU53" i="1"/>
  <c r="FT53" i="1"/>
  <c r="FS53" i="1"/>
  <c r="FR53" i="1"/>
  <c r="FP53" i="1"/>
  <c r="FO53" i="1"/>
  <c r="FN53" i="1"/>
  <c r="FM53" i="1"/>
  <c r="DH53" i="1" s="1"/>
  <c r="FK53" i="1"/>
  <c r="FJ53" i="1"/>
  <c r="FI53" i="1"/>
  <c r="FH53" i="1"/>
  <c r="FF53" i="1"/>
  <c r="FE53" i="1"/>
  <c r="FD53" i="1"/>
  <c r="FC53" i="1"/>
  <c r="FA53" i="1"/>
  <c r="EZ53" i="1"/>
  <c r="EY53" i="1"/>
  <c r="EX53" i="1"/>
  <c r="DB53" i="1" s="1"/>
  <c r="EV53" i="1"/>
  <c r="EU53" i="1"/>
  <c r="ET53" i="1"/>
  <c r="ES53" i="1"/>
  <c r="EQ53" i="1"/>
  <c r="EP53" i="1"/>
  <c r="EO53" i="1"/>
  <c r="EN53" i="1"/>
  <c r="GT52" i="1"/>
  <c r="GS52" i="1"/>
  <c r="GR52" i="1"/>
  <c r="GQ52" i="1"/>
  <c r="CV52" i="1" s="1"/>
  <c r="GO52" i="1"/>
  <c r="GN52" i="1"/>
  <c r="GM52" i="1"/>
  <c r="GL52" i="1"/>
  <c r="GJ52" i="1"/>
  <c r="GI52" i="1"/>
  <c r="GH52" i="1"/>
  <c r="GG52" i="1"/>
  <c r="GE52" i="1"/>
  <c r="GD52" i="1"/>
  <c r="GC52" i="1"/>
  <c r="GB52" i="1"/>
  <c r="CP52" i="1" s="1"/>
  <c r="FZ52" i="1"/>
  <c r="FY52" i="1"/>
  <c r="FX52" i="1"/>
  <c r="FW52" i="1"/>
  <c r="FU52" i="1"/>
  <c r="FT52" i="1"/>
  <c r="FS52" i="1"/>
  <c r="FR52" i="1"/>
  <c r="FP52" i="1"/>
  <c r="FO52" i="1"/>
  <c r="FN52" i="1"/>
  <c r="FM52" i="1"/>
  <c r="CJ52" i="1" s="1"/>
  <c r="FK52" i="1"/>
  <c r="FJ52" i="1"/>
  <c r="FI52" i="1"/>
  <c r="FH52" i="1"/>
  <c r="FF52" i="1"/>
  <c r="FE52" i="1"/>
  <c r="FD52" i="1"/>
  <c r="FC52" i="1"/>
  <c r="FA52" i="1"/>
  <c r="EZ52" i="1"/>
  <c r="EY52" i="1"/>
  <c r="EX52" i="1"/>
  <c r="CD52" i="1" s="1"/>
  <c r="EV52" i="1"/>
  <c r="EU52" i="1"/>
  <c r="ET52" i="1"/>
  <c r="ES52" i="1"/>
  <c r="EQ52" i="1"/>
  <c r="EP52" i="1"/>
  <c r="EO52" i="1"/>
  <c r="EN52" i="1"/>
  <c r="GT51" i="1"/>
  <c r="GS51" i="1"/>
  <c r="GR51" i="1"/>
  <c r="GQ51" i="1"/>
  <c r="DT51" i="1" s="1"/>
  <c r="GO51" i="1"/>
  <c r="GN51" i="1"/>
  <c r="GM51" i="1"/>
  <c r="GL51" i="1"/>
  <c r="GJ51" i="1"/>
  <c r="GI51" i="1"/>
  <c r="GH51" i="1"/>
  <c r="GG51" i="1"/>
  <c r="GE51" i="1"/>
  <c r="GD51" i="1"/>
  <c r="GC51" i="1"/>
  <c r="GB51" i="1"/>
  <c r="CP51" i="1" s="1"/>
  <c r="FZ51" i="1"/>
  <c r="FY51" i="1"/>
  <c r="FX51" i="1"/>
  <c r="FW51" i="1"/>
  <c r="FU51" i="1"/>
  <c r="FT51" i="1"/>
  <c r="FS51" i="1"/>
  <c r="FR51" i="1"/>
  <c r="FP51" i="1"/>
  <c r="FO51" i="1"/>
  <c r="FN51" i="1"/>
  <c r="FM51" i="1"/>
  <c r="CJ51" i="1" s="1"/>
  <c r="FK51" i="1"/>
  <c r="FJ51" i="1"/>
  <c r="FI51" i="1"/>
  <c r="FH51" i="1"/>
  <c r="FF51" i="1"/>
  <c r="FE51" i="1"/>
  <c r="FD51" i="1"/>
  <c r="FC51" i="1"/>
  <c r="FA51" i="1"/>
  <c r="EZ51" i="1"/>
  <c r="EY51" i="1"/>
  <c r="EX51" i="1"/>
  <c r="CD51" i="1" s="1"/>
  <c r="EV51" i="1"/>
  <c r="EU51" i="1"/>
  <c r="ET51" i="1"/>
  <c r="ES51" i="1"/>
  <c r="EQ51" i="1"/>
  <c r="EP51" i="1"/>
  <c r="EO51" i="1"/>
  <c r="BZ51" i="1" s="1"/>
  <c r="AJ2" i="5" s="1"/>
  <c r="Q50" i="1"/>
  <c r="P50" i="1"/>
  <c r="Q49" i="1"/>
  <c r="P49" i="1"/>
  <c r="Q48" i="1"/>
  <c r="P48" i="1"/>
  <c r="Q47" i="1"/>
  <c r="P47" i="1"/>
  <c r="Q46" i="1"/>
  <c r="P46" i="1"/>
  <c r="Q45" i="1"/>
  <c r="P45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CA51" i="1" l="1"/>
  <c r="AK2" i="5" s="1"/>
  <c r="CM51" i="1"/>
  <c r="CA52" i="1"/>
  <c r="AK3" i="5" s="1"/>
  <c r="DK52" i="1"/>
  <c r="CA53" i="1"/>
  <c r="AK4" i="5" s="1"/>
  <c r="CM53" i="1"/>
  <c r="CA54" i="1"/>
  <c r="AK5" i="5" s="1"/>
  <c r="DK54" i="1"/>
  <c r="CA55" i="1"/>
  <c r="AK6" i="5" s="1"/>
  <c r="CM55" i="1"/>
  <c r="CA56" i="1"/>
  <c r="AK7" i="5" s="1"/>
  <c r="CM56" i="1"/>
  <c r="CA57" i="1"/>
  <c r="AK8" i="5" s="1"/>
  <c r="DK57" i="1"/>
  <c r="CA58" i="1"/>
  <c r="AK9" i="5" s="1"/>
  <c r="CM58" i="1"/>
  <c r="CY59" i="1"/>
  <c r="DK59" i="1"/>
  <c r="EM20" i="1"/>
  <c r="CB51" i="1"/>
  <c r="AL2" i="5" s="1"/>
  <c r="DF51" i="1"/>
  <c r="CN51" i="1"/>
  <c r="DZ51" i="1" s="1"/>
  <c r="CT51" i="1"/>
  <c r="CB52" i="1"/>
  <c r="AL3" i="5" s="1"/>
  <c r="CH52" i="1"/>
  <c r="CN52" i="1"/>
  <c r="CT52" i="1"/>
  <c r="CB53" i="1"/>
  <c r="AL4" i="5" s="1"/>
  <c r="CH53" i="1"/>
  <c r="CN53" i="1"/>
  <c r="CT53" i="1"/>
  <c r="CB54" i="1"/>
  <c r="AL5" i="5" s="1"/>
  <c r="CH54" i="1"/>
  <c r="DL54" i="1"/>
  <c r="EM70" i="1"/>
  <c r="DV27" i="1"/>
  <c r="CF51" i="1"/>
  <c r="CL51" i="1"/>
  <c r="CR51" i="1"/>
  <c r="CX52" i="1"/>
  <c r="CF52" i="1"/>
  <c r="DJ52" i="1"/>
  <c r="CR52" i="1"/>
  <c r="DZ52" i="1" s="1"/>
  <c r="BZ53" i="1"/>
  <c r="AJ4" i="5" s="1"/>
  <c r="CF53" i="1"/>
  <c r="CL53" i="1"/>
  <c r="DP53" i="1"/>
  <c r="CX54" i="1"/>
  <c r="CF54" i="1"/>
  <c r="DJ54" i="1"/>
  <c r="CR54" i="1"/>
  <c r="BZ55" i="1"/>
  <c r="AJ6" i="5" s="1"/>
  <c r="DD55" i="1"/>
  <c r="DJ55" i="1"/>
  <c r="CR55" i="1"/>
  <c r="BZ56" i="1"/>
  <c r="AJ7" i="5" s="1"/>
  <c r="DD56" i="1"/>
  <c r="DJ56" i="1"/>
  <c r="CR56" i="1"/>
  <c r="BZ57" i="1"/>
  <c r="AJ8" i="5" s="1"/>
  <c r="CF57" i="1"/>
  <c r="DJ57" i="1"/>
  <c r="BZ58" i="1"/>
  <c r="AJ9" i="5" s="1"/>
  <c r="CL58" i="1"/>
  <c r="CX59" i="1"/>
  <c r="CL59" i="1"/>
  <c r="BZ60" i="1"/>
  <c r="AJ11" i="5" s="1"/>
  <c r="CL60" i="1"/>
  <c r="BZ61" i="1"/>
  <c r="AJ12" i="5" s="1"/>
  <c r="CT54" i="1"/>
  <c r="CB55" i="1"/>
  <c r="AL6" i="5" s="1"/>
  <c r="DF55" i="1"/>
  <c r="CN55" i="1"/>
  <c r="CT55" i="1"/>
  <c r="CB56" i="1"/>
  <c r="AL7" i="5" s="1"/>
  <c r="DF56" i="1"/>
  <c r="CN56" i="1"/>
  <c r="CT56" i="1"/>
  <c r="CB57" i="1"/>
  <c r="AL8" i="5" s="1"/>
  <c r="DF57" i="1"/>
  <c r="CN57" i="1"/>
  <c r="CC51" i="1"/>
  <c r="AM2" i="5" s="1"/>
  <c r="DG51" i="1"/>
  <c r="CO51" i="1"/>
  <c r="DS51" i="1"/>
  <c r="CC52" i="1"/>
  <c r="AM3" i="5" s="1"/>
  <c r="CI52" i="1"/>
  <c r="CO52" i="1"/>
  <c r="CU52" i="1"/>
  <c r="DA53" i="1"/>
  <c r="CI53" i="1"/>
  <c r="CO53" i="1"/>
  <c r="CU53" i="1"/>
  <c r="DW53" i="1" s="1"/>
  <c r="CC54" i="1"/>
  <c r="AM5" i="5" s="1"/>
  <c r="CI54" i="1"/>
  <c r="CO54" i="1"/>
  <c r="CU54" i="1"/>
  <c r="CC55" i="1"/>
  <c r="AM6" i="5" s="1"/>
  <c r="DG55" i="1"/>
  <c r="CO55" i="1"/>
  <c r="DS55" i="1"/>
  <c r="CC56" i="1"/>
  <c r="AM7" i="5" s="1"/>
  <c r="DG56" i="1"/>
  <c r="CO56" i="1"/>
  <c r="DS56" i="1"/>
  <c r="CC57" i="1"/>
  <c r="AM8" i="5" s="1"/>
  <c r="DG57" i="1"/>
  <c r="CO57" i="1"/>
  <c r="DS57" i="1"/>
  <c r="CC58" i="1"/>
  <c r="AM9" i="5" s="1"/>
  <c r="CO58" i="1"/>
  <c r="CC59" i="1"/>
  <c r="AM10" i="5" s="1"/>
  <c r="CO59" i="1"/>
  <c r="DA60" i="1"/>
  <c r="DM60" i="1"/>
  <c r="CE51" i="1"/>
  <c r="CK51" i="1"/>
  <c r="CQ51" i="1"/>
  <c r="CW51" i="1"/>
  <c r="CE52" i="1"/>
  <c r="CK52" i="1"/>
  <c r="CQ52" i="1"/>
  <c r="CW52" i="1"/>
  <c r="CE53" i="1"/>
  <c r="CK53" i="1"/>
  <c r="DO53" i="1"/>
  <c r="CW53" i="1"/>
  <c r="CE54" i="1"/>
  <c r="DI54" i="1"/>
  <c r="CQ54" i="1"/>
  <c r="CW54" i="1"/>
  <c r="DC55" i="1"/>
  <c r="DI55" i="1"/>
  <c r="CQ55" i="1"/>
  <c r="DU55" i="1"/>
  <c r="DC56" i="1"/>
  <c r="DI56" i="1"/>
  <c r="CQ56" i="1"/>
  <c r="DU56" i="1"/>
  <c r="DC57" i="1"/>
  <c r="DI57" i="1"/>
  <c r="CQ57" i="1"/>
  <c r="DU57" i="1"/>
  <c r="CE58" i="1"/>
  <c r="CK58" i="1"/>
  <c r="DO58" i="1"/>
  <c r="DU58" i="1"/>
  <c r="CE59" i="1"/>
  <c r="CK59" i="1"/>
  <c r="CQ59" i="1"/>
  <c r="CW59" i="1"/>
  <c r="DC60" i="1"/>
  <c r="CK60" i="1"/>
  <c r="DO60" i="1"/>
  <c r="DU60" i="1"/>
  <c r="DI61" i="1"/>
  <c r="DU61" i="1"/>
  <c r="DI62" i="1"/>
  <c r="DU62" i="1"/>
  <c r="DR57" i="1"/>
  <c r="CZ58" i="1"/>
  <c r="CB58" i="1"/>
  <c r="AL9" i="5" s="1"/>
  <c r="DF58" i="1"/>
  <c r="CH58" i="1"/>
  <c r="DL58" i="1"/>
  <c r="CN58" i="1"/>
  <c r="DR58" i="1"/>
  <c r="CT58" i="1"/>
  <c r="CZ59" i="1"/>
  <c r="CB59" i="1"/>
  <c r="AL10" i="5" s="1"/>
  <c r="DF59" i="1"/>
  <c r="CH59" i="1"/>
  <c r="DL59" i="1"/>
  <c r="CN59" i="1"/>
  <c r="DR59" i="1"/>
  <c r="CT59" i="1"/>
  <c r="CZ60" i="1"/>
  <c r="CB60" i="1"/>
  <c r="AL11" i="5" s="1"/>
  <c r="DF60" i="1"/>
  <c r="CH60" i="1"/>
  <c r="DL60" i="1"/>
  <c r="CN60" i="1"/>
  <c r="DR60" i="1"/>
  <c r="CT60" i="1"/>
  <c r="CZ61" i="1"/>
  <c r="CB61" i="1"/>
  <c r="AL12" i="5" s="1"/>
  <c r="DF61" i="1"/>
  <c r="CH61" i="1"/>
  <c r="DL61" i="1"/>
  <c r="CN61" i="1"/>
  <c r="DR61" i="1"/>
  <c r="CT61" i="1"/>
  <c r="CZ62" i="1"/>
  <c r="CB62" i="1"/>
  <c r="AL13" i="5" s="1"/>
  <c r="DF62" i="1"/>
  <c r="CH62" i="1"/>
  <c r="DL62" i="1"/>
  <c r="CN62" i="1"/>
  <c r="DR62" i="1"/>
  <c r="CT62" i="1"/>
  <c r="DL28" i="1"/>
  <c r="CN28" i="1"/>
  <c r="DR28" i="1"/>
  <c r="CT28" i="1"/>
  <c r="CZ29" i="1"/>
  <c r="CB29" i="1"/>
  <c r="AL16" i="5" s="1"/>
  <c r="DF29" i="1"/>
  <c r="CH29" i="1"/>
  <c r="DM30" i="1"/>
  <c r="CO30" i="1"/>
  <c r="DS30" i="1"/>
  <c r="CU30" i="1"/>
  <c r="DA31" i="1"/>
  <c r="CC31" i="1"/>
  <c r="AM18" i="5" s="1"/>
  <c r="DG31" i="1"/>
  <c r="CI31" i="1"/>
  <c r="DN32" i="1"/>
  <c r="CP32" i="1"/>
  <c r="DT32" i="1"/>
  <c r="CV32" i="1"/>
  <c r="DB33" i="1"/>
  <c r="CD33" i="1"/>
  <c r="DH33" i="1"/>
  <c r="CJ33" i="1"/>
  <c r="DO34" i="1"/>
  <c r="CQ34" i="1"/>
  <c r="DU34" i="1"/>
  <c r="CW34" i="1"/>
  <c r="DC35" i="1"/>
  <c r="CE35" i="1"/>
  <c r="CK35" i="1"/>
  <c r="DI35" i="1"/>
  <c r="CL36" i="1"/>
  <c r="DJ36" i="1"/>
  <c r="CR36" i="1"/>
  <c r="DP36" i="1"/>
  <c r="BZ37" i="1"/>
  <c r="AJ24" i="5" s="1"/>
  <c r="CX37" i="1"/>
  <c r="CF37" i="1"/>
  <c r="DD37" i="1"/>
  <c r="CM38" i="1"/>
  <c r="DK38" i="1"/>
  <c r="DQ38" i="1"/>
  <c r="CS38" i="1"/>
  <c r="CY45" i="1"/>
  <c r="CA45" i="1"/>
  <c r="AK32" i="5" s="1"/>
  <c r="DE45" i="1"/>
  <c r="CG45" i="1"/>
  <c r="CN46" i="1"/>
  <c r="DL46" i="1"/>
  <c r="DR46" i="1"/>
  <c r="CT46" i="1"/>
  <c r="CZ47" i="1"/>
  <c r="CB47" i="1"/>
  <c r="AL34" i="5" s="1"/>
  <c r="DF47" i="1"/>
  <c r="CH47" i="1"/>
  <c r="DM48" i="1"/>
  <c r="CO48" i="1"/>
  <c r="CU48" i="1"/>
  <c r="DS48" i="1"/>
  <c r="DA49" i="1"/>
  <c r="CC49" i="1"/>
  <c r="AM36" i="5" s="1"/>
  <c r="CI49" i="1"/>
  <c r="DG49" i="1"/>
  <c r="DN50" i="1"/>
  <c r="CP50" i="1"/>
  <c r="DT50" i="1"/>
  <c r="CV50" i="1"/>
  <c r="CH51" i="1"/>
  <c r="DV51" i="1" s="1"/>
  <c r="CU51" i="1"/>
  <c r="DH51" i="1"/>
  <c r="DU51" i="1"/>
  <c r="CL52" i="1"/>
  <c r="CY52" i="1"/>
  <c r="DL52" i="1"/>
  <c r="CC53" i="1"/>
  <c r="AM4" i="5" s="1"/>
  <c r="CP53" i="1"/>
  <c r="DC53" i="1"/>
  <c r="DR53" i="1"/>
  <c r="CK54" i="1"/>
  <c r="CY54" i="1"/>
  <c r="DM54" i="1"/>
  <c r="CE55" i="1"/>
  <c r="CU55" i="1"/>
  <c r="DK55" i="1"/>
  <c r="CE56" i="1"/>
  <c r="CU56" i="1"/>
  <c r="DK56" i="1"/>
  <c r="CE57" i="1"/>
  <c r="CU57" i="1"/>
  <c r="DL57" i="1"/>
  <c r="CQ58" i="1"/>
  <c r="BZ59" i="1"/>
  <c r="AJ10" i="5" s="1"/>
  <c r="DA59" i="1"/>
  <c r="CO60" i="1"/>
  <c r="CK62" i="1"/>
  <c r="DO27" i="1"/>
  <c r="CQ27" i="1"/>
  <c r="CZ28" i="1"/>
  <c r="CB28" i="1"/>
  <c r="AL15" i="5" s="1"/>
  <c r="DF28" i="1"/>
  <c r="CH28" i="1"/>
  <c r="DM29" i="1"/>
  <c r="CO29" i="1"/>
  <c r="DS29" i="1"/>
  <c r="CU29" i="1"/>
  <c r="DA30" i="1"/>
  <c r="CC30" i="1"/>
  <c r="AM17" i="5" s="1"/>
  <c r="DG30" i="1"/>
  <c r="CI30" i="1"/>
  <c r="DN31" i="1"/>
  <c r="CP31" i="1"/>
  <c r="DT31" i="1"/>
  <c r="CV31" i="1"/>
  <c r="DB32" i="1"/>
  <c r="CD32" i="1"/>
  <c r="DH32" i="1"/>
  <c r="CJ32" i="1"/>
  <c r="DO33" i="1"/>
  <c r="CQ33" i="1"/>
  <c r="DU33" i="1"/>
  <c r="CW33" i="1"/>
  <c r="DC34" i="1"/>
  <c r="CE34" i="1"/>
  <c r="DI34" i="1"/>
  <c r="CK34" i="1"/>
  <c r="CL35" i="1"/>
  <c r="DJ35" i="1"/>
  <c r="CR35" i="1"/>
  <c r="DP35" i="1"/>
  <c r="BZ36" i="1"/>
  <c r="AJ23" i="5" s="1"/>
  <c r="CX36" i="1"/>
  <c r="DD36" i="1"/>
  <c r="CF36" i="1"/>
  <c r="CM37" i="1"/>
  <c r="DK37" i="1"/>
  <c r="CS37" i="1"/>
  <c r="DQ37" i="1"/>
  <c r="CA38" i="1"/>
  <c r="AK25" i="5" s="1"/>
  <c r="CY38" i="1"/>
  <c r="DE38" i="1"/>
  <c r="CG38" i="1"/>
  <c r="CN45" i="1"/>
  <c r="DL45" i="1"/>
  <c r="DR45" i="1"/>
  <c r="CT45" i="1"/>
  <c r="CZ46" i="1"/>
  <c r="CB46" i="1"/>
  <c r="AL33" i="5" s="1"/>
  <c r="DF46" i="1"/>
  <c r="CH46" i="1"/>
  <c r="DM47" i="1"/>
  <c r="CO47" i="1"/>
  <c r="DS47" i="1"/>
  <c r="CU47" i="1"/>
  <c r="DA48" i="1"/>
  <c r="CC48" i="1"/>
  <c r="AM35" i="5" s="1"/>
  <c r="CI48" i="1"/>
  <c r="DG48" i="1"/>
  <c r="DN49" i="1"/>
  <c r="CP49" i="1"/>
  <c r="DT49" i="1"/>
  <c r="CV49" i="1"/>
  <c r="DB50" i="1"/>
  <c r="CD50" i="1"/>
  <c r="CJ50" i="1"/>
  <c r="DH50" i="1"/>
  <c r="CI51" i="1"/>
  <c r="CV51" i="1"/>
  <c r="DI51" i="1"/>
  <c r="BZ52" i="1"/>
  <c r="AJ3" i="5" s="1"/>
  <c r="CM52" i="1"/>
  <c r="CZ52" i="1"/>
  <c r="DM52" i="1"/>
  <c r="CD53" i="1"/>
  <c r="CQ53" i="1"/>
  <c r="DD53" i="1"/>
  <c r="DS53" i="1"/>
  <c r="CL54" i="1"/>
  <c r="CZ54" i="1"/>
  <c r="DN54" i="1"/>
  <c r="CF55" i="1"/>
  <c r="CW55" i="1"/>
  <c r="DL55" i="1"/>
  <c r="CF56" i="1"/>
  <c r="CW56" i="1"/>
  <c r="DL56" i="1"/>
  <c r="CW57" i="1"/>
  <c r="DM57" i="1"/>
  <c r="CW58" i="1"/>
  <c r="CA59" i="1"/>
  <c r="AK10" i="5" s="1"/>
  <c r="DC59" i="1"/>
  <c r="CQ60" i="1"/>
  <c r="CW62" i="1"/>
  <c r="DG58" i="1"/>
  <c r="CI58" i="1"/>
  <c r="DS58" i="1"/>
  <c r="CU58" i="1"/>
  <c r="DG59" i="1"/>
  <c r="CI59" i="1"/>
  <c r="DS59" i="1"/>
  <c r="CU59" i="1"/>
  <c r="DG60" i="1"/>
  <c r="CI60" i="1"/>
  <c r="DS60" i="1"/>
  <c r="CU60" i="1"/>
  <c r="DA61" i="1"/>
  <c r="CC61" i="1"/>
  <c r="AM12" i="5" s="1"/>
  <c r="DG61" i="1"/>
  <c r="CI61" i="1"/>
  <c r="DM61" i="1"/>
  <c r="CO61" i="1"/>
  <c r="DS61" i="1"/>
  <c r="CU61" i="1"/>
  <c r="DA62" i="1"/>
  <c r="CC62" i="1"/>
  <c r="AM13" i="5" s="1"/>
  <c r="DG62" i="1"/>
  <c r="CI62" i="1"/>
  <c r="DM62" i="1"/>
  <c r="CO62" i="1"/>
  <c r="DS62" i="1"/>
  <c r="CU62" i="1"/>
  <c r="DM28" i="1"/>
  <c r="CO28" i="1"/>
  <c r="DS28" i="1"/>
  <c r="CU28" i="1"/>
  <c r="DA29" i="1"/>
  <c r="CC29" i="1"/>
  <c r="AM16" i="5" s="1"/>
  <c r="DG29" i="1"/>
  <c r="CI29" i="1"/>
  <c r="DN30" i="1"/>
  <c r="CP30" i="1"/>
  <c r="DT30" i="1"/>
  <c r="CV30" i="1"/>
  <c r="DB31" i="1"/>
  <c r="CD31" i="1"/>
  <c r="DH31" i="1"/>
  <c r="CJ31" i="1"/>
  <c r="DO32" i="1"/>
  <c r="CQ32" i="1"/>
  <c r="DU32" i="1"/>
  <c r="CW32" i="1"/>
  <c r="DC33" i="1"/>
  <c r="CE33" i="1"/>
  <c r="DI33" i="1"/>
  <c r="CK33" i="1"/>
  <c r="DJ34" i="1"/>
  <c r="CL34" i="1"/>
  <c r="DP34" i="1"/>
  <c r="CR34" i="1"/>
  <c r="BZ35" i="1"/>
  <c r="AJ22" i="5" s="1"/>
  <c r="CX35" i="1"/>
  <c r="CF35" i="1"/>
  <c r="DD35" i="1"/>
  <c r="CM36" i="1"/>
  <c r="DK36" i="1"/>
  <c r="DQ36" i="1"/>
  <c r="CS36" i="1"/>
  <c r="CA37" i="1"/>
  <c r="AK24" i="5" s="1"/>
  <c r="CY37" i="1"/>
  <c r="CG37" i="1"/>
  <c r="DE37" i="1"/>
  <c r="CN38" i="1"/>
  <c r="DL38" i="1"/>
  <c r="DR38" i="1"/>
  <c r="CT38" i="1"/>
  <c r="CZ45" i="1"/>
  <c r="CB45" i="1"/>
  <c r="AL32" i="5" s="1"/>
  <c r="DF45" i="1"/>
  <c r="CH45" i="1"/>
  <c r="CO46" i="1"/>
  <c r="DM46" i="1"/>
  <c r="CU46" i="1"/>
  <c r="DS46" i="1"/>
  <c r="DA47" i="1"/>
  <c r="CC47" i="1"/>
  <c r="AM34" i="5" s="1"/>
  <c r="CI47" i="1"/>
  <c r="DG47" i="1"/>
  <c r="DN48" i="1"/>
  <c r="CP48" i="1"/>
  <c r="DT48" i="1"/>
  <c r="CV48" i="1"/>
  <c r="DB49" i="1"/>
  <c r="CD49" i="1"/>
  <c r="CJ49" i="1"/>
  <c r="DH49" i="1"/>
  <c r="DO50" i="1"/>
  <c r="CQ50" i="1"/>
  <c r="DU50" i="1"/>
  <c r="CW50" i="1"/>
  <c r="DJ51" i="1"/>
  <c r="DA52" i="1"/>
  <c r="DN52" i="1"/>
  <c r="CR53" i="1"/>
  <c r="DF53" i="1"/>
  <c r="DU53" i="1"/>
  <c r="CM54" i="1"/>
  <c r="DA54" i="1"/>
  <c r="DO54" i="1"/>
  <c r="CH55" i="1"/>
  <c r="CX55" i="1"/>
  <c r="DM55" i="1"/>
  <c r="CH56" i="1"/>
  <c r="CX56" i="1"/>
  <c r="DM56" i="1"/>
  <c r="CH57" i="1"/>
  <c r="CX57" i="1"/>
  <c r="DO57" i="1"/>
  <c r="CX58" i="1"/>
  <c r="DI59" i="1"/>
  <c r="CW60" i="1"/>
  <c r="DQ27" i="1"/>
  <c r="CS27" i="1"/>
  <c r="DA28" i="1"/>
  <c r="CC28" i="1"/>
  <c r="AM15" i="5" s="1"/>
  <c r="DG28" i="1"/>
  <c r="CI28" i="1"/>
  <c r="DN29" i="1"/>
  <c r="CP29" i="1"/>
  <c r="DT29" i="1"/>
  <c r="CV29" i="1"/>
  <c r="DB30" i="1"/>
  <c r="CD30" i="1"/>
  <c r="DH30" i="1"/>
  <c r="CJ30" i="1"/>
  <c r="DO31" i="1"/>
  <c r="CQ31" i="1"/>
  <c r="DU31" i="1"/>
  <c r="CW31" i="1"/>
  <c r="DC32" i="1"/>
  <c r="CE32" i="1"/>
  <c r="DI32" i="1"/>
  <c r="CK32" i="1"/>
  <c r="DJ33" i="1"/>
  <c r="CL33" i="1"/>
  <c r="DP33" i="1"/>
  <c r="CR33" i="1"/>
  <c r="CX34" i="1"/>
  <c r="BZ34" i="1"/>
  <c r="AJ21" i="5" s="1"/>
  <c r="DD34" i="1"/>
  <c r="CF34" i="1"/>
  <c r="CM35" i="1"/>
  <c r="DK35" i="1"/>
  <c r="CS35" i="1"/>
  <c r="DQ35" i="1"/>
  <c r="CA36" i="1"/>
  <c r="AK23" i="5" s="1"/>
  <c r="CY36" i="1"/>
  <c r="DE36" i="1"/>
  <c r="CG36" i="1"/>
  <c r="CN37" i="1"/>
  <c r="DL37" i="1"/>
  <c r="DR37" i="1"/>
  <c r="CT37" i="1"/>
  <c r="CB38" i="1"/>
  <c r="AL25" i="5" s="1"/>
  <c r="CZ38" i="1"/>
  <c r="DF38" i="1"/>
  <c r="CH38" i="1"/>
  <c r="CO45" i="1"/>
  <c r="DM45" i="1"/>
  <c r="DS45" i="1"/>
  <c r="CU45" i="1"/>
  <c r="DA46" i="1"/>
  <c r="CC46" i="1"/>
  <c r="AM33" i="5" s="1"/>
  <c r="DG46" i="1"/>
  <c r="CI46" i="1"/>
  <c r="DN47" i="1"/>
  <c r="CP47" i="1"/>
  <c r="DT47" i="1"/>
  <c r="CV47" i="1"/>
  <c r="DB48" i="1"/>
  <c r="CD48" i="1"/>
  <c r="CJ48" i="1"/>
  <c r="DH48" i="1"/>
  <c r="DO49" i="1"/>
  <c r="CQ49" i="1"/>
  <c r="DU49" i="1"/>
  <c r="CW49" i="1"/>
  <c r="DC50" i="1"/>
  <c r="CE50" i="1"/>
  <c r="DI50" i="1"/>
  <c r="CK50" i="1"/>
  <c r="CX51" i="1"/>
  <c r="DK51" i="1"/>
  <c r="DB52" i="1"/>
  <c r="DO52" i="1"/>
  <c r="DG53" i="1"/>
  <c r="BZ54" i="1"/>
  <c r="AJ5" i="5" s="1"/>
  <c r="CN54" i="1"/>
  <c r="DB54" i="1"/>
  <c r="DP54" i="1"/>
  <c r="CI55" i="1"/>
  <c r="DW55" i="1" s="1"/>
  <c r="CY55" i="1"/>
  <c r="DO55" i="1"/>
  <c r="CI56" i="1"/>
  <c r="CY56" i="1"/>
  <c r="DO56" i="1"/>
  <c r="CI57" i="1"/>
  <c r="CY57" i="1"/>
  <c r="CY58" i="1"/>
  <c r="DJ59" i="1"/>
  <c r="CX60" i="1"/>
  <c r="DH54" i="1"/>
  <c r="CJ54" i="1"/>
  <c r="DT54" i="1"/>
  <c r="CV54" i="1"/>
  <c r="DH55" i="1"/>
  <c r="CJ55" i="1"/>
  <c r="DN55" i="1"/>
  <c r="CP55" i="1"/>
  <c r="DT55" i="1"/>
  <c r="CV55" i="1"/>
  <c r="DB56" i="1"/>
  <c r="CD56" i="1"/>
  <c r="DH56" i="1"/>
  <c r="CJ56" i="1"/>
  <c r="DN56" i="1"/>
  <c r="CP56" i="1"/>
  <c r="DT56" i="1"/>
  <c r="CV56" i="1"/>
  <c r="DB57" i="1"/>
  <c r="CD57" i="1"/>
  <c r="DH57" i="1"/>
  <c r="CJ57" i="1"/>
  <c r="DN57" i="1"/>
  <c r="CP57" i="1"/>
  <c r="DT57" i="1"/>
  <c r="CV57" i="1"/>
  <c r="DB58" i="1"/>
  <c r="CD58" i="1"/>
  <c r="DH58" i="1"/>
  <c r="CJ58" i="1"/>
  <c r="DN58" i="1"/>
  <c r="CP58" i="1"/>
  <c r="DT58" i="1"/>
  <c r="CV58" i="1"/>
  <c r="DB59" i="1"/>
  <c r="CD59" i="1"/>
  <c r="DH59" i="1"/>
  <c r="CJ59" i="1"/>
  <c r="DN59" i="1"/>
  <c r="CP59" i="1"/>
  <c r="DT59" i="1"/>
  <c r="CV59" i="1"/>
  <c r="DB60" i="1"/>
  <c r="CD60" i="1"/>
  <c r="DH60" i="1"/>
  <c r="CJ60" i="1"/>
  <c r="DN60" i="1"/>
  <c r="CP60" i="1"/>
  <c r="DT60" i="1"/>
  <c r="CV60" i="1"/>
  <c r="DB61" i="1"/>
  <c r="CD61" i="1"/>
  <c r="DH61" i="1"/>
  <c r="CJ61" i="1"/>
  <c r="DN61" i="1"/>
  <c r="CP61" i="1"/>
  <c r="DT61" i="1"/>
  <c r="CV61" i="1"/>
  <c r="DB62" i="1"/>
  <c r="CD62" i="1"/>
  <c r="DH62" i="1"/>
  <c r="CJ62" i="1"/>
  <c r="DN62" i="1"/>
  <c r="CP62" i="1"/>
  <c r="DT62" i="1"/>
  <c r="CV62" i="1"/>
  <c r="DN28" i="1"/>
  <c r="CP28" i="1"/>
  <c r="DT28" i="1"/>
  <c r="CV28" i="1"/>
  <c r="DB29" i="1"/>
  <c r="CD29" i="1"/>
  <c r="DH29" i="1"/>
  <c r="CJ29" i="1"/>
  <c r="DO30" i="1"/>
  <c r="CQ30" i="1"/>
  <c r="DU30" i="1"/>
  <c r="CW30" i="1"/>
  <c r="DC31" i="1"/>
  <c r="CE31" i="1"/>
  <c r="DI31" i="1"/>
  <c r="CK31" i="1"/>
  <c r="DJ32" i="1"/>
  <c r="CL32" i="1"/>
  <c r="DP32" i="1"/>
  <c r="CR32" i="1"/>
  <c r="CX33" i="1"/>
  <c r="BZ33" i="1"/>
  <c r="AJ20" i="5" s="1"/>
  <c r="DD33" i="1"/>
  <c r="CF33" i="1"/>
  <c r="DK34" i="1"/>
  <c r="CM34" i="1"/>
  <c r="DQ34" i="1"/>
  <c r="CS34" i="1"/>
  <c r="CY35" i="1"/>
  <c r="CA35" i="1"/>
  <c r="AK22" i="5" s="1"/>
  <c r="CG35" i="1"/>
  <c r="DE35" i="1"/>
  <c r="CN36" i="1"/>
  <c r="DL36" i="1"/>
  <c r="DR36" i="1"/>
  <c r="CT36" i="1"/>
  <c r="CB37" i="1"/>
  <c r="AL24" i="5" s="1"/>
  <c r="CZ37" i="1"/>
  <c r="DF37" i="1"/>
  <c r="CH37" i="1"/>
  <c r="CO38" i="1"/>
  <c r="DM38" i="1"/>
  <c r="DS38" i="1"/>
  <c r="CU38" i="1"/>
  <c r="DA45" i="1"/>
  <c r="CC45" i="1"/>
  <c r="AM32" i="5" s="1"/>
  <c r="DG45" i="1"/>
  <c r="CI45" i="1"/>
  <c r="CP46" i="1"/>
  <c r="DN46" i="1"/>
  <c r="DT46" i="1"/>
  <c r="CV46" i="1"/>
  <c r="DB47" i="1"/>
  <c r="CD47" i="1"/>
  <c r="CJ47" i="1"/>
  <c r="DH47" i="1"/>
  <c r="DO48" i="1"/>
  <c r="CQ48" i="1"/>
  <c r="DU48" i="1"/>
  <c r="CW48" i="1"/>
  <c r="DC49" i="1"/>
  <c r="CE49" i="1"/>
  <c r="CK49" i="1"/>
  <c r="DI49" i="1"/>
  <c r="DJ50" i="1"/>
  <c r="CL50" i="1"/>
  <c r="DP50" i="1"/>
  <c r="CR50" i="1"/>
  <c r="CY51" i="1"/>
  <c r="DL51" i="1"/>
  <c r="DC52" i="1"/>
  <c r="DP52" i="1"/>
  <c r="DI53" i="1"/>
  <c r="DC54" i="1"/>
  <c r="DR54" i="1"/>
  <c r="CK55" i="1"/>
  <c r="CZ55" i="1"/>
  <c r="DP55" i="1"/>
  <c r="CK56" i="1"/>
  <c r="CZ56" i="1"/>
  <c r="DP56" i="1"/>
  <c r="CK57" i="1"/>
  <c r="CZ57" i="1"/>
  <c r="DA58" i="1"/>
  <c r="DM59" i="1"/>
  <c r="DI60" i="1"/>
  <c r="DS27" i="1"/>
  <c r="CU27" i="1"/>
  <c r="DB28" i="1"/>
  <c r="CD28" i="1"/>
  <c r="DH28" i="1"/>
  <c r="CJ28" i="1"/>
  <c r="DO29" i="1"/>
  <c r="CQ29" i="1"/>
  <c r="DU29" i="1"/>
  <c r="CW29" i="1"/>
  <c r="DC30" i="1"/>
  <c r="CE30" i="1"/>
  <c r="DI30" i="1"/>
  <c r="CK30" i="1"/>
  <c r="DJ31" i="1"/>
  <c r="CL31" i="1"/>
  <c r="DP31" i="1"/>
  <c r="CR31" i="1"/>
  <c r="CX32" i="1"/>
  <c r="BZ32" i="1"/>
  <c r="AJ19" i="5" s="1"/>
  <c r="DD32" i="1"/>
  <c r="CF32" i="1"/>
  <c r="DK33" i="1"/>
  <c r="CM33" i="1"/>
  <c r="DQ33" i="1"/>
  <c r="CS33" i="1"/>
  <c r="CA34" i="1"/>
  <c r="AK21" i="5" s="1"/>
  <c r="CY34" i="1"/>
  <c r="DE34" i="1"/>
  <c r="CG34" i="1"/>
  <c r="DL35" i="1"/>
  <c r="CN35" i="1"/>
  <c r="CT35" i="1"/>
  <c r="DR35" i="1"/>
  <c r="CB36" i="1"/>
  <c r="AL23" i="5" s="1"/>
  <c r="CZ36" i="1"/>
  <c r="CH36" i="1"/>
  <c r="DF36" i="1"/>
  <c r="CO37" i="1"/>
  <c r="DM37" i="1"/>
  <c r="CU37" i="1"/>
  <c r="DS37" i="1"/>
  <c r="DA38" i="1"/>
  <c r="CC38" i="1"/>
  <c r="AM25" i="5" s="1"/>
  <c r="DG38" i="1"/>
  <c r="CI38" i="1"/>
  <c r="DN45" i="1"/>
  <c r="CP45" i="1"/>
  <c r="DT45" i="1"/>
  <c r="CV45" i="1"/>
  <c r="DB46" i="1"/>
  <c r="CD46" i="1"/>
  <c r="DH46" i="1"/>
  <c r="CJ46" i="1"/>
  <c r="DO47" i="1"/>
  <c r="CQ47" i="1"/>
  <c r="DU47" i="1"/>
  <c r="CW47" i="1"/>
  <c r="DC48" i="1"/>
  <c r="CE48" i="1"/>
  <c r="CK48" i="1"/>
  <c r="DI48" i="1"/>
  <c r="DJ49" i="1"/>
  <c r="CL49" i="1"/>
  <c r="DP49" i="1"/>
  <c r="CR49" i="1"/>
  <c r="CX50" i="1"/>
  <c r="BZ50" i="1"/>
  <c r="AJ37" i="5" s="1"/>
  <c r="DD50" i="1"/>
  <c r="CF50" i="1"/>
  <c r="CZ51" i="1"/>
  <c r="DM51" i="1"/>
  <c r="DD52" i="1"/>
  <c r="DR52" i="1"/>
  <c r="CV53" i="1"/>
  <c r="DJ53" i="1"/>
  <c r="DD54" i="1"/>
  <c r="DS54" i="1"/>
  <c r="CL55" i="1"/>
  <c r="DA55" i="1"/>
  <c r="DR55" i="1"/>
  <c r="CL56" i="1"/>
  <c r="DA56" i="1"/>
  <c r="DR56" i="1"/>
  <c r="CL57" i="1"/>
  <c r="DA57" i="1"/>
  <c r="DC58" i="1"/>
  <c r="DO59" i="1"/>
  <c r="DJ60" i="1"/>
  <c r="DC61" i="1"/>
  <c r="CE61" i="1"/>
  <c r="DO61" i="1"/>
  <c r="CQ61" i="1"/>
  <c r="DC62" i="1"/>
  <c r="CE62" i="1"/>
  <c r="DO62" i="1"/>
  <c r="CQ62" i="1"/>
  <c r="DO28" i="1"/>
  <c r="CQ28" i="1"/>
  <c r="DU28" i="1"/>
  <c r="CW28" i="1"/>
  <c r="DC29" i="1"/>
  <c r="CE29" i="1"/>
  <c r="DI29" i="1"/>
  <c r="CK29" i="1"/>
  <c r="DJ30" i="1"/>
  <c r="CL30" i="1"/>
  <c r="DP30" i="1"/>
  <c r="CR30" i="1"/>
  <c r="CX31" i="1"/>
  <c r="BZ31" i="1"/>
  <c r="AJ18" i="5" s="1"/>
  <c r="DD31" i="1"/>
  <c r="CF31" i="1"/>
  <c r="DK32" i="1"/>
  <c r="CM32" i="1"/>
  <c r="DQ32" i="1"/>
  <c r="CS32" i="1"/>
  <c r="CY33" i="1"/>
  <c r="CA33" i="1"/>
  <c r="AK20" i="5" s="1"/>
  <c r="DE33" i="1"/>
  <c r="CG33" i="1"/>
  <c r="DL34" i="1"/>
  <c r="CN34" i="1"/>
  <c r="DR34" i="1"/>
  <c r="CT34" i="1"/>
  <c r="CZ35" i="1"/>
  <c r="CB35" i="1"/>
  <c r="AL22" i="5" s="1"/>
  <c r="CH35" i="1"/>
  <c r="DF35" i="1"/>
  <c r="CO36" i="1"/>
  <c r="DM36" i="1"/>
  <c r="CU36" i="1"/>
  <c r="DS36" i="1"/>
  <c r="CC37" i="1"/>
  <c r="AM24" i="5" s="1"/>
  <c r="DA37" i="1"/>
  <c r="CI37" i="1"/>
  <c r="DG37" i="1"/>
  <c r="CP38" i="1"/>
  <c r="DN38" i="1"/>
  <c r="DT38" i="1"/>
  <c r="CV38" i="1"/>
  <c r="DB45" i="1"/>
  <c r="CD45" i="1"/>
  <c r="CJ45" i="1"/>
  <c r="DH45" i="1"/>
  <c r="DO46" i="1"/>
  <c r="CQ46" i="1"/>
  <c r="DU46" i="1"/>
  <c r="CW46" i="1"/>
  <c r="DC47" i="1"/>
  <c r="CE47" i="1"/>
  <c r="DI47" i="1"/>
  <c r="CK47" i="1"/>
  <c r="DJ48" i="1"/>
  <c r="CL48" i="1"/>
  <c r="DP48" i="1"/>
  <c r="CR48" i="1"/>
  <c r="CX49" i="1"/>
  <c r="BZ49" i="1"/>
  <c r="AJ36" i="5" s="1"/>
  <c r="DD49" i="1"/>
  <c r="CF49" i="1"/>
  <c r="DK50" i="1"/>
  <c r="CM50" i="1"/>
  <c r="DQ50" i="1"/>
  <c r="CS50" i="1"/>
  <c r="DA51" i="1"/>
  <c r="DN51" i="1"/>
  <c r="DF52" i="1"/>
  <c r="DS52" i="1"/>
  <c r="CJ53" i="1"/>
  <c r="DK53" i="1"/>
  <c r="DF54" i="1"/>
  <c r="DU54" i="1"/>
  <c r="CM57" i="1"/>
  <c r="DI58" i="1"/>
  <c r="CM59" i="1"/>
  <c r="DU59" i="1"/>
  <c r="DU27" i="1"/>
  <c r="CW27" i="1"/>
  <c r="DC28" i="1"/>
  <c r="CE28" i="1"/>
  <c r="DI28" i="1"/>
  <c r="CK28" i="1"/>
  <c r="DJ29" i="1"/>
  <c r="CL29" i="1"/>
  <c r="DP29" i="1"/>
  <c r="CR29" i="1"/>
  <c r="CX30" i="1"/>
  <c r="BZ30" i="1"/>
  <c r="AJ17" i="5" s="1"/>
  <c r="DD30" i="1"/>
  <c r="CF30" i="1"/>
  <c r="DK31" i="1"/>
  <c r="CM31" i="1"/>
  <c r="DQ31" i="1"/>
  <c r="CS31" i="1"/>
  <c r="CY32" i="1"/>
  <c r="CA32" i="1"/>
  <c r="AK19" i="5" s="1"/>
  <c r="DE32" i="1"/>
  <c r="CG32" i="1"/>
  <c r="DL33" i="1"/>
  <c r="CN33" i="1"/>
  <c r="DR33" i="1"/>
  <c r="CT33" i="1"/>
  <c r="CZ34" i="1"/>
  <c r="CB34" i="1"/>
  <c r="AL21" i="5" s="1"/>
  <c r="DF34" i="1"/>
  <c r="CH34" i="1"/>
  <c r="DM35" i="1"/>
  <c r="CO35" i="1"/>
  <c r="CU35" i="1"/>
  <c r="DS35" i="1"/>
  <c r="CC36" i="1"/>
  <c r="AM23" i="5" s="1"/>
  <c r="DA36" i="1"/>
  <c r="CI36" i="1"/>
  <c r="DG36" i="1"/>
  <c r="CP37" i="1"/>
  <c r="DN37" i="1"/>
  <c r="CV37" i="1"/>
  <c r="DT37" i="1"/>
  <c r="DB38" i="1"/>
  <c r="CD38" i="1"/>
  <c r="CJ38" i="1"/>
  <c r="DH38" i="1"/>
  <c r="DO45" i="1"/>
  <c r="CQ45" i="1"/>
  <c r="DU45" i="1"/>
  <c r="CW45" i="1"/>
  <c r="DC46" i="1"/>
  <c r="CE46" i="1"/>
  <c r="DI46" i="1"/>
  <c r="CK46" i="1"/>
  <c r="DJ47" i="1"/>
  <c r="CL47" i="1"/>
  <c r="DP47" i="1"/>
  <c r="CR47" i="1"/>
  <c r="CX48" i="1"/>
  <c r="BZ48" i="1"/>
  <c r="AJ35" i="5" s="1"/>
  <c r="DD48" i="1"/>
  <c r="CF48" i="1"/>
  <c r="DK49" i="1"/>
  <c r="CM49" i="1"/>
  <c r="DQ49" i="1"/>
  <c r="CS49" i="1"/>
  <c r="CY50" i="1"/>
  <c r="CA50" i="1"/>
  <c r="AK37" i="5" s="1"/>
  <c r="DE50" i="1"/>
  <c r="CG50" i="1"/>
  <c r="DB51" i="1"/>
  <c r="DO51" i="1"/>
  <c r="DG52" i="1"/>
  <c r="DT52" i="1"/>
  <c r="CX53" i="1"/>
  <c r="DL53" i="1"/>
  <c r="DG54" i="1"/>
  <c r="DJ58" i="1"/>
  <c r="DD57" i="1"/>
  <c r="DP57" i="1"/>
  <c r="DD58" i="1"/>
  <c r="CF58" i="1"/>
  <c r="DP58" i="1"/>
  <c r="CR58" i="1"/>
  <c r="DD59" i="1"/>
  <c r="CF59" i="1"/>
  <c r="DP59" i="1"/>
  <c r="CR59" i="1"/>
  <c r="DD60" i="1"/>
  <c r="CF60" i="1"/>
  <c r="DP60" i="1"/>
  <c r="CR60" i="1"/>
  <c r="CX61" i="1"/>
  <c r="DD61" i="1"/>
  <c r="CF61" i="1"/>
  <c r="DJ61" i="1"/>
  <c r="CL61" i="1"/>
  <c r="DP61" i="1"/>
  <c r="CR61" i="1"/>
  <c r="CX62" i="1"/>
  <c r="BZ62" i="1"/>
  <c r="AJ13" i="5" s="1"/>
  <c r="DD62" i="1"/>
  <c r="CF62" i="1"/>
  <c r="DJ62" i="1"/>
  <c r="CL62" i="1"/>
  <c r="DP62" i="1"/>
  <c r="CR62" i="1"/>
  <c r="DI27" i="1"/>
  <c r="CK27" i="1"/>
  <c r="DJ28" i="1"/>
  <c r="CL28" i="1"/>
  <c r="DP28" i="1"/>
  <c r="CR28" i="1"/>
  <c r="CX29" i="1"/>
  <c r="BZ29" i="1"/>
  <c r="AJ16" i="5" s="1"/>
  <c r="DD29" i="1"/>
  <c r="CF29" i="1"/>
  <c r="DK30" i="1"/>
  <c r="CM30" i="1"/>
  <c r="DQ30" i="1"/>
  <c r="CS30" i="1"/>
  <c r="CA31" i="1"/>
  <c r="AK18" i="5" s="1"/>
  <c r="CY31" i="1"/>
  <c r="DE31" i="1"/>
  <c r="CG31" i="1"/>
  <c r="DL32" i="1"/>
  <c r="CN32" i="1"/>
  <c r="DR32" i="1"/>
  <c r="CT32" i="1"/>
  <c r="CZ33" i="1"/>
  <c r="CB33" i="1"/>
  <c r="AL20" i="5" s="1"/>
  <c r="DF33" i="1"/>
  <c r="CH33" i="1"/>
  <c r="DM34" i="1"/>
  <c r="CO34" i="1"/>
  <c r="DS34" i="1"/>
  <c r="CU34" i="1"/>
  <c r="CC35" i="1"/>
  <c r="AM22" i="5" s="1"/>
  <c r="DA35" i="1"/>
  <c r="CI35" i="1"/>
  <c r="DG35" i="1"/>
  <c r="CP36" i="1"/>
  <c r="DN36" i="1"/>
  <c r="CV36" i="1"/>
  <c r="DT36" i="1"/>
  <c r="CD37" i="1"/>
  <c r="DB37" i="1"/>
  <c r="DH37" i="1"/>
  <c r="CJ37" i="1"/>
  <c r="DO38" i="1"/>
  <c r="CQ38" i="1"/>
  <c r="DU38" i="1"/>
  <c r="CW38" i="1"/>
  <c r="DC45" i="1"/>
  <c r="CE45" i="1"/>
  <c r="CK45" i="1"/>
  <c r="DI45" i="1"/>
  <c r="DJ46" i="1"/>
  <c r="CL46" i="1"/>
  <c r="DP46" i="1"/>
  <c r="CR46" i="1"/>
  <c r="CX47" i="1"/>
  <c r="BZ47" i="1"/>
  <c r="AJ34" i="5" s="1"/>
  <c r="DD47" i="1"/>
  <c r="CF47" i="1"/>
  <c r="DK48" i="1"/>
  <c r="CM48" i="1"/>
  <c r="DQ48" i="1"/>
  <c r="CS48" i="1"/>
  <c r="CY49" i="1"/>
  <c r="CA49" i="1"/>
  <c r="AK36" i="5" s="1"/>
  <c r="DE49" i="1"/>
  <c r="CG49" i="1"/>
  <c r="DL50" i="1"/>
  <c r="CN50" i="1"/>
  <c r="DR50" i="1"/>
  <c r="CT50" i="1"/>
  <c r="DC51" i="1"/>
  <c r="DP51" i="1"/>
  <c r="DH52" i="1"/>
  <c r="DU52" i="1"/>
  <c r="CY53" i="1"/>
  <c r="DM53" i="1"/>
  <c r="DK58" i="1"/>
  <c r="CC60" i="1"/>
  <c r="AM11" i="5" s="1"/>
  <c r="CK61" i="1"/>
  <c r="CM27" i="1"/>
  <c r="DW27" i="1" s="1"/>
  <c r="DK27" i="1"/>
  <c r="CX28" i="1"/>
  <c r="BZ28" i="1"/>
  <c r="AJ15" i="5" s="1"/>
  <c r="DD28" i="1"/>
  <c r="CF28" i="1"/>
  <c r="DK29" i="1"/>
  <c r="CM29" i="1"/>
  <c r="DQ29" i="1"/>
  <c r="CS29" i="1"/>
  <c r="CY30" i="1"/>
  <c r="CA30" i="1"/>
  <c r="AK17" i="5" s="1"/>
  <c r="DE30" i="1"/>
  <c r="CG30" i="1"/>
  <c r="DL31" i="1"/>
  <c r="CN31" i="1"/>
  <c r="DR31" i="1"/>
  <c r="CT31" i="1"/>
  <c r="CZ32" i="1"/>
  <c r="CB32" i="1"/>
  <c r="AL19" i="5" s="1"/>
  <c r="DF32" i="1"/>
  <c r="CH32" i="1"/>
  <c r="DM33" i="1"/>
  <c r="CO33" i="1"/>
  <c r="DS33" i="1"/>
  <c r="CU33" i="1"/>
  <c r="DA34" i="1"/>
  <c r="CC34" i="1"/>
  <c r="AM21" i="5" s="1"/>
  <c r="DG34" i="1"/>
  <c r="CI34" i="1"/>
  <c r="CP35" i="1"/>
  <c r="DN35" i="1"/>
  <c r="CV35" i="1"/>
  <c r="DT35" i="1"/>
  <c r="CD36" i="1"/>
  <c r="DB36" i="1"/>
  <c r="CJ36" i="1"/>
  <c r="DH36" i="1"/>
  <c r="DO37" i="1"/>
  <c r="CQ37" i="1"/>
  <c r="DU37" i="1"/>
  <c r="CW37" i="1"/>
  <c r="DC38" i="1"/>
  <c r="CE38" i="1"/>
  <c r="CK38" i="1"/>
  <c r="DI38" i="1"/>
  <c r="CL45" i="1"/>
  <c r="DJ45" i="1"/>
  <c r="DP45" i="1"/>
  <c r="CR45" i="1"/>
  <c r="BZ46" i="1"/>
  <c r="AJ33" i="5" s="1"/>
  <c r="CX46" i="1"/>
  <c r="DD46" i="1"/>
  <c r="CF46" i="1"/>
  <c r="DK47" i="1"/>
  <c r="CM47" i="1"/>
  <c r="DQ47" i="1"/>
  <c r="CS47" i="1"/>
  <c r="CY48" i="1"/>
  <c r="CA48" i="1"/>
  <c r="AK35" i="5" s="1"/>
  <c r="DE48" i="1"/>
  <c r="CG48" i="1"/>
  <c r="DL49" i="1"/>
  <c r="CN49" i="1"/>
  <c r="DR49" i="1"/>
  <c r="CT49" i="1"/>
  <c r="CZ50" i="1"/>
  <c r="CB50" i="1"/>
  <c r="AL37" i="5" s="1"/>
  <c r="DF50" i="1"/>
  <c r="CH50" i="1"/>
  <c r="DD51" i="1"/>
  <c r="DR51" i="1"/>
  <c r="DI52" i="1"/>
  <c r="CZ53" i="1"/>
  <c r="DM58" i="1"/>
  <c r="CE60" i="1"/>
  <c r="CW61" i="1"/>
  <c r="DE51" i="1"/>
  <c r="CG51" i="1"/>
  <c r="DQ51" i="1"/>
  <c r="CS51" i="1"/>
  <c r="DE52" i="1"/>
  <c r="CG52" i="1"/>
  <c r="DQ52" i="1"/>
  <c r="CS52" i="1"/>
  <c r="DE53" i="1"/>
  <c r="CG53" i="1"/>
  <c r="DQ53" i="1"/>
  <c r="CS53" i="1"/>
  <c r="DE54" i="1"/>
  <c r="CG54" i="1"/>
  <c r="DQ54" i="1"/>
  <c r="CS54" i="1"/>
  <c r="DE55" i="1"/>
  <c r="CG55" i="1"/>
  <c r="DQ55" i="1"/>
  <c r="CS55" i="1"/>
  <c r="DE56" i="1"/>
  <c r="CG56" i="1"/>
  <c r="DQ56" i="1"/>
  <c r="CS56" i="1"/>
  <c r="DE57" i="1"/>
  <c r="CG57" i="1"/>
  <c r="DQ57" i="1"/>
  <c r="CS57" i="1"/>
  <c r="DE58" i="1"/>
  <c r="CG58" i="1"/>
  <c r="DQ58" i="1"/>
  <c r="CS58" i="1"/>
  <c r="DE59" i="1"/>
  <c r="CG59" i="1"/>
  <c r="DQ59" i="1"/>
  <c r="CS59" i="1"/>
  <c r="CY60" i="1"/>
  <c r="CA60" i="1"/>
  <c r="AK11" i="5" s="1"/>
  <c r="DE60" i="1"/>
  <c r="CG60" i="1"/>
  <c r="DK60" i="1"/>
  <c r="CM60" i="1"/>
  <c r="DQ60" i="1"/>
  <c r="CS60" i="1"/>
  <c r="CY61" i="1"/>
  <c r="CA61" i="1"/>
  <c r="AK12" i="5" s="1"/>
  <c r="DE61" i="1"/>
  <c r="CG61" i="1"/>
  <c r="DK61" i="1"/>
  <c r="CM61" i="1"/>
  <c r="DQ61" i="1"/>
  <c r="CS61" i="1"/>
  <c r="CY62" i="1"/>
  <c r="CA62" i="1"/>
  <c r="AK13" i="5" s="1"/>
  <c r="DE62" i="1"/>
  <c r="CG62" i="1"/>
  <c r="DK62" i="1"/>
  <c r="CM62" i="1"/>
  <c r="DQ62" i="1"/>
  <c r="CS62" i="1"/>
  <c r="DK28" i="1"/>
  <c r="CM28" i="1"/>
  <c r="DQ28" i="1"/>
  <c r="CS28" i="1"/>
  <c r="CY29" i="1"/>
  <c r="CA29" i="1"/>
  <c r="AK16" i="5" s="1"/>
  <c r="DE29" i="1"/>
  <c r="CG29" i="1"/>
  <c r="DL30" i="1"/>
  <c r="CN30" i="1"/>
  <c r="DR30" i="1"/>
  <c r="CT30" i="1"/>
  <c r="CZ31" i="1"/>
  <c r="CB31" i="1"/>
  <c r="AL18" i="5" s="1"/>
  <c r="DF31" i="1"/>
  <c r="CH31" i="1"/>
  <c r="DM32" i="1"/>
  <c r="CO32" i="1"/>
  <c r="DS32" i="1"/>
  <c r="CU32" i="1"/>
  <c r="DA33" i="1"/>
  <c r="CC33" i="1"/>
  <c r="AM20" i="5" s="1"/>
  <c r="DG33" i="1"/>
  <c r="CI33" i="1"/>
  <c r="DN34" i="1"/>
  <c r="CP34" i="1"/>
  <c r="DT34" i="1"/>
  <c r="CV34" i="1"/>
  <c r="CD35" i="1"/>
  <c r="DB35" i="1"/>
  <c r="CJ35" i="1"/>
  <c r="DH35" i="1"/>
  <c r="DO36" i="1"/>
  <c r="CQ36" i="1"/>
  <c r="CW36" i="1"/>
  <c r="DU36" i="1"/>
  <c r="DC37" i="1"/>
  <c r="CE37" i="1"/>
  <c r="DI37" i="1"/>
  <c r="CK37" i="1"/>
  <c r="CL38" i="1"/>
  <c r="DJ38" i="1"/>
  <c r="DP38" i="1"/>
  <c r="CR38" i="1"/>
  <c r="BZ45" i="1"/>
  <c r="AJ32" i="5" s="1"/>
  <c r="CX45" i="1"/>
  <c r="DD45" i="1"/>
  <c r="CF45" i="1"/>
  <c r="DK46" i="1"/>
  <c r="CM46" i="1"/>
  <c r="DQ46" i="1"/>
  <c r="CS46" i="1"/>
  <c r="CY47" i="1"/>
  <c r="CA47" i="1"/>
  <c r="AK34" i="5" s="1"/>
  <c r="DE47" i="1"/>
  <c r="CG47" i="1"/>
  <c r="DL48" i="1"/>
  <c r="CN48" i="1"/>
  <c r="DR48" i="1"/>
  <c r="CT48" i="1"/>
  <c r="CZ49" i="1"/>
  <c r="CB49" i="1"/>
  <c r="AL36" i="5" s="1"/>
  <c r="DF49" i="1"/>
  <c r="CH49" i="1"/>
  <c r="DM50" i="1"/>
  <c r="CO50" i="1"/>
  <c r="CU50" i="1"/>
  <c r="DS50" i="1"/>
  <c r="CR57" i="1"/>
  <c r="DM27" i="1"/>
  <c r="CO27" i="1"/>
  <c r="CA28" i="1"/>
  <c r="AK15" i="5" s="1"/>
  <c r="CY28" i="1"/>
  <c r="DE28" i="1"/>
  <c r="CG28" i="1"/>
  <c r="DL29" i="1"/>
  <c r="CN29" i="1"/>
  <c r="DR29" i="1"/>
  <c r="CT29" i="1"/>
  <c r="CZ30" i="1"/>
  <c r="CB30" i="1"/>
  <c r="AL17" i="5" s="1"/>
  <c r="DF30" i="1"/>
  <c r="CH30" i="1"/>
  <c r="DM31" i="1"/>
  <c r="CO31" i="1"/>
  <c r="DS31" i="1"/>
  <c r="CU31" i="1"/>
  <c r="DA32" i="1"/>
  <c r="CC32" i="1"/>
  <c r="AM19" i="5" s="1"/>
  <c r="DG32" i="1"/>
  <c r="CI32" i="1"/>
  <c r="DN33" i="1"/>
  <c r="CP33" i="1"/>
  <c r="DT33" i="1"/>
  <c r="CV33" i="1"/>
  <c r="DB34" i="1"/>
  <c r="CD34" i="1"/>
  <c r="DH34" i="1"/>
  <c r="CJ34" i="1"/>
  <c r="DO35" i="1"/>
  <c r="CQ35" i="1"/>
  <c r="CW35" i="1"/>
  <c r="DU35" i="1"/>
  <c r="DC36" i="1"/>
  <c r="CE36" i="1"/>
  <c r="CK36" i="1"/>
  <c r="DI36" i="1"/>
  <c r="DJ37" i="1"/>
  <c r="CL37" i="1"/>
  <c r="CR37" i="1"/>
  <c r="DP37" i="1"/>
  <c r="BZ38" i="1"/>
  <c r="AJ25" i="5" s="1"/>
  <c r="CX38" i="1"/>
  <c r="DD38" i="1"/>
  <c r="CF38" i="1"/>
  <c r="CM45" i="1"/>
  <c r="DK45" i="1"/>
  <c r="DQ45" i="1"/>
  <c r="CS45" i="1"/>
  <c r="CA46" i="1"/>
  <c r="AK33" i="5" s="1"/>
  <c r="CY46" i="1"/>
  <c r="DE46" i="1"/>
  <c r="CG46" i="1"/>
  <c r="DL47" i="1"/>
  <c r="CN47" i="1"/>
  <c r="DR47" i="1"/>
  <c r="CT47" i="1"/>
  <c r="CZ48" i="1"/>
  <c r="CB48" i="1"/>
  <c r="AL35" i="5" s="1"/>
  <c r="DF48" i="1"/>
  <c r="CH48" i="1"/>
  <c r="DM49" i="1"/>
  <c r="CO49" i="1"/>
  <c r="CU49" i="1"/>
  <c r="DS49" i="1"/>
  <c r="DA50" i="1"/>
  <c r="CC50" i="1"/>
  <c r="AM37" i="5" s="1"/>
  <c r="CI50" i="1"/>
  <c r="DG50" i="1"/>
  <c r="CD55" i="1"/>
  <c r="CT57" i="1"/>
  <c r="EB27" i="1"/>
  <c r="DZ27" i="1"/>
  <c r="DX27" i="1"/>
  <c r="I50" i="1"/>
  <c r="H50" i="1"/>
  <c r="I49" i="1"/>
  <c r="H49" i="1"/>
  <c r="I48" i="1"/>
  <c r="H48" i="1"/>
  <c r="I47" i="1"/>
  <c r="H47" i="1"/>
  <c r="I46" i="1"/>
  <c r="H46" i="1"/>
  <c r="I45" i="1"/>
  <c r="H45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EM51" i="1"/>
  <c r="DZ60" i="1" l="1"/>
  <c r="DW52" i="1"/>
  <c r="DV56" i="1"/>
  <c r="DZ54" i="1"/>
  <c r="DV52" i="1"/>
  <c r="DV59" i="1"/>
  <c r="EB54" i="1"/>
  <c r="DY55" i="1"/>
  <c r="EB56" i="1"/>
  <c r="EB62" i="1"/>
  <c r="EB60" i="1"/>
  <c r="DY57" i="1"/>
  <c r="DW51" i="1"/>
  <c r="DX55" i="1"/>
  <c r="EM21" i="1"/>
  <c r="EM71" i="1"/>
  <c r="EA59" i="1"/>
  <c r="DZ36" i="1"/>
  <c r="DW54" i="1"/>
  <c r="DV60" i="1"/>
  <c r="EA49" i="1"/>
  <c r="DY61" i="1"/>
  <c r="DV61" i="1"/>
  <c r="DV58" i="1"/>
  <c r="EC55" i="1"/>
  <c r="EA27" i="1"/>
  <c r="DX37" i="1"/>
  <c r="EC38" i="1"/>
  <c r="EC36" i="1"/>
  <c r="EB53" i="1"/>
  <c r="EC62" i="1"/>
  <c r="EC31" i="1"/>
  <c r="EC49" i="1"/>
  <c r="EA31" i="1"/>
  <c r="DY33" i="1"/>
  <c r="DX54" i="1"/>
  <c r="DX58" i="1"/>
  <c r="DY34" i="1"/>
  <c r="DY54" i="1"/>
  <c r="DY58" i="1"/>
  <c r="EA34" i="1"/>
  <c r="DV36" i="1"/>
  <c r="DW36" i="1"/>
  <c r="DY36" i="1"/>
  <c r="EC33" i="1"/>
  <c r="EA58" i="1"/>
  <c r="DZ31" i="1"/>
  <c r="EB38" i="1"/>
  <c r="EB28" i="1"/>
  <c r="EB46" i="1"/>
  <c r="DZ49" i="1"/>
  <c r="EB35" i="1"/>
  <c r="DW38" i="1"/>
  <c r="DW47" i="1"/>
  <c r="DX61" i="1"/>
  <c r="DV46" i="1"/>
  <c r="DV54" i="1"/>
  <c r="DX28" i="1"/>
  <c r="EA62" i="1"/>
  <c r="EA45" i="1"/>
  <c r="DY28" i="1"/>
  <c r="EA29" i="1"/>
  <c r="EC46" i="1"/>
  <c r="EA47" i="1"/>
  <c r="DV30" i="1"/>
  <c r="DY30" i="1"/>
  <c r="DY60" i="1"/>
  <c r="DW31" i="1"/>
  <c r="DV48" i="1"/>
  <c r="DW56" i="1"/>
  <c r="DY49" i="1"/>
  <c r="DW33" i="1"/>
  <c r="DW59" i="1"/>
  <c r="DV62" i="1"/>
  <c r="DX52" i="1"/>
  <c r="DV28" i="1"/>
  <c r="DW28" i="1"/>
  <c r="DZ56" i="1"/>
  <c r="DY35" i="1"/>
  <c r="DX57" i="1"/>
  <c r="DX53" i="1"/>
  <c r="DW37" i="1"/>
  <c r="DY59" i="1"/>
  <c r="DX62" i="1"/>
  <c r="DX60" i="1"/>
  <c r="DX59" i="1"/>
  <c r="DZ33" i="1"/>
  <c r="DY56" i="1"/>
  <c r="EA30" i="1"/>
  <c r="EB58" i="1"/>
  <c r="DY50" i="1"/>
  <c r="DZ53" i="1"/>
  <c r="DW61" i="1"/>
  <c r="EA56" i="1"/>
  <c r="DW46" i="1"/>
  <c r="DV31" i="1"/>
  <c r="L47" i="1"/>
  <c r="EC58" i="1"/>
  <c r="EB52" i="1"/>
  <c r="EB55" i="1"/>
  <c r="DX51" i="1"/>
  <c r="DW58" i="1"/>
  <c r="DW34" i="1"/>
  <c r="EA53" i="1"/>
  <c r="DZ47" i="1"/>
  <c r="DZ29" i="1"/>
  <c r="DY52" i="1"/>
  <c r="EC56" i="1"/>
  <c r="DZ28" i="1"/>
  <c r="EA33" i="1"/>
  <c r="DV45" i="1"/>
  <c r="DW50" i="1"/>
  <c r="EA54" i="1"/>
  <c r="DV57" i="1"/>
  <c r="EA28" i="1"/>
  <c r="DX31" i="1"/>
  <c r="DW45" i="1"/>
  <c r="EB47" i="1"/>
  <c r="EB50" i="1"/>
  <c r="DV38" i="1"/>
  <c r="EC60" i="1"/>
  <c r="EC54" i="1"/>
  <c r="EB33" i="1"/>
  <c r="EB51" i="1"/>
  <c r="M30" i="1"/>
  <c r="M36" i="1"/>
  <c r="M48" i="1"/>
  <c r="EA52" i="1"/>
  <c r="DW57" i="1"/>
  <c r="DZ61" i="1"/>
  <c r="DY31" i="1"/>
  <c r="DX34" i="1"/>
  <c r="EA36" i="1"/>
  <c r="DY45" i="1"/>
  <c r="EC47" i="1"/>
  <c r="EC50" i="1"/>
  <c r="M28" i="1"/>
  <c r="M34" i="1"/>
  <c r="M46" i="1"/>
  <c r="DV49" i="1"/>
  <c r="EA38" i="1"/>
  <c r="DY32" i="1"/>
  <c r="L49" i="1"/>
  <c r="EB59" i="1"/>
  <c r="EA61" i="1"/>
  <c r="EC28" i="1"/>
  <c r="DV55" i="1"/>
  <c r="DZ45" i="1"/>
  <c r="EB36" i="1"/>
  <c r="DX47" i="1"/>
  <c r="EA35" i="1"/>
  <c r="DX29" i="1"/>
  <c r="DY38" i="1"/>
  <c r="L35" i="1"/>
  <c r="DX56" i="1"/>
  <c r="DV47" i="1"/>
  <c r="DV29" i="1"/>
  <c r="DZ38" i="1"/>
  <c r="L31" i="1"/>
  <c r="DW49" i="1"/>
  <c r="DX48" i="1"/>
  <c r="EB45" i="1"/>
  <c r="DX30" i="1"/>
  <c r="M31" i="1"/>
  <c r="M37" i="1"/>
  <c r="M49" i="1"/>
  <c r="DV53" i="1"/>
  <c r="DZ57" i="1"/>
  <c r="EC61" i="1"/>
  <c r="DW29" i="1"/>
  <c r="DZ34" i="1"/>
  <c r="EA57" i="1"/>
  <c r="DY27" i="1"/>
  <c r="DY37" i="1"/>
  <c r="DX46" i="1"/>
  <c r="DY48" i="1"/>
  <c r="L29" i="1"/>
  <c r="DV50" i="1"/>
  <c r="L37" i="1"/>
  <c r="EC52" i="1"/>
  <c r="EC59" i="1"/>
  <c r="DW48" i="1"/>
  <c r="L32" i="1"/>
  <c r="L38" i="1"/>
  <c r="L50" i="1"/>
  <c r="M32" i="1"/>
  <c r="M38" i="1"/>
  <c r="M50" i="1"/>
  <c r="DY51" i="1"/>
  <c r="DZ55" i="1"/>
  <c r="DW60" i="1"/>
  <c r="DW62" i="1"/>
  <c r="EB29" i="1"/>
  <c r="DW32" i="1"/>
  <c r="EC34" i="1"/>
  <c r="DZ37" i="1"/>
  <c r="DY46" i="1"/>
  <c r="EA48" i="1"/>
  <c r="DX36" i="1"/>
  <c r="EC51" i="1"/>
  <c r="EC57" i="1"/>
  <c r="EB61" i="1"/>
  <c r="DZ35" i="1"/>
  <c r="DV32" i="1"/>
  <c r="EB57" i="1"/>
  <c r="EB34" i="1"/>
  <c r="EC53" i="1"/>
  <c r="EA55" i="1"/>
  <c r="EC29" i="1"/>
  <c r="EB32" i="1"/>
  <c r="DW35" i="1"/>
  <c r="EA37" i="1"/>
  <c r="DZ46" i="1"/>
  <c r="DX49" i="1"/>
  <c r="DZ30" i="1"/>
  <c r="EA50" i="1"/>
  <c r="DX38" i="1"/>
  <c r="DX35" i="1"/>
  <c r="EA32" i="1"/>
  <c r="DX50" i="1"/>
  <c r="DX32" i="1"/>
  <c r="M27" i="1"/>
  <c r="M33" i="1"/>
  <c r="M45" i="1"/>
  <c r="EA51" i="1"/>
  <c r="EC32" i="1"/>
  <c r="EC37" i="1"/>
  <c r="EA46" i="1"/>
  <c r="DZ48" i="1"/>
  <c r="L28" i="1"/>
  <c r="L34" i="1"/>
  <c r="L46" i="1"/>
  <c r="DZ58" i="1"/>
  <c r="EA60" i="1"/>
  <c r="DW30" i="1"/>
  <c r="DV33" i="1"/>
  <c r="EC35" i="1"/>
  <c r="EB48" i="1"/>
  <c r="EB30" i="1"/>
  <c r="DY47" i="1"/>
  <c r="DV35" i="1"/>
  <c r="DY29" i="1"/>
  <c r="DY62" i="1"/>
  <c r="L27" i="1"/>
  <c r="L33" i="1"/>
  <c r="L45" i="1"/>
  <c r="EB31" i="1"/>
  <c r="DX33" i="1"/>
  <c r="EB37" i="1"/>
  <c r="DX45" i="1"/>
  <c r="EB49" i="1"/>
  <c r="M29" i="1"/>
  <c r="M35" i="1"/>
  <c r="M47" i="1"/>
  <c r="DY53" i="1"/>
  <c r="EC27" i="1"/>
  <c r="EC30" i="1"/>
  <c r="EC45" i="1"/>
  <c r="EC48" i="1"/>
  <c r="L30" i="1"/>
  <c r="L36" i="1"/>
  <c r="L48" i="1"/>
  <c r="DZ59" i="1"/>
  <c r="DZ62" i="1"/>
  <c r="DZ32" i="1"/>
  <c r="DV34" i="1"/>
  <c r="DV37" i="1"/>
  <c r="DZ50" i="1"/>
  <c r="M62" i="1"/>
  <c r="M61" i="1"/>
  <c r="M60" i="1"/>
  <c r="M59" i="1"/>
  <c r="M58" i="1"/>
  <c r="M57" i="1"/>
  <c r="M56" i="1"/>
  <c r="M55" i="1"/>
  <c r="M54" i="1"/>
  <c r="M53" i="1"/>
  <c r="M52" i="1"/>
  <c r="M51" i="1"/>
  <c r="L62" i="1"/>
  <c r="L61" i="1"/>
  <c r="L60" i="1"/>
  <c r="L59" i="1"/>
  <c r="L58" i="1"/>
  <c r="L57" i="1"/>
  <c r="L56" i="1"/>
  <c r="L55" i="1"/>
  <c r="L54" i="1"/>
  <c r="L53" i="1"/>
  <c r="L52" i="1"/>
  <c r="L51" i="1"/>
  <c r="EM52" i="1"/>
  <c r="EM72" i="1" l="1"/>
  <c r="EM22" i="1"/>
  <c r="EM53" i="1"/>
  <c r="EM23" i="1" l="1"/>
  <c r="EM73" i="1"/>
  <c r="EM54" i="1"/>
  <c r="EM74" i="1" l="1"/>
  <c r="EM24" i="1"/>
  <c r="EM55" i="1"/>
  <c r="EM25" i="1" l="1"/>
  <c r="EM75" i="1"/>
  <c r="EM56" i="1"/>
  <c r="EM76" i="1" l="1"/>
  <c r="EM26" i="1"/>
  <c r="EM57" i="1"/>
  <c r="EM77" i="1" l="1"/>
  <c r="EM58" i="1"/>
  <c r="EM78" i="1" l="1"/>
  <c r="EM59" i="1"/>
  <c r="EM79" i="1" l="1"/>
  <c r="EM60" i="1"/>
  <c r="EM80" i="1" l="1"/>
  <c r="EM61" i="1"/>
  <c r="EM81" i="1" l="1"/>
  <c r="EM62" i="1"/>
  <c r="EM82" i="1" l="1"/>
  <c r="ED10" i="1"/>
  <c r="EF10" i="1" s="1"/>
  <c r="AN10" i="1"/>
  <c r="N10" i="1"/>
  <c r="H10" i="1"/>
  <c r="B8" i="1"/>
  <c r="EM83" i="1" l="1"/>
  <c r="O85" i="1"/>
  <c r="AO85" i="1" s="1"/>
  <c r="O83" i="1"/>
  <c r="AO83" i="1" s="1"/>
  <c r="O81" i="1"/>
  <c r="AO81" i="1" s="1"/>
  <c r="O79" i="1"/>
  <c r="AO79" i="1" s="1"/>
  <c r="O77" i="1"/>
  <c r="AO77" i="1" s="1"/>
  <c r="O73" i="1"/>
  <c r="AO73" i="1" s="1"/>
  <c r="O71" i="1"/>
  <c r="AO71" i="1" s="1"/>
  <c r="O69" i="1"/>
  <c r="AO69" i="1" s="1"/>
  <c r="O67" i="1"/>
  <c r="AO67" i="1" s="1"/>
  <c r="N73" i="1"/>
  <c r="AN73" i="1" s="1"/>
  <c r="N71" i="1"/>
  <c r="AN71" i="1" s="1"/>
  <c r="N64" i="1"/>
  <c r="AN64" i="1" s="1"/>
  <c r="O65" i="1"/>
  <c r="AO65" i="1" s="1"/>
  <c r="O70" i="1"/>
  <c r="AO70" i="1" s="1"/>
  <c r="O68" i="1"/>
  <c r="AO68" i="1" s="1"/>
  <c r="O78" i="1"/>
  <c r="AO78" i="1" s="1"/>
  <c r="O64" i="1"/>
  <c r="AO64" i="1" s="1"/>
  <c r="O66" i="1"/>
  <c r="AO66" i="1" s="1"/>
  <c r="N69" i="1"/>
  <c r="AN69" i="1" s="1"/>
  <c r="N80" i="1"/>
  <c r="AN80" i="1" s="1"/>
  <c r="N66" i="1"/>
  <c r="AN66" i="1" s="1"/>
  <c r="N74" i="1"/>
  <c r="AN74" i="1" s="1"/>
  <c r="O74" i="1"/>
  <c r="AO74" i="1" s="1"/>
  <c r="N70" i="1"/>
  <c r="AN70" i="1" s="1"/>
  <c r="N83" i="1"/>
  <c r="AN83" i="1" s="1"/>
  <c r="N67" i="1"/>
  <c r="AN67" i="1" s="1"/>
  <c r="O72" i="1"/>
  <c r="AO72" i="1" s="1"/>
  <c r="N85" i="1"/>
  <c r="AN85" i="1" s="1"/>
  <c r="N63" i="1"/>
  <c r="AN63" i="1" s="1"/>
  <c r="O84" i="1"/>
  <c r="AO84" i="1" s="1"/>
  <c r="O86" i="1"/>
  <c r="AO86" i="1" s="1"/>
  <c r="N72" i="1"/>
  <c r="AN72" i="1" s="1"/>
  <c r="N75" i="1"/>
  <c r="AN75" i="1" s="1"/>
  <c r="N81" i="1"/>
  <c r="AN81" i="1" s="1"/>
  <c r="N78" i="1"/>
  <c r="AN78" i="1" s="1"/>
  <c r="N76" i="1"/>
  <c r="AN76" i="1" s="1"/>
  <c r="O82" i="1"/>
  <c r="AO82" i="1" s="1"/>
  <c r="O63" i="1"/>
  <c r="AO63" i="1" s="1"/>
  <c r="N79" i="1"/>
  <c r="AN79" i="1" s="1"/>
  <c r="N82" i="1"/>
  <c r="AN82" i="1" s="1"/>
  <c r="O75" i="1"/>
  <c r="AO75" i="1" s="1"/>
  <c r="N77" i="1"/>
  <c r="AN77" i="1" s="1"/>
  <c r="O80" i="1"/>
  <c r="AO80" i="1" s="1"/>
  <c r="O76" i="1"/>
  <c r="AO76" i="1" s="1"/>
  <c r="N68" i="1"/>
  <c r="AN68" i="1" s="1"/>
  <c r="N84" i="1"/>
  <c r="AN84" i="1" s="1"/>
  <c r="N65" i="1"/>
  <c r="AN65" i="1" s="1"/>
  <c r="N86" i="1"/>
  <c r="AN86" i="1" s="1"/>
  <c r="N44" i="1"/>
  <c r="AN44" i="1" s="1"/>
  <c r="O41" i="1"/>
  <c r="AO41" i="1" s="1"/>
  <c r="N41" i="1"/>
  <c r="AN41" i="1" s="1"/>
  <c r="O40" i="1"/>
  <c r="AO40" i="1" s="1"/>
  <c r="N42" i="1"/>
  <c r="AN42" i="1" s="1"/>
  <c r="N40" i="1"/>
  <c r="AN40" i="1" s="1"/>
  <c r="O42" i="1"/>
  <c r="AO42" i="1" s="1"/>
  <c r="O44" i="1"/>
  <c r="AO44" i="1" s="1"/>
  <c r="O43" i="1"/>
  <c r="AO43" i="1" s="1"/>
  <c r="N43" i="1"/>
  <c r="AN43" i="1" s="1"/>
  <c r="N39" i="1"/>
  <c r="AN39" i="1" s="1"/>
  <c r="O39" i="1"/>
  <c r="AO39" i="1" s="1"/>
  <c r="O26" i="1"/>
  <c r="AO26" i="1" s="1"/>
  <c r="O17" i="1"/>
  <c r="AO17" i="1" s="1"/>
  <c r="O24" i="1"/>
  <c r="AO24" i="1" s="1"/>
  <c r="N22" i="1"/>
  <c r="AN22" i="1" s="1"/>
  <c r="N17" i="1"/>
  <c r="AN17" i="1" s="1"/>
  <c r="N24" i="1"/>
  <c r="AN24" i="1" s="1"/>
  <c r="N20" i="1"/>
  <c r="AN20" i="1" s="1"/>
  <c r="N15" i="1"/>
  <c r="AN15" i="1" s="1"/>
  <c r="O15" i="1"/>
  <c r="AO15" i="1" s="1"/>
  <c r="O19" i="1"/>
  <c r="AO19" i="1" s="1"/>
  <c r="N18" i="1"/>
  <c r="AN18" i="1" s="1"/>
  <c r="N19" i="1"/>
  <c r="AN19" i="1" s="1"/>
  <c r="N25" i="1"/>
  <c r="AN25" i="1" s="1"/>
  <c r="N23" i="1"/>
  <c r="AN23" i="1" s="1"/>
  <c r="O20" i="1"/>
  <c r="AO20" i="1" s="1"/>
  <c r="N26" i="1"/>
  <c r="AN26" i="1" s="1"/>
  <c r="N16" i="1"/>
  <c r="AN16" i="1" s="1"/>
  <c r="N21" i="1"/>
  <c r="AN21" i="1" s="1"/>
  <c r="O21" i="1"/>
  <c r="AO21" i="1" s="1"/>
  <c r="O25" i="1"/>
  <c r="AO25" i="1" s="1"/>
  <c r="O22" i="1"/>
  <c r="AO22" i="1" s="1"/>
  <c r="O16" i="1"/>
  <c r="AO16" i="1" s="1"/>
  <c r="O23" i="1"/>
  <c r="AO23" i="1" s="1"/>
  <c r="O18" i="1"/>
  <c r="AO18" i="1" s="1"/>
  <c r="N50" i="1"/>
  <c r="N49" i="1"/>
  <c r="N48" i="1"/>
  <c r="O45" i="1"/>
  <c r="O48" i="1"/>
  <c r="N45" i="1"/>
  <c r="O47" i="1"/>
  <c r="O46" i="1"/>
  <c r="O49" i="1"/>
  <c r="N47" i="1"/>
  <c r="N46" i="1"/>
  <c r="O50" i="1"/>
  <c r="O33" i="1"/>
  <c r="O35" i="1"/>
  <c r="N33" i="1"/>
  <c r="O37" i="1"/>
  <c r="N35" i="1"/>
  <c r="O34" i="1"/>
  <c r="O38" i="1"/>
  <c r="N37" i="1"/>
  <c r="O36" i="1"/>
  <c r="N34" i="1"/>
  <c r="N36" i="1"/>
  <c r="N38" i="1"/>
  <c r="O59" i="1"/>
  <c r="O58" i="1"/>
  <c r="N59" i="1"/>
  <c r="N58" i="1"/>
  <c r="O57" i="1"/>
  <c r="O60" i="1"/>
  <c r="O61" i="1"/>
  <c r="N60" i="1"/>
  <c r="N61" i="1"/>
  <c r="O62" i="1"/>
  <c r="N62" i="1"/>
  <c r="O52" i="1"/>
  <c r="N54" i="1"/>
  <c r="O55" i="1"/>
  <c r="O53" i="1"/>
  <c r="O56" i="1"/>
  <c r="N55" i="1"/>
  <c r="O54" i="1"/>
  <c r="N53" i="1"/>
  <c r="O51" i="1"/>
  <c r="N57" i="1"/>
  <c r="N56" i="1"/>
  <c r="N52" i="1"/>
  <c r="N51" i="1"/>
  <c r="AN51" i="1" s="1"/>
  <c r="O30" i="1"/>
  <c r="N31" i="1"/>
  <c r="O32" i="1"/>
  <c r="N32" i="1"/>
  <c r="O27" i="1"/>
  <c r="N27" i="1"/>
  <c r="O28" i="1"/>
  <c r="N28" i="1"/>
  <c r="O29" i="1"/>
  <c r="N29" i="1"/>
  <c r="N30" i="1"/>
  <c r="O31" i="1"/>
  <c r="AS80" i="1" l="1"/>
  <c r="EK80" i="1" s="1"/>
  <c r="EG80" i="1"/>
  <c r="EE80" i="1"/>
  <c r="AS86" i="1"/>
  <c r="EK86" i="1" s="1"/>
  <c r="EG86" i="1"/>
  <c r="EE86" i="1"/>
  <c r="AR69" i="1"/>
  <c r="EJ69" i="1" s="1"/>
  <c r="ED69" i="1"/>
  <c r="EF69" i="1"/>
  <c r="AS71" i="1"/>
  <c r="EK71" i="1" s="1"/>
  <c r="EE71" i="1"/>
  <c r="EG71" i="1"/>
  <c r="AS76" i="1"/>
  <c r="EK76" i="1" s="1"/>
  <c r="EE76" i="1"/>
  <c r="EG76" i="1"/>
  <c r="AR77" i="1"/>
  <c r="EJ77" i="1" s="1"/>
  <c r="EF77" i="1"/>
  <c r="ED77" i="1"/>
  <c r="AS84" i="1"/>
  <c r="EK84" i="1" s="1"/>
  <c r="EG84" i="1"/>
  <c r="EE84" i="1"/>
  <c r="AS66" i="1"/>
  <c r="EK66" i="1" s="1"/>
  <c r="EG66" i="1"/>
  <c r="EE66" i="1"/>
  <c r="AS73" i="1"/>
  <c r="EK73" i="1" s="1"/>
  <c r="EG73" i="1"/>
  <c r="EE73" i="1"/>
  <c r="AS75" i="1"/>
  <c r="EK75" i="1" s="1"/>
  <c r="EG75" i="1"/>
  <c r="EE75" i="1"/>
  <c r="AR63" i="1"/>
  <c r="EJ63" i="1" s="1"/>
  <c r="EF63" i="1"/>
  <c r="ED63" i="1"/>
  <c r="AS64" i="1"/>
  <c r="EK64" i="1" s="1"/>
  <c r="EE64" i="1"/>
  <c r="EG64" i="1"/>
  <c r="AS77" i="1"/>
  <c r="EK77" i="1" s="1"/>
  <c r="EG77" i="1"/>
  <c r="EE77" i="1"/>
  <c r="AR72" i="1"/>
  <c r="EJ72" i="1" s="1"/>
  <c r="EF72" i="1"/>
  <c r="ED72" i="1"/>
  <c r="AR82" i="1"/>
  <c r="EJ82" i="1" s="1"/>
  <c r="EF82" i="1"/>
  <c r="ED82" i="1"/>
  <c r="AR85" i="1"/>
  <c r="EJ85" i="1" s="1"/>
  <c r="EF85" i="1"/>
  <c r="ED85" i="1"/>
  <c r="AS78" i="1"/>
  <c r="EK78" i="1" s="1"/>
  <c r="EE78" i="1"/>
  <c r="EG78" i="1"/>
  <c r="AS79" i="1"/>
  <c r="EK79" i="1" s="1"/>
  <c r="EG79" i="1"/>
  <c r="EE79" i="1"/>
  <c r="AR79" i="1"/>
  <c r="EJ79" i="1" s="1"/>
  <c r="EF79" i="1"/>
  <c r="ED79" i="1"/>
  <c r="AS72" i="1"/>
  <c r="EK72" i="1" s="1"/>
  <c r="EE72" i="1"/>
  <c r="EG72" i="1"/>
  <c r="AS68" i="1"/>
  <c r="EK68" i="1" s="1"/>
  <c r="EE68" i="1"/>
  <c r="EG68" i="1"/>
  <c r="AS81" i="1"/>
  <c r="EK81" i="1" s="1"/>
  <c r="EG81" i="1"/>
  <c r="EE81" i="1"/>
  <c r="AR80" i="1"/>
  <c r="EJ80" i="1" s="1"/>
  <c r="EF80" i="1"/>
  <c r="ED80" i="1"/>
  <c r="AS63" i="1"/>
  <c r="EK63" i="1" s="1"/>
  <c r="EG63" i="1"/>
  <c r="EE63" i="1"/>
  <c r="AR67" i="1"/>
  <c r="EJ67" i="1" s="1"/>
  <c r="EF67" i="1"/>
  <c r="ED67" i="1"/>
  <c r="AS70" i="1"/>
  <c r="EK70" i="1" s="1"/>
  <c r="EE70" i="1"/>
  <c r="EG70" i="1"/>
  <c r="AS83" i="1"/>
  <c r="EK83" i="1" s="1"/>
  <c r="EG83" i="1"/>
  <c r="EE83" i="1"/>
  <c r="AS82" i="1"/>
  <c r="EK82" i="1" s="1"/>
  <c r="EE82" i="1"/>
  <c r="EG82" i="1"/>
  <c r="AR83" i="1"/>
  <c r="EJ83" i="1" s="1"/>
  <c r="EF83" i="1"/>
  <c r="ED83" i="1"/>
  <c r="AS65" i="1"/>
  <c r="EK65" i="1" s="1"/>
  <c r="EE65" i="1"/>
  <c r="EG65" i="1"/>
  <c r="AS85" i="1"/>
  <c r="EK85" i="1" s="1"/>
  <c r="EG85" i="1"/>
  <c r="EE85" i="1"/>
  <c r="AR86" i="1"/>
  <c r="EJ86" i="1" s="1"/>
  <c r="ED86" i="1"/>
  <c r="EF86" i="1"/>
  <c r="AR76" i="1"/>
  <c r="EJ76" i="1" s="1"/>
  <c r="EF76" i="1"/>
  <c r="ED76" i="1"/>
  <c r="AR70" i="1"/>
  <c r="EJ70" i="1" s="1"/>
  <c r="EH70" i="1" s="1"/>
  <c r="ED70" i="1"/>
  <c r="EF70" i="1"/>
  <c r="AR64" i="1"/>
  <c r="EJ64" i="1" s="1"/>
  <c r="EF64" i="1"/>
  <c r="ED64" i="1"/>
  <c r="AS69" i="1"/>
  <c r="EK69" i="1" s="1"/>
  <c r="EE69" i="1"/>
  <c r="EG69" i="1"/>
  <c r="AR65" i="1"/>
  <c r="EJ65" i="1" s="1"/>
  <c r="ED65" i="1"/>
  <c r="EF65" i="1"/>
  <c r="AR78" i="1"/>
  <c r="EJ78" i="1" s="1"/>
  <c r="EF78" i="1"/>
  <c r="ED78" i="1"/>
  <c r="AS74" i="1"/>
  <c r="EK74" i="1" s="1"/>
  <c r="EG74" i="1"/>
  <c r="EE74" i="1"/>
  <c r="AR71" i="1"/>
  <c r="EJ71" i="1" s="1"/>
  <c r="EF71" i="1"/>
  <c r="ED71" i="1"/>
  <c r="EM84" i="1"/>
  <c r="AR84" i="1"/>
  <c r="EJ84" i="1" s="1"/>
  <c r="EF84" i="1"/>
  <c r="ED84" i="1"/>
  <c r="AR81" i="1"/>
  <c r="EJ81" i="1" s="1"/>
  <c r="EF81" i="1"/>
  <c r="ED81" i="1"/>
  <c r="AR74" i="1"/>
  <c r="EJ74" i="1" s="1"/>
  <c r="EF74" i="1"/>
  <c r="ED74" i="1"/>
  <c r="AR73" i="1"/>
  <c r="EJ73" i="1" s="1"/>
  <c r="EH73" i="1" s="1"/>
  <c r="EF73" i="1"/>
  <c r="ED73" i="1"/>
  <c r="AR68" i="1"/>
  <c r="EJ68" i="1" s="1"/>
  <c r="ED68" i="1"/>
  <c r="EF68" i="1"/>
  <c r="AR75" i="1"/>
  <c r="EJ75" i="1" s="1"/>
  <c r="ED75" i="1"/>
  <c r="EF75" i="1"/>
  <c r="AR66" i="1"/>
  <c r="EJ66" i="1" s="1"/>
  <c r="EF66" i="1"/>
  <c r="ED66" i="1"/>
  <c r="AS67" i="1"/>
  <c r="EK67" i="1" s="1"/>
  <c r="EE67" i="1"/>
  <c r="EG67" i="1"/>
  <c r="ED51" i="1"/>
  <c r="J2" i="5" s="1"/>
  <c r="EF51" i="1"/>
  <c r="AR39" i="1"/>
  <c r="EJ39" i="1" s="1"/>
  <c r="ED39" i="1"/>
  <c r="EF39" i="1"/>
  <c r="AR43" i="1"/>
  <c r="EJ43" i="1" s="1"/>
  <c r="EF43" i="1"/>
  <c r="ED43" i="1"/>
  <c r="AS43" i="1"/>
  <c r="EK43" i="1" s="1"/>
  <c r="EG43" i="1"/>
  <c r="EE43" i="1"/>
  <c r="AS44" i="1"/>
  <c r="EK44" i="1" s="1"/>
  <c r="EG44" i="1"/>
  <c r="EE44" i="1"/>
  <c r="AS42" i="1"/>
  <c r="EK42" i="1" s="1"/>
  <c r="EG42" i="1"/>
  <c r="EE42" i="1"/>
  <c r="AR40" i="1"/>
  <c r="EJ40" i="1" s="1"/>
  <c r="EF40" i="1"/>
  <c r="ED40" i="1"/>
  <c r="AR42" i="1"/>
  <c r="EJ42" i="1" s="1"/>
  <c r="EF42" i="1"/>
  <c r="ED42" i="1"/>
  <c r="AS39" i="1"/>
  <c r="EK39" i="1" s="1"/>
  <c r="EG39" i="1"/>
  <c r="EE39" i="1"/>
  <c r="AS40" i="1"/>
  <c r="EK40" i="1" s="1"/>
  <c r="EG40" i="1"/>
  <c r="EE40" i="1"/>
  <c r="AR41" i="1"/>
  <c r="EJ41" i="1" s="1"/>
  <c r="EF41" i="1"/>
  <c r="ED41" i="1"/>
  <c r="AS41" i="1"/>
  <c r="EK41" i="1" s="1"/>
  <c r="EG41" i="1"/>
  <c r="EE41" i="1"/>
  <c r="AR44" i="1"/>
  <c r="EJ44" i="1" s="1"/>
  <c r="ED44" i="1"/>
  <c r="EF44" i="1"/>
  <c r="AS18" i="1"/>
  <c r="EK18" i="1" s="1"/>
  <c r="EE18" i="1"/>
  <c r="EG18" i="1"/>
  <c r="AR19" i="1"/>
  <c r="EJ19" i="1" s="1"/>
  <c r="EF19" i="1"/>
  <c r="ED19" i="1"/>
  <c r="AR18" i="1"/>
  <c r="EJ18" i="1" s="1"/>
  <c r="ED18" i="1"/>
  <c r="EF18" i="1"/>
  <c r="AS16" i="1"/>
  <c r="EK16" i="1" s="1"/>
  <c r="EG16" i="1"/>
  <c r="EE16" i="1"/>
  <c r="AS19" i="1"/>
  <c r="EK19" i="1" s="1"/>
  <c r="EE19" i="1"/>
  <c r="EG19" i="1"/>
  <c r="AS22" i="1"/>
  <c r="EK22" i="1" s="1"/>
  <c r="EG22" i="1"/>
  <c r="EE22" i="1"/>
  <c r="AS15" i="1"/>
  <c r="EK15" i="1" s="1"/>
  <c r="EE15" i="1"/>
  <c r="G2" i="5" s="1"/>
  <c r="EG15" i="1"/>
  <c r="AS23" i="1"/>
  <c r="EK23" i="1" s="1"/>
  <c r="EG23" i="1"/>
  <c r="EE23" i="1"/>
  <c r="AS25" i="1"/>
  <c r="EK25" i="1" s="1"/>
  <c r="EG25" i="1"/>
  <c r="EE25" i="1"/>
  <c r="AR15" i="1"/>
  <c r="EJ15" i="1" s="1"/>
  <c r="EF15" i="1"/>
  <c r="ED15" i="1"/>
  <c r="F2" i="5" s="1"/>
  <c r="AS21" i="1"/>
  <c r="EK21" i="1" s="1"/>
  <c r="EE21" i="1"/>
  <c r="EG21" i="1"/>
  <c r="AR20" i="1"/>
  <c r="EJ20" i="1" s="1"/>
  <c r="ED20" i="1"/>
  <c r="EF20" i="1"/>
  <c r="AR21" i="1"/>
  <c r="EJ21" i="1" s="1"/>
  <c r="EF21" i="1"/>
  <c r="ED21" i="1"/>
  <c r="AR24" i="1"/>
  <c r="EJ24" i="1" s="1"/>
  <c r="EF24" i="1"/>
  <c r="ED24" i="1"/>
  <c r="AR16" i="1"/>
  <c r="EJ16" i="1" s="1"/>
  <c r="ED16" i="1"/>
  <c r="EF16" i="1"/>
  <c r="AR17" i="1"/>
  <c r="EJ17" i="1" s="1"/>
  <c r="EF17" i="1"/>
  <c r="ED17" i="1"/>
  <c r="AR26" i="1"/>
  <c r="EJ26" i="1" s="1"/>
  <c r="EF26" i="1"/>
  <c r="ED26" i="1"/>
  <c r="AR22" i="1"/>
  <c r="EJ22" i="1" s="1"/>
  <c r="EF22" i="1"/>
  <c r="ED22" i="1"/>
  <c r="AS20" i="1"/>
  <c r="EK20" i="1" s="1"/>
  <c r="EG20" i="1"/>
  <c r="EE20" i="1"/>
  <c r="AS24" i="1"/>
  <c r="EK24" i="1" s="1"/>
  <c r="EG24" i="1"/>
  <c r="EE24" i="1"/>
  <c r="AR23" i="1"/>
  <c r="EJ23" i="1" s="1"/>
  <c r="EF23" i="1"/>
  <c r="ED23" i="1"/>
  <c r="AS17" i="1"/>
  <c r="EK17" i="1" s="1"/>
  <c r="EG17" i="1"/>
  <c r="EE17" i="1"/>
  <c r="AR25" i="1"/>
  <c r="EJ25" i="1" s="1"/>
  <c r="ED25" i="1"/>
  <c r="EF25" i="1"/>
  <c r="AS26" i="1"/>
  <c r="EK26" i="1" s="1"/>
  <c r="EG26" i="1"/>
  <c r="EE26" i="1"/>
  <c r="AO50" i="1"/>
  <c r="AN48" i="1"/>
  <c r="EF48" i="1" s="1"/>
  <c r="AN31" i="1"/>
  <c r="EF31" i="1" s="1"/>
  <c r="AN38" i="1"/>
  <c r="ED38" i="1" s="1"/>
  <c r="AO31" i="1"/>
  <c r="EE31" i="1" s="1"/>
  <c r="AO49" i="1"/>
  <c r="AO46" i="1"/>
  <c r="EE46" i="1" s="1"/>
  <c r="AO52" i="1"/>
  <c r="EG52" i="1" s="1"/>
  <c r="AO36" i="1"/>
  <c r="EG36" i="1" s="1"/>
  <c r="AO38" i="1"/>
  <c r="AO47" i="1"/>
  <c r="EE47" i="1" s="1"/>
  <c r="AO48" i="1"/>
  <c r="EE48" i="1" s="1"/>
  <c r="AO55" i="1"/>
  <c r="AN57" i="1"/>
  <c r="EF57" i="1" s="1"/>
  <c r="AO60" i="1"/>
  <c r="EG60" i="1" s="1"/>
  <c r="AO34" i="1"/>
  <c r="EG34" i="1" s="1"/>
  <c r="AN46" i="1"/>
  <c r="EF46" i="1" s="1"/>
  <c r="AN49" i="1"/>
  <c r="ED49" i="1" s="1"/>
  <c r="AN28" i="1"/>
  <c r="AN36" i="1"/>
  <c r="EF36" i="1" s="1"/>
  <c r="AO53" i="1"/>
  <c r="EG53" i="1" s="1"/>
  <c r="AO28" i="1"/>
  <c r="EE28" i="1" s="1"/>
  <c r="AN62" i="1"/>
  <c r="EF62" i="1" s="1"/>
  <c r="AN27" i="1"/>
  <c r="ED27" i="1" s="1"/>
  <c r="AN53" i="1"/>
  <c r="EF53" i="1" s="1"/>
  <c r="AO57" i="1"/>
  <c r="EG57" i="1" s="1"/>
  <c r="AN35" i="1"/>
  <c r="ED35" i="1" s="1"/>
  <c r="AN47" i="1"/>
  <c r="EF47" i="1" s="1"/>
  <c r="AO45" i="1"/>
  <c r="EE45" i="1" s="1"/>
  <c r="AO30" i="1"/>
  <c r="EE30" i="1" s="1"/>
  <c r="AN56" i="1"/>
  <c r="ED56" i="1" s="1"/>
  <c r="AO61" i="1"/>
  <c r="EG61" i="1" s="1"/>
  <c r="AO32" i="1"/>
  <c r="AN54" i="1"/>
  <c r="AO62" i="1"/>
  <c r="EG62" i="1" s="1"/>
  <c r="AN58" i="1"/>
  <c r="EF58" i="1" s="1"/>
  <c r="AO37" i="1"/>
  <c r="EG37" i="1" s="1"/>
  <c r="AN50" i="1"/>
  <c r="EF50" i="1" s="1"/>
  <c r="AN61" i="1"/>
  <c r="EF61" i="1" s="1"/>
  <c r="AN52" i="1"/>
  <c r="EF52" i="1" s="1"/>
  <c r="AN60" i="1"/>
  <c r="EF60" i="1" s="1"/>
  <c r="AO27" i="1"/>
  <c r="EG27" i="1" s="1"/>
  <c r="AN55" i="1"/>
  <c r="ED55" i="1" s="1"/>
  <c r="AN59" i="1"/>
  <c r="AN33" i="1"/>
  <c r="EF33" i="1" s="1"/>
  <c r="AO58" i="1"/>
  <c r="EG58" i="1" s="1"/>
  <c r="AO35" i="1"/>
  <c r="EE35" i="1" s="1"/>
  <c r="AO56" i="1"/>
  <c r="EG56" i="1" s="1"/>
  <c r="AN34" i="1"/>
  <c r="ED34" i="1" s="1"/>
  <c r="AN32" i="1"/>
  <c r="EF32" i="1" s="1"/>
  <c r="AN30" i="1"/>
  <c r="AN37" i="1"/>
  <c r="EF37" i="1" s="1"/>
  <c r="AN29" i="1"/>
  <c r="ED29" i="1" s="1"/>
  <c r="AO51" i="1"/>
  <c r="EG51" i="1" s="1"/>
  <c r="AO54" i="1"/>
  <c r="AO29" i="1"/>
  <c r="EG29" i="1" s="1"/>
  <c r="AO59" i="1"/>
  <c r="EE59" i="1" s="1"/>
  <c r="AO33" i="1"/>
  <c r="EG33" i="1" s="1"/>
  <c r="AN45" i="1"/>
  <c r="EF45" i="1" s="1"/>
  <c r="EG50" i="1"/>
  <c r="EE50" i="1"/>
  <c r="EE55" i="1"/>
  <c r="EG38" i="1"/>
  <c r="EE38" i="1"/>
  <c r="EG48" i="1"/>
  <c r="EF49" i="1"/>
  <c r="EG45" i="1"/>
  <c r="ED31" i="1"/>
  <c r="EF54" i="1"/>
  <c r="ED54" i="1"/>
  <c r="ED58" i="1"/>
  <c r="EG28" i="1"/>
  <c r="EE29" i="1"/>
  <c r="EG35" i="1"/>
  <c r="EE27" i="1"/>
  <c r="EH66" i="1" l="1"/>
  <c r="EI65" i="1"/>
  <c r="ED46" i="1"/>
  <c r="EE37" i="1"/>
  <c r="ED60" i="1"/>
  <c r="ED36" i="1"/>
  <c r="EG46" i="1"/>
  <c r="EE33" i="1"/>
  <c r="EE34" i="1"/>
  <c r="ED52" i="1"/>
  <c r="EF38" i="1"/>
  <c r="EI70" i="1"/>
  <c r="ED62" i="1"/>
  <c r="ED47" i="1"/>
  <c r="EG31" i="1"/>
  <c r="EG59" i="1"/>
  <c r="EI74" i="1"/>
  <c r="EH75" i="1"/>
  <c r="EH64" i="1"/>
  <c r="EI85" i="1"/>
  <c r="EI83" i="1"/>
  <c r="EH80" i="1"/>
  <c r="EH79" i="1"/>
  <c r="ED32" i="1"/>
  <c r="ED61" i="1"/>
  <c r="EI75" i="1"/>
  <c r="EH84" i="1"/>
  <c r="EE62" i="1"/>
  <c r="EE36" i="1"/>
  <c r="EH65" i="1"/>
  <c r="EH76" i="1"/>
  <c r="EH83" i="1"/>
  <c r="EH67" i="1"/>
  <c r="EI68" i="1"/>
  <c r="EI78" i="1"/>
  <c r="EG30" i="1"/>
  <c r="ED37" i="1"/>
  <c r="EH71" i="1"/>
  <c r="EI69" i="1"/>
  <c r="EH86" i="1"/>
  <c r="EI82" i="1"/>
  <c r="EI63" i="1"/>
  <c r="EI72" i="1"/>
  <c r="EH85" i="1"/>
  <c r="EI64" i="1"/>
  <c r="EI66" i="1"/>
  <c r="EI71" i="1"/>
  <c r="EE61" i="1"/>
  <c r="EH74" i="1"/>
  <c r="EH82" i="1"/>
  <c r="EH63" i="1"/>
  <c r="EI84" i="1"/>
  <c r="EH69" i="1"/>
  <c r="EH81" i="1"/>
  <c r="EH68" i="1"/>
  <c r="EH78" i="1"/>
  <c r="EI81" i="1"/>
  <c r="EI79" i="1"/>
  <c r="EH72" i="1"/>
  <c r="EH77" i="1"/>
  <c r="EI86" i="1"/>
  <c r="ED50" i="1"/>
  <c r="EF34" i="1"/>
  <c r="EI67" i="1"/>
  <c r="EM86" i="1"/>
  <c r="EM85" i="1"/>
  <c r="EI77" i="1"/>
  <c r="EI73" i="1"/>
  <c r="EI76" i="1"/>
  <c r="EI80" i="1"/>
  <c r="EE56" i="1"/>
  <c r="EE60" i="1"/>
  <c r="EE53" i="1"/>
  <c r="EF56" i="1"/>
  <c r="EE51" i="1"/>
  <c r="K2" i="5" s="1"/>
  <c r="EF55" i="1"/>
  <c r="EF29" i="1"/>
  <c r="EE58" i="1"/>
  <c r="ED48" i="1"/>
  <c r="ED53" i="1"/>
  <c r="EF35" i="1"/>
  <c r="EI20" i="1"/>
  <c r="EI21" i="1"/>
  <c r="EH44" i="1"/>
  <c r="EH25" i="1"/>
  <c r="EH16" i="1"/>
  <c r="EH40" i="1"/>
  <c r="EH41" i="1"/>
  <c r="EI39" i="1"/>
  <c r="EI44" i="1"/>
  <c r="EI15" i="1"/>
  <c r="EI41" i="1"/>
  <c r="EH42" i="1"/>
  <c r="EI43" i="1"/>
  <c r="EH43" i="1"/>
  <c r="EI40" i="1"/>
  <c r="EI42" i="1"/>
  <c r="EH39" i="1"/>
  <c r="EI26" i="1"/>
  <c r="EI24" i="1"/>
  <c r="EI17" i="1"/>
  <c r="EH17" i="1"/>
  <c r="EH22" i="1"/>
  <c r="EH24" i="1"/>
  <c r="EH15" i="1"/>
  <c r="EH23" i="1"/>
  <c r="EH26" i="1"/>
  <c r="EH21" i="1"/>
  <c r="AS30" i="1"/>
  <c r="EK30" i="1" s="1"/>
  <c r="EI30" i="1" s="1"/>
  <c r="AR27" i="1"/>
  <c r="EJ27" i="1" s="1"/>
  <c r="AR28" i="1"/>
  <c r="EJ28" i="1" s="1"/>
  <c r="AS47" i="1"/>
  <c r="EK47" i="1" s="1"/>
  <c r="EI47" i="1" s="1"/>
  <c r="AS49" i="1"/>
  <c r="EK49" i="1" s="1"/>
  <c r="ED45" i="1"/>
  <c r="ED28" i="1"/>
  <c r="EH20" i="1"/>
  <c r="EI23" i="1"/>
  <c r="EI16" i="1"/>
  <c r="EG47" i="1"/>
  <c r="EF28" i="1"/>
  <c r="AR32" i="1"/>
  <c r="EJ32" i="1" s="1"/>
  <c r="EH32" i="1" s="1"/>
  <c r="AS27" i="1"/>
  <c r="EK27" i="1" s="1"/>
  <c r="EI27" i="1" s="1"/>
  <c r="AR48" i="1"/>
  <c r="EJ48" i="1" s="1"/>
  <c r="AR45" i="1"/>
  <c r="EJ45" i="1" s="1"/>
  <c r="AR30" i="1"/>
  <c r="EJ30" i="1" s="1"/>
  <c r="AS32" i="1"/>
  <c r="EK32" i="1" s="1"/>
  <c r="ED33" i="1"/>
  <c r="EE32" i="1"/>
  <c r="ED30" i="1"/>
  <c r="AS33" i="1"/>
  <c r="EK33" i="1" s="1"/>
  <c r="EI33" i="1" s="1"/>
  <c r="AR34" i="1"/>
  <c r="EJ34" i="1" s="1"/>
  <c r="EH34" i="1" s="1"/>
  <c r="AS35" i="1"/>
  <c r="EK35" i="1" s="1"/>
  <c r="EI35" i="1" s="1"/>
  <c r="AS37" i="1"/>
  <c r="EK37" i="1" s="1"/>
  <c r="EI37" i="1" s="1"/>
  <c r="AS45" i="1"/>
  <c r="EK45" i="1" s="1"/>
  <c r="EI45" i="1" s="1"/>
  <c r="AR46" i="1"/>
  <c r="EJ46" i="1" s="1"/>
  <c r="EH46" i="1" s="1"/>
  <c r="AS38" i="1"/>
  <c r="EK38" i="1" s="1"/>
  <c r="EI38" i="1" s="1"/>
  <c r="AS31" i="1"/>
  <c r="EK31" i="1" s="1"/>
  <c r="EI31" i="1" s="1"/>
  <c r="AR38" i="1"/>
  <c r="EJ38" i="1" s="1"/>
  <c r="EH38" i="1" s="1"/>
  <c r="EH18" i="1"/>
  <c r="AR33" i="1"/>
  <c r="EJ33" i="1" s="1"/>
  <c r="AR29" i="1"/>
  <c r="EJ29" i="1" s="1"/>
  <c r="EH29" i="1" s="1"/>
  <c r="AR50" i="1"/>
  <c r="EJ50" i="1" s="1"/>
  <c r="AS28" i="1"/>
  <c r="EK28" i="1" s="1"/>
  <c r="EI28" i="1" s="1"/>
  <c r="AS34" i="1"/>
  <c r="EK34" i="1" s="1"/>
  <c r="EI34" i="1" s="1"/>
  <c r="AS46" i="1"/>
  <c r="EK46" i="1" s="1"/>
  <c r="EI46" i="1" s="1"/>
  <c r="AR31" i="1"/>
  <c r="EJ31" i="1" s="1"/>
  <c r="EH31" i="1" s="1"/>
  <c r="EF27" i="1"/>
  <c r="EI22" i="1"/>
  <c r="EH19" i="1"/>
  <c r="AR47" i="1"/>
  <c r="EJ47" i="1" s="1"/>
  <c r="EH47" i="1" s="1"/>
  <c r="AR49" i="1"/>
  <c r="EJ49" i="1" s="1"/>
  <c r="EH49" i="1" s="1"/>
  <c r="EG32" i="1"/>
  <c r="EF30" i="1"/>
  <c r="EE49" i="1"/>
  <c r="EG49" i="1"/>
  <c r="AS29" i="1"/>
  <c r="EK29" i="1" s="1"/>
  <c r="EI29" i="1" s="1"/>
  <c r="AR37" i="1"/>
  <c r="EJ37" i="1" s="1"/>
  <c r="AR35" i="1"/>
  <c r="EJ35" i="1" s="1"/>
  <c r="EH35" i="1" s="1"/>
  <c r="AR36" i="1"/>
  <c r="EJ36" i="1" s="1"/>
  <c r="EH36" i="1" s="1"/>
  <c r="AS48" i="1"/>
  <c r="EK48" i="1" s="1"/>
  <c r="EI48" i="1" s="1"/>
  <c r="AS36" i="1"/>
  <c r="EK36" i="1" s="1"/>
  <c r="AS50" i="1"/>
  <c r="EK50" i="1" s="1"/>
  <c r="EI50" i="1" s="1"/>
  <c r="EI25" i="1"/>
  <c r="EI19" i="1"/>
  <c r="EI18" i="1"/>
  <c r="AS62" i="1"/>
  <c r="EK62" i="1" s="1"/>
  <c r="AS61" i="1"/>
  <c r="EK61" i="1" s="1"/>
  <c r="EI61" i="1" s="1"/>
  <c r="AS60" i="1"/>
  <c r="EK60" i="1" s="1"/>
  <c r="EI60" i="1" s="1"/>
  <c r="AS59" i="1"/>
  <c r="EK59" i="1" s="1"/>
  <c r="EI59" i="1" s="1"/>
  <c r="AS58" i="1"/>
  <c r="EK58" i="1" s="1"/>
  <c r="EE57" i="1"/>
  <c r="AS57" i="1"/>
  <c r="EK57" i="1" s="1"/>
  <c r="AS56" i="1"/>
  <c r="EK56" i="1" s="1"/>
  <c r="AS55" i="1"/>
  <c r="EK55" i="1" s="1"/>
  <c r="EI55" i="1" s="1"/>
  <c r="EG55" i="1"/>
  <c r="AS54" i="1"/>
  <c r="EK54" i="1" s="1"/>
  <c r="EE54" i="1"/>
  <c r="EG54" i="1"/>
  <c r="AS53" i="1"/>
  <c r="EK53" i="1" s="1"/>
  <c r="EI53" i="1" s="1"/>
  <c r="EE52" i="1"/>
  <c r="AS52" i="1"/>
  <c r="EK52" i="1" s="1"/>
  <c r="AS51" i="1"/>
  <c r="EK51" i="1" s="1"/>
  <c r="EI51" i="1" s="1"/>
  <c r="AR62" i="1"/>
  <c r="EJ62" i="1" s="1"/>
  <c r="EH62" i="1" s="1"/>
  <c r="AR61" i="1"/>
  <c r="EJ61" i="1" s="1"/>
  <c r="EH61" i="1" s="1"/>
  <c r="AR60" i="1"/>
  <c r="EJ60" i="1" s="1"/>
  <c r="EH60" i="1" s="1"/>
  <c r="AR59" i="1"/>
  <c r="EJ59" i="1" s="1"/>
  <c r="ED59" i="1"/>
  <c r="EF59" i="1"/>
  <c r="AR58" i="1"/>
  <c r="EJ58" i="1" s="1"/>
  <c r="EH58" i="1" s="1"/>
  <c r="ED57" i="1"/>
  <c r="AR57" i="1"/>
  <c r="EJ57" i="1" s="1"/>
  <c r="AR56" i="1"/>
  <c r="EJ56" i="1" s="1"/>
  <c r="EH56" i="1" s="1"/>
  <c r="AR55" i="1"/>
  <c r="EJ55" i="1" s="1"/>
  <c r="EH55" i="1" s="1"/>
  <c r="AR54" i="1"/>
  <c r="EJ54" i="1" s="1"/>
  <c r="EH54" i="1" s="1"/>
  <c r="AR53" i="1"/>
  <c r="EJ53" i="1" s="1"/>
  <c r="EH53" i="1" s="1"/>
  <c r="AR52" i="1"/>
  <c r="EJ52" i="1" s="1"/>
  <c r="EH52" i="1" s="1"/>
  <c r="AR51" i="1"/>
  <c r="EJ51" i="1" s="1"/>
  <c r="EH51" i="1" s="1"/>
  <c r="EI62" i="1" l="1"/>
  <c r="EI36" i="1"/>
  <c r="EH50" i="1"/>
  <c r="EH37" i="1"/>
  <c r="EH48" i="1"/>
  <c r="EI56" i="1"/>
  <c r="EI58" i="1"/>
  <c r="EH30" i="1"/>
  <c r="EI57" i="1"/>
  <c r="EH57" i="1"/>
  <c r="EI54" i="1"/>
  <c r="EI49" i="1"/>
  <c r="EH28" i="1"/>
  <c r="EI32" i="1"/>
  <c r="EH27" i="1"/>
  <c r="EH45" i="1"/>
  <c r="EI52" i="1"/>
  <c r="EH33" i="1"/>
  <c r="EH59" i="1"/>
  <c r="EM39" i="1" l="1"/>
  <c r="EM40" i="1" l="1"/>
  <c r="EM41" i="1" l="1"/>
  <c r="EM42" i="1" l="1"/>
  <c r="EM43" i="1" l="1"/>
  <c r="EM44" i="1" l="1"/>
  <c r="EM27" i="1" l="1"/>
  <c r="EM28" i="1" l="1"/>
  <c r="EM29" i="1" l="1"/>
  <c r="EM30" i="1" l="1"/>
  <c r="EM31" i="1" l="1"/>
  <c r="EM32" i="1" l="1"/>
  <c r="EM33" i="1" l="1"/>
  <c r="EM34" i="1" l="1"/>
  <c r="EM35" i="1" l="1"/>
  <c r="EM36" i="1" l="1"/>
  <c r="EM37" i="1" l="1"/>
  <c r="EM45" i="1" l="1"/>
  <c r="EM38" i="1"/>
  <c r="EM46" i="1" l="1"/>
  <c r="EM47" i="1" l="1"/>
  <c r="EM48" i="1" l="1"/>
  <c r="EM49" i="1" l="1"/>
  <c r="EM50" i="1" l="1"/>
</calcChain>
</file>

<file path=xl/sharedStrings.xml><?xml version="1.0" encoding="utf-8"?>
<sst xmlns="http://schemas.openxmlformats.org/spreadsheetml/2006/main" count="736" uniqueCount="168">
  <si>
    <t>AM</t>
  </si>
  <si>
    <t>PM</t>
  </si>
  <si>
    <t>IN</t>
  </si>
  <si>
    <t>OUT</t>
  </si>
  <si>
    <t>Per year</t>
  </si>
  <si>
    <t>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</si>
  <si>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</si>
  <si>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</si>
  <si>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</si>
  <si>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</si>
  <si>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</si>
  <si>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</si>
  <si>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</si>
  <si>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</si>
  <si>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</si>
  <si>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</si>
  <si>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</si>
  <si>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</si>
  <si>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</si>
  <si>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</si>
  <si>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</si>
  <si>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</si>
  <si>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</si>
  <si>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</si>
  <si>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</si>
  <si>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</si>
  <si>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</si>
  <si>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EB</t>
  </si>
  <si>
    <t>WB</t>
  </si>
  <si>
    <t>NB</t>
  </si>
  <si>
    <t>SB</t>
  </si>
  <si>
    <t>Location:</t>
  </si>
  <si>
    <t>Date:</t>
  </si>
  <si>
    <t>Existing</t>
  </si>
  <si>
    <t>Build Year:</t>
  </si>
  <si>
    <t>Existing Year:</t>
  </si>
  <si>
    <t>Project No.:</t>
  </si>
  <si>
    <t>Growth Rate:</t>
  </si>
  <si>
    <t>Growth Factor:</t>
  </si>
  <si>
    <t>Projected</t>
  </si>
  <si>
    <t>Total Other Dev.</t>
  </si>
  <si>
    <t>No-Build</t>
  </si>
  <si>
    <t>Build</t>
  </si>
  <si>
    <t>Layer</t>
  </si>
  <si>
    <t xml:space="preserve">Figure No. </t>
  </si>
  <si>
    <t>20006912C</t>
  </si>
  <si>
    <t>Wawayanda, Orange County, New York</t>
  </si>
  <si>
    <t>NYS Route 17M &amp;</t>
  </si>
  <si>
    <t>Dolstown Road/ James P. Kelly Way</t>
  </si>
  <si>
    <t>Dolsontown Road &amp;</t>
  </si>
  <si>
    <t>Dewpoint South Driveway</t>
  </si>
  <si>
    <t>Dewpoint North Driveway</t>
  </si>
  <si>
    <t>1081 Driveway</t>
  </si>
  <si>
    <t>RDM 1081</t>
  </si>
  <si>
    <t>RDM CR 56</t>
  </si>
  <si>
    <t>Wash Co.</t>
  </si>
  <si>
    <t>Arden Slate Hill (Scannell A)</t>
  </si>
  <si>
    <t>Dunkin' Donuts</t>
  </si>
  <si>
    <t>Wingate Hotel</t>
  </si>
  <si>
    <t>Middletown Commons</t>
  </si>
  <si>
    <t>Distelburger</t>
  </si>
  <si>
    <t>Devitt</t>
  </si>
  <si>
    <t>Slatewood Apartments</t>
  </si>
  <si>
    <t>6E</t>
  </si>
  <si>
    <t>7E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</si>
  <si>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</si>
  <si>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</si>
  <si>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</si>
  <si>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</si>
  <si>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</si>
  <si>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</si>
  <si>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</si>
  <si>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</si>
  <si>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</si>
  <si>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</si>
  <si>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</si>
  <si>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</si>
  <si>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</si>
  <si>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</si>
  <si>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</si>
  <si>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</si>
  <si>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RDM Projects</t>
  </si>
  <si>
    <t>Marangi</t>
  </si>
  <si>
    <t>Car Arrival/ Departure</t>
  </si>
  <si>
    <t>Truck Arrival/ Departure</t>
  </si>
  <si>
    <t>Dewpoint South</t>
  </si>
  <si>
    <t>Dewpoint North</t>
  </si>
  <si>
    <t>Dolsontown East Lot 1</t>
  </si>
  <si>
    <t>Dolsontown East Lot 2</t>
  </si>
  <si>
    <t>RDM Simon</t>
  </si>
  <si>
    <t>Total SGTV</t>
  </si>
  <si>
    <t>Proposed Car Site Generated</t>
  </si>
  <si>
    <t>Proposed Truck Site Generated</t>
  </si>
  <si>
    <t>External Figure</t>
  </si>
  <si>
    <t>Internal Figure</t>
  </si>
  <si>
    <t>AL</t>
  </si>
  <si>
    <t>AN</t>
  </si>
  <si>
    <t>AO</t>
  </si>
  <si>
    <t>DWG File 2</t>
  </si>
  <si>
    <t>DWG File 1</t>
  </si>
  <si>
    <t>DWG File 3</t>
  </si>
  <si>
    <t>DO NOT INCLUDE</t>
  </si>
  <si>
    <t>OCW 
(Scannell B)</t>
  </si>
  <si>
    <t>W/O OCW</t>
  </si>
  <si>
    <t xml:space="preserve">J </t>
  </si>
  <si>
    <t>Trip Generation: Dewpoint South</t>
  </si>
  <si>
    <t>Trip Generation: Dewpoint North</t>
  </si>
  <si>
    <t>Trip Generation: Dolsontown Road East - Lot 1</t>
  </si>
  <si>
    <t>Trip Generation: Dolsontown Road East - Lot 2</t>
  </si>
  <si>
    <t>Trip Generation: RDM Simon</t>
  </si>
  <si>
    <t>Trip Generation: Marangi</t>
  </si>
  <si>
    <t>Car SGTV</t>
  </si>
  <si>
    <t>Truck SGTV</t>
  </si>
  <si>
    <t>HANDLE</t>
  </si>
  <si>
    <t>BLOCKNAME</t>
  </si>
  <si>
    <t>right-an</t>
  </si>
  <si>
    <t>left-ao</t>
  </si>
  <si>
    <t>'D5A5</t>
  </si>
  <si>
    <t>'D5D0</t>
  </si>
  <si>
    <t>'D5FB</t>
  </si>
  <si>
    <t>'D72F</t>
  </si>
  <si>
    <t>'D75A</t>
  </si>
  <si>
    <t>'D785</t>
  </si>
  <si>
    <t>'D626</t>
  </si>
  <si>
    <t>'D651</t>
  </si>
  <si>
    <t>'D67C</t>
  </si>
  <si>
    <t>'D6A7</t>
  </si>
  <si>
    <t>'D6D2</t>
  </si>
  <si>
    <t>'D6FD</t>
  </si>
  <si>
    <t>'F465</t>
  </si>
  <si>
    <t>'F490</t>
  </si>
  <si>
    <t>'F516</t>
  </si>
  <si>
    <t>'F541</t>
  </si>
  <si>
    <t>'F4BB</t>
  </si>
  <si>
    <t>'F4E6</t>
  </si>
  <si>
    <t>'F571</t>
  </si>
  <si>
    <t>'F59C</t>
  </si>
  <si>
    <t>'F622</t>
  </si>
  <si>
    <t>'F64D</t>
  </si>
  <si>
    <t>'F5C7</t>
  </si>
  <si>
    <t>'F5F2</t>
  </si>
  <si>
    <t>'F681</t>
  </si>
  <si>
    <t>'F6AC</t>
  </si>
  <si>
    <t>'F732</t>
  </si>
  <si>
    <t>'F75D</t>
  </si>
  <si>
    <t>'F6D7</t>
  </si>
  <si>
    <t>'F702</t>
  </si>
  <si>
    <t>Trucks %</t>
  </si>
  <si>
    <t>Trucks #</t>
  </si>
  <si>
    <t>2022 Volumes</t>
  </si>
  <si>
    <t>2024 Traffic Counts</t>
  </si>
  <si>
    <t>Dewpoint South/Simon Driveway</t>
  </si>
  <si>
    <t>(Former Caskey Lane)</t>
  </si>
  <si>
    <t>'129C6</t>
  </si>
  <si>
    <t>'129F1</t>
  </si>
  <si>
    <t>'12A76</t>
  </si>
  <si>
    <t>'12AA1</t>
  </si>
  <si>
    <t>'12A1C</t>
  </si>
  <si>
    <t>'12A47</t>
  </si>
  <si>
    <t>B, F</t>
  </si>
  <si>
    <t>C, G</t>
  </si>
  <si>
    <t>1, 5</t>
  </si>
  <si>
    <t>2, 6</t>
  </si>
  <si>
    <t>D, H</t>
  </si>
  <si>
    <t>E, I</t>
  </si>
  <si>
    <t>3, 7</t>
  </si>
  <si>
    <t>4, 8</t>
  </si>
  <si>
    <t>Revised 5/21/24 Dewpoint South 234.9K, Simon 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</si>
</sst>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[$$-409]* #,##0.00_ ;_-[$$-409]* \-#,##0.00\ ;_-[$$-409]* &quot;-&quot;??_ ;_-@_ "/>
  </numFmts>
  <fonts count="20" x14ac:knownFonts="1">
    <font>
      <sz val="9"/>
      <color theme="1"/>
      <name val="Open Sans"/>
      <family val="2"/>
    </font>
    <font>
      <sz val="9"/>
      <color theme="1"/>
      <name val="Open Sans"/>
      <family val="2"/>
    </font>
    <font>
      <sz val="12"/>
      <color theme="5"/>
      <name val="Merriweather"/>
    </font>
    <font>
      <sz val="10"/>
      <color rgb="FF4A4A4D"/>
      <name val="Open Sans SemiBold"/>
      <family val="2"/>
    </font>
    <font>
      <b/>
      <sz val="9"/>
      <name val="Open Sans"/>
      <family val="2"/>
    </font>
    <font>
      <b/>
      <sz val="20"/>
      <color theme="4"/>
      <name val="Open Sans"/>
      <family val="2"/>
    </font>
    <font>
      <sz val="16"/>
      <color theme="4"/>
      <name val="Open Sans Light"/>
      <family val="2"/>
    </font>
    <font>
      <b/>
      <sz val="9"/>
      <color theme="1"/>
      <name val="Open Sans"/>
      <family val="2"/>
      <scheme val="minor"/>
    </font>
    <font>
      <sz val="9"/>
      <color rgb="FF9C0006"/>
      <name val="Open Sans"/>
      <family val="2"/>
      <scheme val="minor"/>
    </font>
    <font>
      <sz val="9"/>
      <color rgb="FF006100"/>
      <name val="Open Sans"/>
      <family val="2"/>
      <scheme val="minor"/>
    </font>
    <font>
      <sz val="9"/>
      <color rgb="FF9C5700"/>
      <name val="Open Sans"/>
      <family val="2"/>
      <scheme val="minor"/>
    </font>
    <font>
      <b/>
      <sz val="9"/>
      <color rgb="FFFA7D00"/>
      <name val="Open Sans"/>
      <family val="2"/>
      <scheme val="minor"/>
    </font>
    <font>
      <b/>
      <sz val="9"/>
      <color theme="0"/>
      <name val="Open Sans"/>
      <family val="2"/>
      <scheme val="minor"/>
    </font>
    <font>
      <i/>
      <sz val="9"/>
      <color rgb="FF7F7F7F"/>
      <name val="Open Sans"/>
      <family val="2"/>
      <scheme val="minor"/>
    </font>
    <font>
      <sz val="9"/>
      <color rgb="FF3F3F76"/>
      <name val="Open Sans"/>
      <family val="2"/>
      <scheme val="minor"/>
    </font>
    <font>
      <sz val="9"/>
      <color rgb="FFFA7D00"/>
      <name val="Open Sans"/>
      <family val="2"/>
      <scheme val="minor"/>
    </font>
    <font>
      <sz val="9"/>
      <color theme="1"/>
      <name val="Open Sans"/>
      <family val="2"/>
      <scheme val="minor"/>
    </font>
    <font>
      <b/>
      <sz val="9"/>
      <color rgb="FF3F3F3F"/>
      <name val="Open Sans"/>
      <family val="2"/>
      <scheme val="minor"/>
    </font>
    <font>
      <sz val="9"/>
      <color rgb="FFFF0000"/>
      <name val="Open Sans"/>
      <family val="2"/>
      <scheme val="minor"/>
    </font>
    <font>
      <b/>
      <sz val="9"/>
      <color theme="1"/>
      <name val="Open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5" fontId="1" fillId="0" borderId="0" applyFill="0" applyBorder="0" applyAlignment="0" applyProtection="0"/>
    <xf numFmtId="164" fontId="1" fillId="0" borderId="0" applyFill="0" applyBorder="0" applyAlignment="0" applyProtection="0"/>
    <xf numFmtId="166" fontId="1" fillId="0" borderId="0" applyFill="0" applyBorder="0" applyAlignment="0" applyProtection="0"/>
    <xf numFmtId="166" fontId="1" fillId="0" borderId="0" applyFill="0" applyBorder="0" applyAlignment="0" applyProtection="0"/>
    <xf numFmtId="9" fontId="1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Border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5" borderId="4" applyNumberFormat="0" applyAlignment="0" applyProtection="0"/>
    <xf numFmtId="0" fontId="17" fillId="6" borderId="5" applyNumberFormat="0" applyAlignment="0" applyProtection="0"/>
    <xf numFmtId="166" fontId="11" fillId="6" borderId="4" applyAlignment="0" applyProtection="0"/>
    <xf numFmtId="0" fontId="15" fillId="0" borderId="6" applyNumberFormat="0" applyFill="0" applyAlignment="0" applyProtection="0"/>
    <xf numFmtId="0" fontId="12" fillId="7" borderId="7" applyNumberFormat="0" applyAlignment="0" applyProtection="0"/>
    <xf numFmtId="0" fontId="18" fillId="0" borderId="0" applyNumberFormat="0" applyFill="0" applyBorder="0" applyAlignment="0" applyProtection="0"/>
    <xf numFmtId="0" fontId="16" fillId="8" borderId="8" applyNumberFormat="0" applyAlignment="0" applyProtection="0"/>
    <xf numFmtId="0" fontId="13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139">
    <xf numFmtId="0" fontId="0" fillId="0" borderId="0" xfId="0"/>
    <xf numFmtId="0" fontId="0" fillId="0" borderId="0" xfId="0" applyAlignment="1">
      <alignment horizontal="right"/>
    </xf>
    <xf numFmtId="165" fontId="1" fillId="0" borderId="0" xfId="1"/>
    <xf numFmtId="0" fontId="0" fillId="0" borderId="0" xfId="0" applyAlignment="1">
      <alignment horizontal="left"/>
    </xf>
    <xf numFmtId="10" fontId="1" fillId="0" borderId="0" xfId="5" applyNumberFormat="1" applyAlignment="1"/>
    <xf numFmtId="165" fontId="1" fillId="0" borderId="0" xfId="1" applyAlignment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11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0" xfId="0" applyFill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0" xfId="0" applyFill="1"/>
    <xf numFmtId="0" fontId="0" fillId="10" borderId="16" xfId="0" applyFill="1" applyBorder="1"/>
    <xf numFmtId="0" fontId="0" fillId="10" borderId="17" xfId="0" applyFill="1" applyBorder="1"/>
    <xf numFmtId="0" fontId="0" fillId="10" borderId="15" xfId="0" applyFill="1" applyBorder="1"/>
    <xf numFmtId="0" fontId="0" fillId="10" borderId="18" xfId="0" applyFill="1" applyBorder="1"/>
    <xf numFmtId="0" fontId="0" fillId="9" borderId="19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/>
    <xf numFmtId="0" fontId="0" fillId="10" borderId="21" xfId="0" applyFill="1" applyBorder="1"/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/>
    <xf numFmtId="0" fontId="0" fillId="9" borderId="21" xfId="0" applyFill="1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" fontId="0" fillId="9" borderId="11" xfId="0" applyNumberFormat="1" applyFill="1" applyBorder="1"/>
    <xf numFmtId="1" fontId="0" fillId="9" borderId="12" xfId="0" applyNumberFormat="1" applyFill="1" applyBorder="1"/>
    <xf numFmtId="1" fontId="0" fillId="9" borderId="14" xfId="0" applyNumberFormat="1" applyFill="1" applyBorder="1"/>
    <xf numFmtId="1" fontId="0" fillId="9" borderId="0" xfId="0" applyNumberFormat="1" applyFill="1"/>
    <xf numFmtId="1" fontId="0" fillId="9" borderId="16" xfId="0" applyNumberFormat="1" applyFill="1" applyBorder="1"/>
    <xf numFmtId="1" fontId="0" fillId="9" borderId="17" xfId="0" applyNumberFormat="1" applyFill="1" applyBorder="1"/>
    <xf numFmtId="1" fontId="0" fillId="10" borderId="11" xfId="0" applyNumberFormat="1" applyFill="1" applyBorder="1"/>
    <xf numFmtId="1" fontId="0" fillId="10" borderId="12" xfId="0" applyNumberFormat="1" applyFill="1" applyBorder="1"/>
    <xf numFmtId="1" fontId="0" fillId="10" borderId="14" xfId="0" applyNumberFormat="1" applyFill="1" applyBorder="1"/>
    <xf numFmtId="1" fontId="0" fillId="10" borderId="0" xfId="0" applyNumberFormat="1" applyFill="1"/>
    <xf numFmtId="1" fontId="0" fillId="10" borderId="16" xfId="0" applyNumberFormat="1" applyFill="1" applyBorder="1"/>
    <xf numFmtId="1" fontId="0" fillId="10" borderId="17" xfId="0" applyNumberFormat="1" applyFill="1" applyBorder="1"/>
    <xf numFmtId="0" fontId="9" fillId="2" borderId="0" xfId="11"/>
    <xf numFmtId="0" fontId="8" fillId="3" borderId="0" xfId="12"/>
    <xf numFmtId="0" fontId="10" fillId="4" borderId="0" xfId="13"/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1" xfId="0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0" xfId="0" applyFill="1"/>
    <xf numFmtId="0" fontId="0" fillId="11" borderId="16" xfId="0" applyFill="1" applyBorder="1"/>
    <xf numFmtId="0" fontId="0" fillId="11" borderId="17" xfId="0" applyFill="1" applyBorder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1" fontId="0" fillId="9" borderId="13" xfId="0" applyNumberFormat="1" applyFill="1" applyBorder="1"/>
    <xf numFmtId="1" fontId="0" fillId="9" borderId="15" xfId="0" applyNumberFormat="1" applyFill="1" applyBorder="1"/>
    <xf numFmtId="1" fontId="0" fillId="9" borderId="18" xfId="0" applyNumberFormat="1" applyFill="1" applyBorder="1"/>
    <xf numFmtId="0" fontId="0" fillId="9" borderId="0" xfId="0" applyFill="1" applyAlignment="1">
      <alignment horizontal="center"/>
    </xf>
    <xf numFmtId="0" fontId="19" fillId="0" borderId="0" xfId="0" applyFont="1"/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1" xfId="0" applyFill="1" applyBorder="1" applyAlignment="1">
      <alignment horizontal="center" wrapText="1"/>
    </xf>
    <xf numFmtId="0" fontId="0" fillId="10" borderId="13" xfId="0" applyFill="1" applyBorder="1" applyAlignment="1">
      <alignment horizontal="center" wrapText="1"/>
    </xf>
    <xf numFmtId="0" fontId="0" fillId="10" borderId="16" xfId="0" applyFill="1" applyBorder="1" applyAlignment="1">
      <alignment horizontal="center" wrapText="1"/>
    </xf>
    <xf numFmtId="0" fontId="0" fillId="10" borderId="18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9" borderId="13" xfId="0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0" fontId="0" fillId="9" borderId="18" xfId="0" applyFill="1" applyBorder="1" applyAlignment="1">
      <alignment horizontal="center" wrapText="1"/>
    </xf>
    <xf numFmtId="0" fontId="0" fillId="9" borderId="13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11" xfId="0" applyFill="1" applyBorder="1" applyAlignment="1">
      <alignment horizontal="center" wrapText="1"/>
    </xf>
    <xf numFmtId="0" fontId="0" fillId="11" borderId="13" xfId="0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0" fontId="0" fillId="11" borderId="18" xfId="0" applyFill="1" applyBorder="1" applyAlignment="1">
      <alignment horizontal="center" wrapText="1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12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3"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4A4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olliers - Word">
      <a:dk1>
        <a:sysClr val="windowText" lastClr="000000"/>
      </a:dk1>
      <a:lt1>
        <a:srgbClr val="FFFFFF"/>
      </a:lt1>
      <a:dk2>
        <a:srgbClr val="CCCDD5"/>
      </a:dk2>
      <a:lt2>
        <a:srgbClr val="4A4A4D"/>
      </a:lt2>
      <a:accent1>
        <a:srgbClr val="25408F"/>
      </a:accent1>
      <a:accent2>
        <a:srgbClr val="0C9ED9"/>
      </a:accent2>
      <a:accent3>
        <a:srgbClr val="B7E4F4"/>
      </a:accent3>
      <a:accent4>
        <a:srgbClr val="9EA2A2"/>
      </a:accent4>
      <a:accent5>
        <a:srgbClr val="ED1B34"/>
      </a:accent5>
      <a:accent6>
        <a:srgbClr val="FFD400"/>
      </a:accent6>
      <a:hlink>
        <a:srgbClr val="339088"/>
      </a:hlink>
      <a:folHlink>
        <a:srgbClr val="9F5F9F"/>
      </a:folHlink>
    </a:clrScheme>
    <a:fontScheme name="Colliers Open Sans">
      <a:majorFont>
        <a:latin typeface="Open Sans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0F6C-98FF-418C-9ABC-56FF6AE1D7AD}">
  <dimension ref="A1:GT86"/>
  <sheetViews>
    <sheetView tabSelected="1" zoomScaleNormal="100" workbookViewId="0">
      <pane xSplit="5" ySplit="13" topLeftCell="F61" activePane="bottomRight" state="frozen"/>
      <selection pane="topRight" activeCell="F1" sqref="F1"/>
      <selection pane="bottomLeft" activeCell="A14" sqref="A14"/>
      <selection pane="bottomRight" activeCell="J54" sqref="J54"/>
    </sheetView>
  </sheetViews>
  <sheetFormatPr defaultRowHeight="14.25" x14ac:dyDescent="0.3"/>
  <cols>
    <col min="1" max="1" width="13" customWidth="1"/>
    <col min="2" max="2" width="32.85546875" customWidth="1"/>
    <col min="3" max="5" width="4.7109375" customWidth="1"/>
    <col min="6" max="25" width="6.7109375" customWidth="1"/>
    <col min="26" max="27" width="7.7109375" customWidth="1"/>
    <col min="28" max="141" width="6.7109375" customWidth="1"/>
  </cols>
  <sheetData>
    <row r="1" spans="1:202" x14ac:dyDescent="0.3">
      <c r="A1" s="1" t="s">
        <v>36</v>
      </c>
      <c r="B1" s="56" t="s">
        <v>45</v>
      </c>
      <c r="EN1" t="s">
        <v>105</v>
      </c>
      <c r="ES1" t="s">
        <v>105</v>
      </c>
      <c r="EX1" t="s">
        <v>106</v>
      </c>
      <c r="FC1" t="s">
        <v>106</v>
      </c>
      <c r="FH1" t="s">
        <v>107</v>
      </c>
      <c r="FM1" t="s">
        <v>107</v>
      </c>
      <c r="FR1" t="s">
        <v>108</v>
      </c>
      <c r="FW1" t="s">
        <v>108</v>
      </c>
      <c r="GB1" t="s">
        <v>109</v>
      </c>
      <c r="GG1" t="s">
        <v>109</v>
      </c>
      <c r="GL1" t="s">
        <v>110</v>
      </c>
      <c r="GQ1" t="s">
        <v>110</v>
      </c>
    </row>
    <row r="2" spans="1:202" x14ac:dyDescent="0.3">
      <c r="A2" s="1" t="s">
        <v>31</v>
      </c>
      <c r="B2" s="56" t="s">
        <v>46</v>
      </c>
      <c r="EN2" s="135" t="s">
        <v>111</v>
      </c>
      <c r="EO2" s="136"/>
      <c r="EP2" s="136"/>
      <c r="EQ2" s="137"/>
      <c r="ES2" s="135" t="s">
        <v>112</v>
      </c>
      <c r="ET2" s="136"/>
      <c r="EU2" s="136"/>
      <c r="EV2" s="137"/>
      <c r="EX2" s="135" t="s">
        <v>111</v>
      </c>
      <c r="EY2" s="136"/>
      <c r="EZ2" s="136"/>
      <c r="FA2" s="137"/>
      <c r="FC2" s="135" t="s">
        <v>112</v>
      </c>
      <c r="FD2" s="136"/>
      <c r="FE2" s="136"/>
      <c r="FF2" s="137"/>
      <c r="FH2" s="135" t="s">
        <v>111</v>
      </c>
      <c r="FI2" s="136"/>
      <c r="FJ2" s="136"/>
      <c r="FK2" s="137"/>
      <c r="FM2" s="135" t="s">
        <v>112</v>
      </c>
      <c r="FN2" s="136"/>
      <c r="FO2" s="136"/>
      <c r="FP2" s="137"/>
      <c r="FR2" s="135" t="s">
        <v>111</v>
      </c>
      <c r="FS2" s="136"/>
      <c r="FT2" s="136"/>
      <c r="FU2" s="137"/>
      <c r="FW2" s="135" t="s">
        <v>112</v>
      </c>
      <c r="FX2" s="136"/>
      <c r="FY2" s="136"/>
      <c r="FZ2" s="137"/>
      <c r="GB2" s="135" t="s">
        <v>111</v>
      </c>
      <c r="GC2" s="136"/>
      <c r="GD2" s="136"/>
      <c r="GE2" s="137"/>
      <c r="GG2" s="135" t="s">
        <v>112</v>
      </c>
      <c r="GH2" s="136"/>
      <c r="GI2" s="136"/>
      <c r="GJ2" s="137"/>
      <c r="GL2" s="135" t="s">
        <v>111</v>
      </c>
      <c r="GM2" s="136"/>
      <c r="GN2" s="136"/>
      <c r="GO2" s="137"/>
      <c r="GQ2" s="135" t="s">
        <v>112</v>
      </c>
      <c r="GR2" s="136"/>
      <c r="GS2" s="136"/>
      <c r="GT2" s="137"/>
    </row>
    <row r="3" spans="1:202" x14ac:dyDescent="0.3">
      <c r="A3" s="1" t="s">
        <v>32</v>
      </c>
      <c r="B3" s="57">
        <v>44594</v>
      </c>
      <c r="EN3" s="98" t="s">
        <v>0</v>
      </c>
      <c r="EO3" s="99"/>
      <c r="EP3" s="90" t="s">
        <v>1</v>
      </c>
      <c r="EQ3" s="119"/>
      <c r="ES3" s="98" t="s">
        <v>0</v>
      </c>
      <c r="ET3" s="99"/>
      <c r="EU3" s="90" t="s">
        <v>1</v>
      </c>
      <c r="EV3" s="119"/>
      <c r="EX3" s="98" t="s">
        <v>0</v>
      </c>
      <c r="EY3" s="99"/>
      <c r="EZ3" s="90" t="s">
        <v>1</v>
      </c>
      <c r="FA3" s="119"/>
      <c r="FC3" s="98" t="s">
        <v>0</v>
      </c>
      <c r="FD3" s="99"/>
      <c r="FE3" s="90" t="s">
        <v>1</v>
      </c>
      <c r="FF3" s="119"/>
      <c r="FH3" s="98" t="s">
        <v>0</v>
      </c>
      <c r="FI3" s="99"/>
      <c r="FJ3" s="90" t="s">
        <v>1</v>
      </c>
      <c r="FK3" s="119"/>
      <c r="FM3" s="98" t="s">
        <v>0</v>
      </c>
      <c r="FN3" s="99"/>
      <c r="FO3" s="90" t="s">
        <v>1</v>
      </c>
      <c r="FP3" s="119"/>
      <c r="FR3" s="98" t="s">
        <v>0</v>
      </c>
      <c r="FS3" s="99"/>
      <c r="FT3" s="90" t="s">
        <v>1</v>
      </c>
      <c r="FU3" s="119"/>
      <c r="FW3" s="98" t="s">
        <v>0</v>
      </c>
      <c r="FX3" s="99"/>
      <c r="FY3" s="90" t="s">
        <v>1</v>
      </c>
      <c r="FZ3" s="119"/>
      <c r="GB3" s="98" t="s">
        <v>0</v>
      </c>
      <c r="GC3" s="99"/>
      <c r="GD3" s="90" t="s">
        <v>1</v>
      </c>
      <c r="GE3" s="119"/>
      <c r="GG3" s="98" t="s">
        <v>0</v>
      </c>
      <c r="GH3" s="99"/>
      <c r="GI3" s="90" t="s">
        <v>1</v>
      </c>
      <c r="GJ3" s="119"/>
      <c r="GL3" s="98" t="s">
        <v>0</v>
      </c>
      <c r="GM3" s="99"/>
      <c r="GN3" s="90" t="s">
        <v>1</v>
      </c>
      <c r="GO3" s="119"/>
      <c r="GQ3" s="98" t="s">
        <v>0</v>
      </c>
      <c r="GR3" s="99"/>
      <c r="GS3" s="90" t="s">
        <v>1</v>
      </c>
      <c r="GT3" s="119"/>
    </row>
    <row r="4" spans="1:202" x14ac:dyDescent="0.3">
      <c r="B4" s="3" t="s">
        <v>167</v>
      </c>
      <c r="EN4" s="44" t="s">
        <v>2</v>
      </c>
      <c r="EO4" s="45" t="s">
        <v>3</v>
      </c>
      <c r="EP4" s="50" t="s">
        <v>2</v>
      </c>
      <c r="EQ4" s="51" t="s">
        <v>3</v>
      </c>
      <c r="ES4" s="44" t="s">
        <v>2</v>
      </c>
      <c r="ET4" s="45" t="s">
        <v>3</v>
      </c>
      <c r="EU4" s="50" t="s">
        <v>2</v>
      </c>
      <c r="EV4" s="51" t="s">
        <v>3</v>
      </c>
      <c r="EX4" s="44" t="s">
        <v>2</v>
      </c>
      <c r="EY4" s="45" t="s">
        <v>3</v>
      </c>
      <c r="EZ4" s="50" t="s">
        <v>2</v>
      </c>
      <c r="FA4" s="51" t="s">
        <v>3</v>
      </c>
      <c r="FC4" s="44" t="s">
        <v>2</v>
      </c>
      <c r="FD4" s="45" t="s">
        <v>3</v>
      </c>
      <c r="FE4" s="50" t="s">
        <v>2</v>
      </c>
      <c r="FF4" s="51" t="s">
        <v>3</v>
      </c>
      <c r="FH4" s="44" t="s">
        <v>2</v>
      </c>
      <c r="FI4" s="45" t="s">
        <v>3</v>
      </c>
      <c r="FJ4" s="50" t="s">
        <v>2</v>
      </c>
      <c r="FK4" s="51" t="s">
        <v>3</v>
      </c>
      <c r="FM4" s="44" t="s">
        <v>2</v>
      </c>
      <c r="FN4" s="45" t="s">
        <v>3</v>
      </c>
      <c r="FO4" s="50" t="s">
        <v>2</v>
      </c>
      <c r="FP4" s="51" t="s">
        <v>3</v>
      </c>
      <c r="FR4" s="44" t="s">
        <v>2</v>
      </c>
      <c r="FS4" s="45" t="s">
        <v>3</v>
      </c>
      <c r="FT4" s="50" t="s">
        <v>2</v>
      </c>
      <c r="FU4" s="51" t="s">
        <v>3</v>
      </c>
      <c r="FW4" s="44" t="s">
        <v>2</v>
      </c>
      <c r="FX4" s="45" t="s">
        <v>3</v>
      </c>
      <c r="FY4" s="50" t="s">
        <v>2</v>
      </c>
      <c r="FZ4" s="51" t="s">
        <v>3</v>
      </c>
      <c r="GB4" s="44" t="s">
        <v>2</v>
      </c>
      <c r="GC4" s="45" t="s">
        <v>3</v>
      </c>
      <c r="GD4" s="50" t="s">
        <v>2</v>
      </c>
      <c r="GE4" s="51" t="s">
        <v>3</v>
      </c>
      <c r="GG4" s="44" t="s">
        <v>2</v>
      </c>
      <c r="GH4" s="45" t="s">
        <v>3</v>
      </c>
      <c r="GI4" s="50" t="s">
        <v>2</v>
      </c>
      <c r="GJ4" s="51" t="s">
        <v>3</v>
      </c>
      <c r="GL4" s="44" t="s">
        <v>2</v>
      </c>
      <c r="GM4" s="45" t="s">
        <v>3</v>
      </c>
      <c r="GN4" s="50" t="s">
        <v>2</v>
      </c>
      <c r="GO4" s="51" t="s">
        <v>3</v>
      </c>
      <c r="GQ4" s="44" t="s">
        <v>2</v>
      </c>
      <c r="GR4" s="45" t="s">
        <v>3</v>
      </c>
      <c r="GS4" s="50" t="s">
        <v>2</v>
      </c>
      <c r="GT4" s="51" t="s">
        <v>3</v>
      </c>
    </row>
    <row r="5" spans="1:202" x14ac:dyDescent="0.3">
      <c r="A5" s="1" t="s">
        <v>34</v>
      </c>
      <c r="B5" s="1">
        <v>2032</v>
      </c>
      <c r="E5" s="71" t="s">
        <v>99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0" t="s">
        <v>98</v>
      </c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2" t="s">
        <v>100</v>
      </c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N5" s="39">
        <v>80</v>
      </c>
      <c r="EO5" s="42">
        <v>10</v>
      </c>
      <c r="EP5" s="27">
        <v>15</v>
      </c>
      <c r="EQ5" s="29">
        <v>67</v>
      </c>
      <c r="ES5" s="39">
        <v>5</v>
      </c>
      <c r="ET5" s="42">
        <v>2</v>
      </c>
      <c r="EU5" s="27">
        <v>4</v>
      </c>
      <c r="EV5" s="29">
        <v>8</v>
      </c>
      <c r="EX5" s="39">
        <v>10</v>
      </c>
      <c r="EY5" s="42">
        <v>2</v>
      </c>
      <c r="EZ5" s="27">
        <v>2</v>
      </c>
      <c r="FA5" s="29">
        <v>6</v>
      </c>
      <c r="FC5" s="39">
        <v>1</v>
      </c>
      <c r="FD5" s="42">
        <v>0</v>
      </c>
      <c r="FE5" s="27">
        <v>1</v>
      </c>
      <c r="FF5" s="29">
        <v>4</v>
      </c>
      <c r="FH5" s="39">
        <v>137</v>
      </c>
      <c r="FI5" s="42">
        <v>16</v>
      </c>
      <c r="FJ5" s="27">
        <v>24</v>
      </c>
      <c r="FK5" s="29">
        <v>117</v>
      </c>
      <c r="FM5" s="39">
        <v>8</v>
      </c>
      <c r="FN5" s="42">
        <v>4</v>
      </c>
      <c r="FO5" s="27">
        <v>8</v>
      </c>
      <c r="FP5" s="29">
        <v>12</v>
      </c>
      <c r="FR5" s="39">
        <v>21</v>
      </c>
      <c r="FS5" s="42">
        <v>3</v>
      </c>
      <c r="FT5" s="27">
        <v>4</v>
      </c>
      <c r="FU5" s="29">
        <v>18</v>
      </c>
      <c r="FW5" s="39">
        <v>1</v>
      </c>
      <c r="FX5" s="42">
        <v>0</v>
      </c>
      <c r="FY5" s="27">
        <v>1</v>
      </c>
      <c r="FZ5" s="29">
        <v>2</v>
      </c>
      <c r="GB5" s="39">
        <v>102</v>
      </c>
      <c r="GC5" s="42">
        <v>12</v>
      </c>
      <c r="GD5" s="27">
        <v>18</v>
      </c>
      <c r="GE5" s="29">
        <v>87</v>
      </c>
      <c r="GG5" s="39">
        <v>6</v>
      </c>
      <c r="GH5" s="42">
        <v>3</v>
      </c>
      <c r="GI5" s="27">
        <v>6</v>
      </c>
      <c r="GJ5" s="29">
        <v>9</v>
      </c>
      <c r="GL5" s="39">
        <v>23</v>
      </c>
      <c r="GM5" s="42">
        <v>1</v>
      </c>
      <c r="GN5" s="27">
        <v>1</v>
      </c>
      <c r="GO5" s="29">
        <v>27</v>
      </c>
      <c r="GQ5" s="39">
        <v>14</v>
      </c>
      <c r="GR5" s="42">
        <v>10</v>
      </c>
      <c r="GS5" s="27">
        <v>7</v>
      </c>
      <c r="GT5" s="29">
        <v>12</v>
      </c>
    </row>
    <row r="6" spans="1:202" x14ac:dyDescent="0.3">
      <c r="A6" s="1" t="s">
        <v>35</v>
      </c>
      <c r="B6" s="1">
        <v>2022</v>
      </c>
    </row>
    <row r="7" spans="1:202" x14ac:dyDescent="0.3">
      <c r="A7" s="1" t="s">
        <v>37</v>
      </c>
      <c r="B7" s="4">
        <v>5.0000000000000001E-3</v>
      </c>
      <c r="C7" t="s">
        <v>4</v>
      </c>
      <c r="D7" s="1"/>
      <c r="E7" s="2"/>
      <c r="P7" s="94" t="s">
        <v>103</v>
      </c>
      <c r="Q7" s="94"/>
      <c r="Z7" s="94" t="s">
        <v>101</v>
      </c>
      <c r="AA7" s="94"/>
    </row>
    <row r="8" spans="1:202" x14ac:dyDescent="0.3">
      <c r="A8" s="1" t="s">
        <v>38</v>
      </c>
      <c r="B8" s="5">
        <f>((B5-B6)*B7)+1</f>
        <v>1.05</v>
      </c>
      <c r="D8" s="1"/>
      <c r="E8" s="2"/>
      <c r="P8" s="84" t="s">
        <v>63</v>
      </c>
      <c r="Q8" s="84" t="s">
        <v>64</v>
      </c>
      <c r="AT8" s="95" t="s">
        <v>93</v>
      </c>
      <c r="AU8" s="95"/>
      <c r="AV8" s="95"/>
      <c r="AW8" s="95"/>
      <c r="AX8" s="95" t="s">
        <v>93</v>
      </c>
      <c r="AY8" s="95"/>
      <c r="AZ8" s="95"/>
      <c r="BA8" s="95"/>
      <c r="BB8" s="95" t="s">
        <v>94</v>
      </c>
      <c r="BC8" s="95"/>
      <c r="BD8" s="95"/>
      <c r="BE8" s="95"/>
      <c r="BF8" s="95" t="s">
        <v>94</v>
      </c>
      <c r="BG8" s="95"/>
      <c r="BH8" s="95"/>
      <c r="BI8" s="95"/>
      <c r="BJ8" s="95" t="s">
        <v>94</v>
      </c>
      <c r="BK8" s="95"/>
      <c r="BL8" s="95"/>
      <c r="BM8" s="95"/>
      <c r="BN8" s="95" t="s">
        <v>94</v>
      </c>
      <c r="BO8" s="95"/>
      <c r="BP8" s="95"/>
      <c r="BQ8" s="95"/>
      <c r="BR8" s="95" t="s">
        <v>94</v>
      </c>
      <c r="BS8" s="95"/>
      <c r="BT8" s="95"/>
      <c r="BU8" s="95"/>
      <c r="BV8" s="95" t="s">
        <v>94</v>
      </c>
      <c r="BW8" s="95"/>
      <c r="BX8" s="95"/>
      <c r="BY8" s="95"/>
      <c r="BZ8" s="95" t="s">
        <v>93</v>
      </c>
      <c r="CA8" s="95"/>
      <c r="CB8" s="95"/>
      <c r="CC8" s="95"/>
      <c r="CD8" s="95" t="s">
        <v>93</v>
      </c>
      <c r="CE8" s="95"/>
      <c r="CF8" s="95"/>
      <c r="CG8" s="95"/>
      <c r="CH8" s="95" t="s">
        <v>93</v>
      </c>
      <c r="CI8" s="95"/>
      <c r="CJ8" s="95"/>
      <c r="CK8" s="95"/>
      <c r="CL8" s="95" t="s">
        <v>93</v>
      </c>
      <c r="CM8" s="95"/>
      <c r="CN8" s="95"/>
      <c r="CO8" s="95"/>
      <c r="CP8" s="95" t="s">
        <v>93</v>
      </c>
      <c r="CQ8" s="95"/>
      <c r="CR8" s="95"/>
      <c r="CS8" s="95"/>
      <c r="CT8" s="95" t="s">
        <v>93</v>
      </c>
      <c r="CU8" s="95"/>
      <c r="CV8" s="95"/>
      <c r="CW8" s="95"/>
      <c r="CX8" s="95" t="s">
        <v>94</v>
      </c>
      <c r="CY8" s="95"/>
      <c r="CZ8" s="95"/>
      <c r="DA8" s="95"/>
      <c r="DB8" s="95" t="s">
        <v>94</v>
      </c>
      <c r="DC8" s="95"/>
      <c r="DD8" s="95"/>
      <c r="DE8" s="95"/>
      <c r="DF8" s="95" t="s">
        <v>94</v>
      </c>
      <c r="DG8" s="95"/>
      <c r="DH8" s="95"/>
      <c r="DI8" s="95"/>
      <c r="DJ8" s="95" t="s">
        <v>94</v>
      </c>
      <c r="DK8" s="95"/>
      <c r="DL8" s="95"/>
      <c r="DM8" s="95"/>
      <c r="DN8" s="95" t="s">
        <v>94</v>
      </c>
      <c r="DO8" s="95"/>
      <c r="DP8" s="95"/>
      <c r="DQ8" s="95"/>
      <c r="DR8" s="95" t="s">
        <v>94</v>
      </c>
      <c r="DS8" s="95"/>
      <c r="DT8" s="95"/>
      <c r="DU8" s="95"/>
      <c r="DV8" s="95" t="s">
        <v>93</v>
      </c>
      <c r="DW8" s="95"/>
      <c r="DX8" s="95" t="s">
        <v>94</v>
      </c>
      <c r="DY8" s="95"/>
      <c r="DZ8" s="95" t="s">
        <v>93</v>
      </c>
      <c r="EA8" s="95"/>
      <c r="EB8" s="95" t="s">
        <v>94</v>
      </c>
      <c r="EC8" s="95"/>
    </row>
    <row r="9" spans="1:202" x14ac:dyDescent="0.3">
      <c r="B9" s="3"/>
      <c r="D9" s="1"/>
      <c r="E9" s="2"/>
      <c r="R9" s="83" t="s">
        <v>6</v>
      </c>
      <c r="S9" s="83"/>
      <c r="T9" s="95" t="s">
        <v>7</v>
      </c>
      <c r="U9" s="95"/>
      <c r="V9" s="95" t="s">
        <v>8</v>
      </c>
      <c r="W9" s="95"/>
      <c r="X9" s="95" t="s">
        <v>9</v>
      </c>
      <c r="Y9" s="95"/>
      <c r="Z9" s="96" t="s">
        <v>10</v>
      </c>
      <c r="AA9" s="96"/>
      <c r="AB9" s="97" t="s">
        <v>11</v>
      </c>
      <c r="AC9" s="97"/>
      <c r="AD9" s="95" t="s">
        <v>12</v>
      </c>
      <c r="AE9" s="95"/>
      <c r="AF9" s="95" t="s">
        <v>13</v>
      </c>
      <c r="AG9" s="95"/>
      <c r="AH9" s="95" t="s">
        <v>14</v>
      </c>
      <c r="AI9" s="95"/>
      <c r="AJ9" s="95" t="s">
        <v>104</v>
      </c>
      <c r="AK9" s="95"/>
      <c r="AL9" s="95" t="s">
        <v>16</v>
      </c>
      <c r="AM9" s="95"/>
      <c r="AT9" s="127" t="s">
        <v>81</v>
      </c>
      <c r="AU9" s="128"/>
      <c r="AV9" s="128"/>
      <c r="AW9" s="129"/>
      <c r="AX9" s="127" t="s">
        <v>82</v>
      </c>
      <c r="AY9" s="128"/>
      <c r="AZ9" s="128"/>
      <c r="BA9" s="129"/>
      <c r="BB9" s="132" t="s">
        <v>85</v>
      </c>
      <c r="BC9" s="133"/>
      <c r="BD9" s="133"/>
      <c r="BE9" s="134"/>
      <c r="BF9" s="127" t="s">
        <v>86</v>
      </c>
      <c r="BG9" s="128"/>
      <c r="BH9" s="128"/>
      <c r="BI9" s="129"/>
      <c r="BJ9" s="132" t="s">
        <v>87</v>
      </c>
      <c r="BK9" s="133"/>
      <c r="BL9" s="133"/>
      <c r="BM9" s="134"/>
      <c r="BN9" s="127" t="s">
        <v>88</v>
      </c>
      <c r="BO9" s="128"/>
      <c r="BP9" s="128"/>
      <c r="BQ9" s="129"/>
      <c r="BR9" s="132" t="s">
        <v>89</v>
      </c>
      <c r="BS9" s="133"/>
      <c r="BT9" s="133"/>
      <c r="BU9" s="134"/>
      <c r="BV9" s="127" t="s">
        <v>82</v>
      </c>
      <c r="BW9" s="128"/>
      <c r="BX9" s="128"/>
      <c r="BY9" s="129"/>
      <c r="BZ9" s="132" t="s">
        <v>85</v>
      </c>
      <c r="CA9" s="133"/>
      <c r="CB9" s="133"/>
      <c r="CC9" s="134"/>
      <c r="CD9" s="127" t="s">
        <v>86</v>
      </c>
      <c r="CE9" s="128"/>
      <c r="CF9" s="128"/>
      <c r="CG9" s="129"/>
      <c r="CH9" s="132" t="s">
        <v>87</v>
      </c>
      <c r="CI9" s="133"/>
      <c r="CJ9" s="133"/>
      <c r="CK9" s="134"/>
      <c r="CL9" s="127" t="s">
        <v>88</v>
      </c>
      <c r="CM9" s="128"/>
      <c r="CN9" s="128"/>
      <c r="CO9" s="129"/>
      <c r="CP9" s="132" t="s">
        <v>89</v>
      </c>
      <c r="CQ9" s="133"/>
      <c r="CR9" s="133"/>
      <c r="CS9" s="134"/>
      <c r="CT9" s="127" t="s">
        <v>82</v>
      </c>
      <c r="CU9" s="128"/>
      <c r="CV9" s="128"/>
      <c r="CW9" s="129"/>
      <c r="CX9" s="132" t="s">
        <v>85</v>
      </c>
      <c r="CY9" s="133"/>
      <c r="CZ9" s="133"/>
      <c r="DA9" s="134"/>
      <c r="DB9" s="127" t="s">
        <v>86</v>
      </c>
      <c r="DC9" s="128"/>
      <c r="DD9" s="128"/>
      <c r="DE9" s="129"/>
      <c r="DF9" s="132" t="s">
        <v>87</v>
      </c>
      <c r="DG9" s="133"/>
      <c r="DH9" s="133"/>
      <c r="DI9" s="134"/>
      <c r="DJ9" s="127" t="s">
        <v>88</v>
      </c>
      <c r="DK9" s="128"/>
      <c r="DL9" s="128"/>
      <c r="DM9" s="129"/>
      <c r="DN9" s="132" t="s">
        <v>89</v>
      </c>
      <c r="DO9" s="133"/>
      <c r="DP9" s="133"/>
      <c r="DQ9" s="134"/>
      <c r="DR9" s="127" t="s">
        <v>82</v>
      </c>
      <c r="DS9" s="128"/>
      <c r="DT9" s="128"/>
      <c r="DU9" s="129"/>
      <c r="DV9" s="132" t="s">
        <v>90</v>
      </c>
      <c r="DW9" s="133"/>
      <c r="DX9" s="133"/>
      <c r="DY9" s="133"/>
      <c r="DZ9" s="133"/>
      <c r="EA9" s="133"/>
      <c r="EB9" s="133"/>
      <c r="EC9" s="134"/>
      <c r="ED9" s="138" t="s">
        <v>93</v>
      </c>
      <c r="EE9" s="95"/>
      <c r="EF9" s="95" t="s">
        <v>94</v>
      </c>
      <c r="EG9" s="95"/>
    </row>
    <row r="10" spans="1:202" ht="14.25" customHeight="1" x14ac:dyDescent="0.3">
      <c r="F10" s="98">
        <v>2021</v>
      </c>
      <c r="G10" s="121"/>
      <c r="H10" s="90">
        <f>B6</f>
        <v>2022</v>
      </c>
      <c r="I10" s="91"/>
      <c r="J10" s="90" t="s">
        <v>33</v>
      </c>
      <c r="K10" s="91"/>
      <c r="L10" s="90" t="s">
        <v>33</v>
      </c>
      <c r="M10" s="91"/>
      <c r="N10" s="98">
        <f>B5</f>
        <v>2032</v>
      </c>
      <c r="O10" s="121"/>
      <c r="P10" s="90" t="s">
        <v>40</v>
      </c>
      <c r="Q10" s="119"/>
      <c r="R10" s="98" t="s">
        <v>53</v>
      </c>
      <c r="S10" s="99"/>
      <c r="T10" s="98" t="s">
        <v>54</v>
      </c>
      <c r="U10" s="99"/>
      <c r="V10" s="90" t="s">
        <v>55</v>
      </c>
      <c r="W10" s="119"/>
      <c r="X10" s="111" t="s">
        <v>56</v>
      </c>
      <c r="Y10" s="112"/>
      <c r="Z10" s="123" t="s">
        <v>102</v>
      </c>
      <c r="AA10" s="124"/>
      <c r="AB10" s="98" t="s">
        <v>57</v>
      </c>
      <c r="AC10" s="99"/>
      <c r="AD10" s="90" t="s">
        <v>58</v>
      </c>
      <c r="AE10" s="119"/>
      <c r="AF10" s="111" t="s">
        <v>59</v>
      </c>
      <c r="AG10" s="112"/>
      <c r="AH10" s="90" t="s">
        <v>60</v>
      </c>
      <c r="AI10" s="119"/>
      <c r="AJ10" s="98" t="s">
        <v>61</v>
      </c>
      <c r="AK10" s="99"/>
      <c r="AL10" s="115" t="s">
        <v>62</v>
      </c>
      <c r="AM10" s="116"/>
      <c r="AN10" s="98">
        <f>B5</f>
        <v>2032</v>
      </c>
      <c r="AO10" s="99"/>
      <c r="AP10" s="98" t="s">
        <v>41</v>
      </c>
      <c r="AQ10" s="99"/>
      <c r="AR10" s="98" t="s">
        <v>41</v>
      </c>
      <c r="AS10" s="99"/>
      <c r="AT10" s="115" t="s">
        <v>83</v>
      </c>
      <c r="AU10" s="116"/>
      <c r="AV10" s="115" t="s">
        <v>84</v>
      </c>
      <c r="AW10" s="116"/>
      <c r="AX10" s="115" t="s">
        <v>83</v>
      </c>
      <c r="AY10" s="116"/>
      <c r="AZ10" s="115" t="s">
        <v>84</v>
      </c>
      <c r="BA10" s="116"/>
      <c r="BB10" s="111" t="s">
        <v>83</v>
      </c>
      <c r="BC10" s="112"/>
      <c r="BD10" s="111" t="s">
        <v>84</v>
      </c>
      <c r="BE10" s="112"/>
      <c r="BF10" s="130" t="s">
        <v>83</v>
      </c>
      <c r="BG10" s="116"/>
      <c r="BH10" s="115" t="s">
        <v>84</v>
      </c>
      <c r="BI10" s="116"/>
      <c r="BJ10" s="111" t="s">
        <v>83</v>
      </c>
      <c r="BK10" s="112"/>
      <c r="BL10" s="111" t="s">
        <v>84</v>
      </c>
      <c r="BM10" s="112"/>
      <c r="BN10" s="130" t="s">
        <v>83</v>
      </c>
      <c r="BO10" s="116"/>
      <c r="BP10" s="115" t="s">
        <v>84</v>
      </c>
      <c r="BQ10" s="116"/>
      <c r="BR10" s="111" t="s">
        <v>83</v>
      </c>
      <c r="BS10" s="112"/>
      <c r="BT10" s="111" t="s">
        <v>84</v>
      </c>
      <c r="BU10" s="112"/>
      <c r="BV10" s="115" t="s">
        <v>83</v>
      </c>
      <c r="BW10" s="116"/>
      <c r="BX10" s="115" t="s">
        <v>84</v>
      </c>
      <c r="BY10" s="116"/>
      <c r="BZ10" s="111" t="s">
        <v>91</v>
      </c>
      <c r="CA10" s="112"/>
      <c r="CB10" s="111" t="s">
        <v>92</v>
      </c>
      <c r="CC10" s="112"/>
      <c r="CD10" s="130" t="s">
        <v>91</v>
      </c>
      <c r="CE10" s="116"/>
      <c r="CF10" s="115" t="s">
        <v>92</v>
      </c>
      <c r="CG10" s="116"/>
      <c r="CH10" s="111" t="s">
        <v>91</v>
      </c>
      <c r="CI10" s="112"/>
      <c r="CJ10" s="111" t="s">
        <v>92</v>
      </c>
      <c r="CK10" s="112"/>
      <c r="CL10" s="130" t="s">
        <v>91</v>
      </c>
      <c r="CM10" s="116"/>
      <c r="CN10" s="115" t="s">
        <v>92</v>
      </c>
      <c r="CO10" s="116"/>
      <c r="CP10" s="111" t="s">
        <v>91</v>
      </c>
      <c r="CQ10" s="112"/>
      <c r="CR10" s="111" t="s">
        <v>92</v>
      </c>
      <c r="CS10" s="112"/>
      <c r="CT10" s="115" t="s">
        <v>91</v>
      </c>
      <c r="CU10" s="116"/>
      <c r="CV10" s="115" t="s">
        <v>92</v>
      </c>
      <c r="CW10" s="116"/>
      <c r="CX10" s="111" t="s">
        <v>91</v>
      </c>
      <c r="CY10" s="112"/>
      <c r="CZ10" s="111" t="s">
        <v>92</v>
      </c>
      <c r="DA10" s="112"/>
      <c r="DB10" s="130" t="s">
        <v>91</v>
      </c>
      <c r="DC10" s="116"/>
      <c r="DD10" s="115" t="s">
        <v>92</v>
      </c>
      <c r="DE10" s="116"/>
      <c r="DF10" s="111" t="s">
        <v>91</v>
      </c>
      <c r="DG10" s="112"/>
      <c r="DH10" s="111" t="s">
        <v>92</v>
      </c>
      <c r="DI10" s="112"/>
      <c r="DJ10" s="130" t="s">
        <v>91</v>
      </c>
      <c r="DK10" s="116"/>
      <c r="DL10" s="115" t="s">
        <v>92</v>
      </c>
      <c r="DM10" s="116"/>
      <c r="DN10" s="111" t="s">
        <v>91</v>
      </c>
      <c r="DO10" s="112"/>
      <c r="DP10" s="111" t="s">
        <v>92</v>
      </c>
      <c r="DQ10" s="112"/>
      <c r="DR10" s="115" t="s">
        <v>91</v>
      </c>
      <c r="DS10" s="116"/>
      <c r="DT10" s="115" t="s">
        <v>92</v>
      </c>
      <c r="DU10" s="116"/>
      <c r="DV10" s="111" t="s">
        <v>91</v>
      </c>
      <c r="DW10" s="112"/>
      <c r="DX10" s="111" t="s">
        <v>91</v>
      </c>
      <c r="DY10" s="112"/>
      <c r="DZ10" s="111" t="s">
        <v>92</v>
      </c>
      <c r="EA10" s="112"/>
      <c r="EB10" s="111" t="s">
        <v>92</v>
      </c>
      <c r="EC10" s="112"/>
      <c r="ED10" s="90">
        <f>B5</f>
        <v>2032</v>
      </c>
      <c r="EE10" s="91"/>
      <c r="EF10" s="90">
        <f>ED10</f>
        <v>2032</v>
      </c>
      <c r="EG10" s="91"/>
      <c r="EH10" s="90" t="s">
        <v>42</v>
      </c>
      <c r="EI10" s="91"/>
      <c r="EJ10" s="90" t="s">
        <v>42</v>
      </c>
      <c r="EK10" s="91"/>
      <c r="EM10" s="13"/>
      <c r="EN10" s="34"/>
      <c r="EO10" s="36"/>
      <c r="EP10" s="21"/>
      <c r="EQ10" s="23"/>
      <c r="ES10" s="34"/>
      <c r="ET10" s="36"/>
      <c r="EU10" s="21"/>
      <c r="EV10" s="23"/>
      <c r="EX10" s="34"/>
      <c r="EY10" s="36"/>
      <c r="EZ10" s="21"/>
      <c r="FA10" s="23"/>
      <c r="FC10" s="34"/>
      <c r="FD10" s="36"/>
      <c r="FE10" s="21"/>
      <c r="FF10" s="23"/>
      <c r="FH10" s="34"/>
      <c r="FI10" s="36"/>
      <c r="FJ10" s="21"/>
      <c r="FK10" s="23"/>
      <c r="FM10" s="34"/>
      <c r="FN10" s="36"/>
      <c r="FO10" s="21"/>
      <c r="FP10" s="23"/>
      <c r="FR10" s="34"/>
      <c r="FS10" s="36"/>
      <c r="FT10" s="21"/>
      <c r="FU10" s="23"/>
      <c r="FW10" s="34"/>
      <c r="FX10" s="36"/>
      <c r="FY10" s="21"/>
      <c r="FZ10" s="23"/>
      <c r="GB10" s="34"/>
      <c r="GC10" s="36"/>
      <c r="GD10" s="21"/>
      <c r="GE10" s="23"/>
      <c r="GG10" s="34"/>
      <c r="GH10" s="36"/>
      <c r="GI10" s="21"/>
      <c r="GJ10" s="23"/>
      <c r="GL10" s="34"/>
      <c r="GM10" s="36"/>
      <c r="GN10" s="21"/>
      <c r="GO10" s="23"/>
      <c r="GQ10" s="34"/>
      <c r="GR10" s="36"/>
      <c r="GS10" s="21"/>
      <c r="GT10" s="23"/>
    </row>
    <row r="11" spans="1:202" x14ac:dyDescent="0.3">
      <c r="F11" s="100" t="s">
        <v>33</v>
      </c>
      <c r="G11" s="122"/>
      <c r="H11" s="92" t="s">
        <v>33</v>
      </c>
      <c r="I11" s="93"/>
      <c r="J11" s="92" t="s">
        <v>147</v>
      </c>
      <c r="K11" s="93"/>
      <c r="L11" s="92" t="s">
        <v>148</v>
      </c>
      <c r="M11" s="93"/>
      <c r="N11" s="100" t="s">
        <v>39</v>
      </c>
      <c r="O11" s="122"/>
      <c r="P11" s="92"/>
      <c r="Q11" s="120"/>
      <c r="R11" s="100"/>
      <c r="S11" s="101"/>
      <c r="T11" s="100"/>
      <c r="U11" s="101"/>
      <c r="V11" s="92"/>
      <c r="W11" s="120"/>
      <c r="X11" s="113"/>
      <c r="Y11" s="114"/>
      <c r="Z11" s="125"/>
      <c r="AA11" s="126"/>
      <c r="AB11" s="100"/>
      <c r="AC11" s="101"/>
      <c r="AD11" s="92"/>
      <c r="AE11" s="120"/>
      <c r="AF11" s="113"/>
      <c r="AG11" s="114"/>
      <c r="AH11" s="92"/>
      <c r="AI11" s="120"/>
      <c r="AJ11" s="100"/>
      <c r="AK11" s="101"/>
      <c r="AL11" s="117"/>
      <c r="AM11" s="118"/>
      <c r="AN11" s="100" t="s">
        <v>41</v>
      </c>
      <c r="AO11" s="101"/>
      <c r="AP11" s="100" t="s">
        <v>147</v>
      </c>
      <c r="AQ11" s="101"/>
      <c r="AR11" s="100" t="s">
        <v>148</v>
      </c>
      <c r="AS11" s="101"/>
      <c r="AT11" s="117"/>
      <c r="AU11" s="118"/>
      <c r="AV11" s="117"/>
      <c r="AW11" s="118"/>
      <c r="AX11" s="117"/>
      <c r="AY11" s="118"/>
      <c r="AZ11" s="117"/>
      <c r="BA11" s="118"/>
      <c r="BB11" s="113"/>
      <c r="BC11" s="114"/>
      <c r="BD11" s="113"/>
      <c r="BE11" s="114"/>
      <c r="BF11" s="131"/>
      <c r="BG11" s="118"/>
      <c r="BH11" s="117"/>
      <c r="BI11" s="118"/>
      <c r="BJ11" s="113"/>
      <c r="BK11" s="114"/>
      <c r="BL11" s="113"/>
      <c r="BM11" s="114"/>
      <c r="BN11" s="131"/>
      <c r="BO11" s="118"/>
      <c r="BP11" s="117"/>
      <c r="BQ11" s="118"/>
      <c r="BR11" s="113"/>
      <c r="BS11" s="114"/>
      <c r="BT11" s="113"/>
      <c r="BU11" s="114"/>
      <c r="BV11" s="117"/>
      <c r="BW11" s="118"/>
      <c r="BX11" s="117"/>
      <c r="BY11" s="118"/>
      <c r="BZ11" s="113"/>
      <c r="CA11" s="114"/>
      <c r="CB11" s="113"/>
      <c r="CC11" s="114"/>
      <c r="CD11" s="131"/>
      <c r="CE11" s="118"/>
      <c r="CF11" s="117"/>
      <c r="CG11" s="118"/>
      <c r="CH11" s="113"/>
      <c r="CI11" s="114"/>
      <c r="CJ11" s="113"/>
      <c r="CK11" s="114"/>
      <c r="CL11" s="131"/>
      <c r="CM11" s="118"/>
      <c r="CN11" s="117"/>
      <c r="CO11" s="118"/>
      <c r="CP11" s="113"/>
      <c r="CQ11" s="114"/>
      <c r="CR11" s="113"/>
      <c r="CS11" s="114"/>
      <c r="CT11" s="117"/>
      <c r="CU11" s="118"/>
      <c r="CV11" s="117"/>
      <c r="CW11" s="118"/>
      <c r="CX11" s="113"/>
      <c r="CY11" s="114"/>
      <c r="CZ11" s="113"/>
      <c r="DA11" s="114"/>
      <c r="DB11" s="131"/>
      <c r="DC11" s="118"/>
      <c r="DD11" s="117"/>
      <c r="DE11" s="118"/>
      <c r="DF11" s="113"/>
      <c r="DG11" s="114"/>
      <c r="DH11" s="113"/>
      <c r="DI11" s="114"/>
      <c r="DJ11" s="131"/>
      <c r="DK11" s="118"/>
      <c r="DL11" s="117"/>
      <c r="DM11" s="118"/>
      <c r="DN11" s="113"/>
      <c r="DO11" s="114"/>
      <c r="DP11" s="113"/>
      <c r="DQ11" s="114"/>
      <c r="DR11" s="117"/>
      <c r="DS11" s="118"/>
      <c r="DT11" s="117"/>
      <c r="DU11" s="118"/>
      <c r="DV11" s="113"/>
      <c r="DW11" s="114"/>
      <c r="DX11" s="113"/>
      <c r="DY11" s="114"/>
      <c r="DZ11" s="113"/>
      <c r="EA11" s="114"/>
      <c r="EB11" s="113"/>
      <c r="EC11" s="114"/>
      <c r="ED11" s="92" t="s">
        <v>42</v>
      </c>
      <c r="EE11" s="93"/>
      <c r="EF11" s="92" t="s">
        <v>42</v>
      </c>
      <c r="EG11" s="93"/>
      <c r="EH11" s="92" t="s">
        <v>147</v>
      </c>
      <c r="EI11" s="93"/>
      <c r="EJ11" s="92" t="s">
        <v>148</v>
      </c>
      <c r="EK11" s="93"/>
      <c r="EM11" s="14"/>
      <c r="EN11" s="109" t="s">
        <v>0</v>
      </c>
      <c r="EO11" s="110"/>
      <c r="EP11" s="107" t="s">
        <v>1</v>
      </c>
      <c r="EQ11" s="108"/>
      <c r="ES11" s="109" t="s">
        <v>0</v>
      </c>
      <c r="ET11" s="110"/>
      <c r="EU11" s="107" t="s">
        <v>1</v>
      </c>
      <c r="EV11" s="108"/>
      <c r="EX11" s="109" t="s">
        <v>0</v>
      </c>
      <c r="EY11" s="110"/>
      <c r="EZ11" s="107" t="s">
        <v>1</v>
      </c>
      <c r="FA11" s="108"/>
      <c r="FC11" s="109" t="s">
        <v>0</v>
      </c>
      <c r="FD11" s="110"/>
      <c r="FE11" s="107" t="s">
        <v>1</v>
      </c>
      <c r="FF11" s="108"/>
      <c r="FH11" s="109" t="s">
        <v>0</v>
      </c>
      <c r="FI11" s="110"/>
      <c r="FJ11" s="107" t="s">
        <v>1</v>
      </c>
      <c r="FK11" s="108"/>
      <c r="FM11" s="109" t="s">
        <v>0</v>
      </c>
      <c r="FN11" s="110"/>
      <c r="FO11" s="107" t="s">
        <v>1</v>
      </c>
      <c r="FP11" s="108"/>
      <c r="FR11" s="109" t="s">
        <v>0</v>
      </c>
      <c r="FS11" s="110"/>
      <c r="FT11" s="107" t="s">
        <v>1</v>
      </c>
      <c r="FU11" s="108"/>
      <c r="FW11" s="109" t="s">
        <v>0</v>
      </c>
      <c r="FX11" s="110"/>
      <c r="FY11" s="107" t="s">
        <v>1</v>
      </c>
      <c r="FZ11" s="108"/>
      <c r="GB11" s="109" t="s">
        <v>0</v>
      </c>
      <c r="GC11" s="110"/>
      <c r="GD11" s="107" t="s">
        <v>1</v>
      </c>
      <c r="GE11" s="108"/>
      <c r="GG11" s="109" t="s">
        <v>0</v>
      </c>
      <c r="GH11" s="110"/>
      <c r="GI11" s="107" t="s">
        <v>1</v>
      </c>
      <c r="GJ11" s="108"/>
      <c r="GL11" s="109" t="s">
        <v>0</v>
      </c>
      <c r="GM11" s="110"/>
      <c r="GN11" s="107" t="s">
        <v>1</v>
      </c>
      <c r="GO11" s="108"/>
      <c r="GQ11" s="109" t="s">
        <v>0</v>
      </c>
      <c r="GR11" s="110"/>
      <c r="GS11" s="107" t="s">
        <v>1</v>
      </c>
      <c r="GT11" s="108"/>
    </row>
    <row r="12" spans="1:202" x14ac:dyDescent="0.3">
      <c r="F12" s="30" t="s">
        <v>0</v>
      </c>
      <c r="G12" s="31" t="s">
        <v>1</v>
      </c>
      <c r="H12" s="16" t="s">
        <v>0</v>
      </c>
      <c r="I12" s="17" t="s">
        <v>1</v>
      </c>
      <c r="J12" s="16" t="s">
        <v>0</v>
      </c>
      <c r="K12" s="17" t="s">
        <v>1</v>
      </c>
      <c r="L12" s="16" t="s">
        <v>0</v>
      </c>
      <c r="M12" s="17" t="s">
        <v>1</v>
      </c>
      <c r="N12" s="30" t="s">
        <v>0</v>
      </c>
      <c r="O12" s="31" t="s">
        <v>1</v>
      </c>
      <c r="P12" s="43" t="s">
        <v>0</v>
      </c>
      <c r="Q12" s="17" t="s">
        <v>1</v>
      </c>
      <c r="R12" s="30" t="s">
        <v>0</v>
      </c>
      <c r="S12" s="31" t="s">
        <v>1</v>
      </c>
      <c r="T12" s="30" t="s">
        <v>0</v>
      </c>
      <c r="U12" s="31" t="s">
        <v>1</v>
      </c>
      <c r="V12" s="43" t="s">
        <v>0</v>
      </c>
      <c r="W12" s="17" t="s">
        <v>1</v>
      </c>
      <c r="X12" s="30" t="s">
        <v>0</v>
      </c>
      <c r="Y12" s="31" t="s">
        <v>1</v>
      </c>
      <c r="Z12" s="73" t="s">
        <v>0</v>
      </c>
      <c r="AA12" s="74" t="s">
        <v>1</v>
      </c>
      <c r="AB12" s="30" t="s">
        <v>0</v>
      </c>
      <c r="AC12" s="31" t="s">
        <v>1</v>
      </c>
      <c r="AD12" s="43" t="s">
        <v>0</v>
      </c>
      <c r="AE12" s="17" t="s">
        <v>1</v>
      </c>
      <c r="AF12" s="30" t="s">
        <v>0</v>
      </c>
      <c r="AG12" s="31" t="s">
        <v>1</v>
      </c>
      <c r="AH12" s="43" t="s">
        <v>0</v>
      </c>
      <c r="AI12" s="17" t="s">
        <v>1</v>
      </c>
      <c r="AJ12" s="30" t="s">
        <v>0</v>
      </c>
      <c r="AK12" s="31" t="s">
        <v>1</v>
      </c>
      <c r="AL12" s="43" t="s">
        <v>0</v>
      </c>
      <c r="AM12" s="17" t="s">
        <v>1</v>
      </c>
      <c r="AN12" s="30" t="s">
        <v>0</v>
      </c>
      <c r="AO12" s="31" t="s">
        <v>1</v>
      </c>
      <c r="AP12" s="30" t="s">
        <v>0</v>
      </c>
      <c r="AQ12" s="31" t="s">
        <v>1</v>
      </c>
      <c r="AR12" s="30" t="s">
        <v>0</v>
      </c>
      <c r="AS12" s="31" t="s">
        <v>1</v>
      </c>
      <c r="AT12" s="43" t="s">
        <v>5</v>
      </c>
      <c r="AU12" s="18" t="s">
        <v>5</v>
      </c>
      <c r="AV12" s="43" t="s">
        <v>5</v>
      </c>
      <c r="AW12" s="18" t="s">
        <v>5</v>
      </c>
      <c r="AX12" s="43" t="s">
        <v>5</v>
      </c>
      <c r="AY12" s="18" t="s">
        <v>5</v>
      </c>
      <c r="AZ12" s="43" t="s">
        <v>5</v>
      </c>
      <c r="BA12" s="18" t="s">
        <v>5</v>
      </c>
      <c r="BB12" s="30" t="s">
        <v>5</v>
      </c>
      <c r="BC12" s="31" t="s">
        <v>5</v>
      </c>
      <c r="BD12" s="30" t="s">
        <v>5</v>
      </c>
      <c r="BE12" s="31" t="s">
        <v>5</v>
      </c>
      <c r="BF12" s="43" t="s">
        <v>5</v>
      </c>
      <c r="BG12" s="18" t="s">
        <v>5</v>
      </c>
      <c r="BH12" s="43" t="s">
        <v>5</v>
      </c>
      <c r="BI12" s="18" t="s">
        <v>5</v>
      </c>
      <c r="BJ12" s="30" t="s">
        <v>5</v>
      </c>
      <c r="BK12" s="31" t="s">
        <v>5</v>
      </c>
      <c r="BL12" s="30" t="s">
        <v>5</v>
      </c>
      <c r="BM12" s="31" t="s">
        <v>5</v>
      </c>
      <c r="BN12" s="43" t="s">
        <v>5</v>
      </c>
      <c r="BO12" s="18" t="s">
        <v>5</v>
      </c>
      <c r="BP12" s="43" t="s">
        <v>5</v>
      </c>
      <c r="BQ12" s="18" t="s">
        <v>5</v>
      </c>
      <c r="BR12" s="30" t="s">
        <v>5</v>
      </c>
      <c r="BS12" s="31" t="s">
        <v>5</v>
      </c>
      <c r="BT12" s="30" t="s">
        <v>5</v>
      </c>
      <c r="BU12" s="31" t="s">
        <v>5</v>
      </c>
      <c r="BV12" s="43" t="s">
        <v>5</v>
      </c>
      <c r="BW12" s="18" t="s">
        <v>5</v>
      </c>
      <c r="BX12" s="43" t="s">
        <v>5</v>
      </c>
      <c r="BY12" s="18" t="s">
        <v>5</v>
      </c>
      <c r="BZ12" s="30" t="s">
        <v>0</v>
      </c>
      <c r="CA12" s="31" t="s">
        <v>1</v>
      </c>
      <c r="CB12" s="30" t="s">
        <v>0</v>
      </c>
      <c r="CC12" s="31" t="s">
        <v>1</v>
      </c>
      <c r="CD12" s="43" t="s">
        <v>0</v>
      </c>
      <c r="CE12" s="18" t="s">
        <v>1</v>
      </c>
      <c r="CF12" s="43" t="s">
        <v>0</v>
      </c>
      <c r="CG12" s="18" t="s">
        <v>1</v>
      </c>
      <c r="CH12" s="30" t="s">
        <v>0</v>
      </c>
      <c r="CI12" s="31" t="s">
        <v>1</v>
      </c>
      <c r="CJ12" s="30" t="s">
        <v>0</v>
      </c>
      <c r="CK12" s="31" t="s">
        <v>1</v>
      </c>
      <c r="CL12" s="43" t="s">
        <v>0</v>
      </c>
      <c r="CM12" s="18" t="s">
        <v>1</v>
      </c>
      <c r="CN12" s="43" t="s">
        <v>0</v>
      </c>
      <c r="CO12" s="18" t="s">
        <v>1</v>
      </c>
      <c r="CP12" s="30" t="s">
        <v>0</v>
      </c>
      <c r="CQ12" s="31" t="s">
        <v>1</v>
      </c>
      <c r="CR12" s="30" t="s">
        <v>0</v>
      </c>
      <c r="CS12" s="31" t="s">
        <v>1</v>
      </c>
      <c r="CT12" s="43" t="s">
        <v>0</v>
      </c>
      <c r="CU12" s="18" t="s">
        <v>1</v>
      </c>
      <c r="CV12" s="43" t="s">
        <v>0</v>
      </c>
      <c r="CW12" s="18" t="s">
        <v>1</v>
      </c>
      <c r="CX12" s="30" t="s">
        <v>0</v>
      </c>
      <c r="CY12" s="31" t="s">
        <v>1</v>
      </c>
      <c r="CZ12" s="30" t="s">
        <v>0</v>
      </c>
      <c r="DA12" s="31" t="s">
        <v>1</v>
      </c>
      <c r="DB12" s="43" t="s">
        <v>0</v>
      </c>
      <c r="DC12" s="18" t="s">
        <v>1</v>
      </c>
      <c r="DD12" s="43" t="s">
        <v>0</v>
      </c>
      <c r="DE12" s="18" t="s">
        <v>1</v>
      </c>
      <c r="DF12" s="30" t="s">
        <v>0</v>
      </c>
      <c r="DG12" s="31" t="s">
        <v>1</v>
      </c>
      <c r="DH12" s="30" t="s">
        <v>0</v>
      </c>
      <c r="DI12" s="31" t="s">
        <v>1</v>
      </c>
      <c r="DJ12" s="43" t="s">
        <v>0</v>
      </c>
      <c r="DK12" s="18" t="s">
        <v>1</v>
      </c>
      <c r="DL12" s="43" t="s">
        <v>0</v>
      </c>
      <c r="DM12" s="18" t="s">
        <v>1</v>
      </c>
      <c r="DN12" s="30" t="s">
        <v>0</v>
      </c>
      <c r="DO12" s="31" t="s">
        <v>1</v>
      </c>
      <c r="DP12" s="30" t="s">
        <v>0</v>
      </c>
      <c r="DQ12" s="31" t="s">
        <v>1</v>
      </c>
      <c r="DR12" s="43" t="s">
        <v>0</v>
      </c>
      <c r="DS12" s="18" t="s">
        <v>1</v>
      </c>
      <c r="DT12" s="43" t="s">
        <v>0</v>
      </c>
      <c r="DU12" s="18" t="s">
        <v>1</v>
      </c>
      <c r="DV12" s="30" t="s">
        <v>0</v>
      </c>
      <c r="DW12" s="31" t="s">
        <v>1</v>
      </c>
      <c r="DX12" s="30" t="s">
        <v>0</v>
      </c>
      <c r="DY12" s="31" t="s">
        <v>1</v>
      </c>
      <c r="DZ12" s="30" t="s">
        <v>0</v>
      </c>
      <c r="EA12" s="31" t="s">
        <v>1</v>
      </c>
      <c r="EB12" s="30" t="s">
        <v>0</v>
      </c>
      <c r="EC12" s="31" t="s">
        <v>1</v>
      </c>
      <c r="ED12" s="43" t="s">
        <v>0</v>
      </c>
      <c r="EE12" s="17" t="s">
        <v>1</v>
      </c>
      <c r="EF12" s="43" t="s">
        <v>0</v>
      </c>
      <c r="EG12" s="17" t="s">
        <v>1</v>
      </c>
      <c r="EH12" s="16" t="s">
        <v>0</v>
      </c>
      <c r="EI12" s="17" t="s">
        <v>1</v>
      </c>
      <c r="EJ12" s="16" t="s">
        <v>0</v>
      </c>
      <c r="EK12" s="17" t="s">
        <v>1</v>
      </c>
      <c r="EM12" s="15"/>
      <c r="EN12" s="46" t="s">
        <v>2</v>
      </c>
      <c r="EO12" s="47" t="s">
        <v>3</v>
      </c>
      <c r="EP12" s="52" t="s">
        <v>2</v>
      </c>
      <c r="EQ12" s="53" t="s">
        <v>3</v>
      </c>
      <c r="ES12" s="46" t="s">
        <v>2</v>
      </c>
      <c r="ET12" s="47" t="s">
        <v>3</v>
      </c>
      <c r="EU12" s="52" t="s">
        <v>2</v>
      </c>
      <c r="EV12" s="53" t="s">
        <v>3</v>
      </c>
      <c r="EX12" s="46" t="s">
        <v>2</v>
      </c>
      <c r="EY12" s="47" t="s">
        <v>3</v>
      </c>
      <c r="EZ12" s="52" t="s">
        <v>2</v>
      </c>
      <c r="FA12" s="53" t="s">
        <v>3</v>
      </c>
      <c r="FC12" s="46" t="s">
        <v>2</v>
      </c>
      <c r="FD12" s="47" t="s">
        <v>3</v>
      </c>
      <c r="FE12" s="52" t="s">
        <v>2</v>
      </c>
      <c r="FF12" s="53" t="s">
        <v>3</v>
      </c>
      <c r="FH12" s="46" t="s">
        <v>2</v>
      </c>
      <c r="FI12" s="47" t="s">
        <v>3</v>
      </c>
      <c r="FJ12" s="52" t="s">
        <v>2</v>
      </c>
      <c r="FK12" s="53" t="s">
        <v>3</v>
      </c>
      <c r="FM12" s="46" t="s">
        <v>2</v>
      </c>
      <c r="FN12" s="47" t="s">
        <v>3</v>
      </c>
      <c r="FO12" s="52" t="s">
        <v>2</v>
      </c>
      <c r="FP12" s="53" t="s">
        <v>3</v>
      </c>
      <c r="FR12" s="46" t="s">
        <v>2</v>
      </c>
      <c r="FS12" s="47" t="s">
        <v>3</v>
      </c>
      <c r="FT12" s="52" t="s">
        <v>2</v>
      </c>
      <c r="FU12" s="53" t="s">
        <v>3</v>
      </c>
      <c r="FW12" s="46" t="s">
        <v>2</v>
      </c>
      <c r="FX12" s="47" t="s">
        <v>3</v>
      </c>
      <c r="FY12" s="52" t="s">
        <v>2</v>
      </c>
      <c r="FZ12" s="53" t="s">
        <v>3</v>
      </c>
      <c r="GB12" s="46" t="s">
        <v>2</v>
      </c>
      <c r="GC12" s="47" t="s">
        <v>3</v>
      </c>
      <c r="GD12" s="52" t="s">
        <v>2</v>
      </c>
      <c r="GE12" s="53" t="s">
        <v>3</v>
      </c>
      <c r="GG12" s="46" t="s">
        <v>2</v>
      </c>
      <c r="GH12" s="47" t="s">
        <v>3</v>
      </c>
      <c r="GI12" s="52" t="s">
        <v>2</v>
      </c>
      <c r="GJ12" s="53" t="s">
        <v>3</v>
      </c>
      <c r="GL12" s="46" t="s">
        <v>2</v>
      </c>
      <c r="GM12" s="47" t="s">
        <v>3</v>
      </c>
      <c r="GN12" s="52" t="s">
        <v>2</v>
      </c>
      <c r="GO12" s="53" t="s">
        <v>3</v>
      </c>
      <c r="GQ12" s="46" t="s">
        <v>2</v>
      </c>
      <c r="GR12" s="47" t="s">
        <v>3</v>
      </c>
      <c r="GS12" s="52" t="s">
        <v>2</v>
      </c>
      <c r="GT12" s="53" t="s">
        <v>3</v>
      </c>
    </row>
    <row r="13" spans="1:202" x14ac:dyDescent="0.3">
      <c r="C13" s="102" t="s">
        <v>43</v>
      </c>
      <c r="D13" s="103"/>
      <c r="E13" s="11" t="s">
        <v>6</v>
      </c>
      <c r="F13" s="30"/>
      <c r="G13" s="31"/>
      <c r="H13" s="16" t="s">
        <v>159</v>
      </c>
      <c r="I13" s="20" t="s">
        <v>160</v>
      </c>
      <c r="J13" s="43"/>
      <c r="K13" s="18"/>
      <c r="L13" s="43"/>
      <c r="M13" s="18"/>
      <c r="N13" s="30"/>
      <c r="O13" s="31"/>
      <c r="P13" s="43"/>
      <c r="Q13" s="17"/>
      <c r="R13" s="30"/>
      <c r="S13" s="31"/>
      <c r="T13" s="30"/>
      <c r="U13" s="31"/>
      <c r="V13" s="43"/>
      <c r="W13" s="17"/>
      <c r="X13" s="30"/>
      <c r="Y13" s="31"/>
      <c r="Z13" s="73"/>
      <c r="AA13" s="74"/>
      <c r="AB13" s="30"/>
      <c r="AC13" s="31"/>
      <c r="AD13" s="43"/>
      <c r="AE13" s="17"/>
      <c r="AF13" s="30"/>
      <c r="AG13" s="31"/>
      <c r="AH13" s="43"/>
      <c r="AI13" s="17"/>
      <c r="AJ13" s="30"/>
      <c r="AK13" s="31"/>
      <c r="AL13" s="43"/>
      <c r="AM13" s="17"/>
      <c r="AN13" s="30"/>
      <c r="AO13" s="31"/>
      <c r="AP13" s="30"/>
      <c r="AQ13" s="31"/>
      <c r="AR13" s="30"/>
      <c r="AS13" s="31"/>
      <c r="AT13" s="43"/>
      <c r="AU13" s="18"/>
      <c r="AV13" s="43"/>
      <c r="AW13" s="18"/>
      <c r="AX13" s="43"/>
      <c r="AY13" s="18"/>
      <c r="AZ13" s="43"/>
      <c r="BA13" s="18"/>
      <c r="BB13" s="30" t="s">
        <v>15</v>
      </c>
      <c r="BC13" s="31" t="s">
        <v>16</v>
      </c>
      <c r="BD13" s="30" t="s">
        <v>17</v>
      </c>
      <c r="BE13" s="31" t="s">
        <v>18</v>
      </c>
      <c r="BF13" s="43" t="s">
        <v>19</v>
      </c>
      <c r="BG13" s="18" t="s">
        <v>20</v>
      </c>
      <c r="BH13" s="43" t="s">
        <v>21</v>
      </c>
      <c r="BI13" s="18" t="s">
        <v>22</v>
      </c>
      <c r="BJ13" s="30" t="s">
        <v>23</v>
      </c>
      <c r="BK13" s="31" t="s">
        <v>24</v>
      </c>
      <c r="BL13" s="30" t="s">
        <v>25</v>
      </c>
      <c r="BM13" s="31" t="s">
        <v>26</v>
      </c>
      <c r="BN13" s="43" t="s">
        <v>65</v>
      </c>
      <c r="BO13" s="18" t="s">
        <v>66</v>
      </c>
      <c r="BP13" s="43" t="s">
        <v>67</v>
      </c>
      <c r="BQ13" s="18" t="s">
        <v>68</v>
      </c>
      <c r="BR13" s="30" t="s">
        <v>69</v>
      </c>
      <c r="BS13" s="31" t="s">
        <v>70</v>
      </c>
      <c r="BT13" s="30" t="s">
        <v>71</v>
      </c>
      <c r="BU13" s="31" t="s">
        <v>72</v>
      </c>
      <c r="BV13" s="43" t="s">
        <v>73</v>
      </c>
      <c r="BW13" s="18" t="s">
        <v>74</v>
      </c>
      <c r="BX13" s="43" t="s">
        <v>75</v>
      </c>
      <c r="BY13" s="18" t="s">
        <v>76</v>
      </c>
      <c r="BZ13" s="30"/>
      <c r="CA13" s="31"/>
      <c r="CB13" s="30"/>
      <c r="CC13" s="31"/>
      <c r="CD13" s="43"/>
      <c r="CE13" s="18"/>
      <c r="CF13" s="43"/>
      <c r="CG13" s="18"/>
      <c r="CH13" s="30"/>
      <c r="CI13" s="31"/>
      <c r="CJ13" s="30"/>
      <c r="CK13" s="31"/>
      <c r="CL13" s="43"/>
      <c r="CM13" s="18"/>
      <c r="CN13" s="43"/>
      <c r="CO13" s="18"/>
      <c r="CP13" s="30"/>
      <c r="CQ13" s="31"/>
      <c r="CR13" s="30"/>
      <c r="CS13" s="31"/>
      <c r="CT13" s="43"/>
      <c r="CU13" s="18"/>
      <c r="CV13" s="43"/>
      <c r="CW13" s="18"/>
      <c r="CX13" s="30"/>
      <c r="CY13" s="31"/>
      <c r="CZ13" s="30"/>
      <c r="DA13" s="31"/>
      <c r="DB13" s="43"/>
      <c r="DC13" s="18"/>
      <c r="DD13" s="43"/>
      <c r="DE13" s="18"/>
      <c r="DF13" s="30"/>
      <c r="DG13" s="31"/>
      <c r="DH13" s="30"/>
      <c r="DI13" s="31"/>
      <c r="DJ13" s="43"/>
      <c r="DK13" s="18"/>
      <c r="DL13" s="43"/>
      <c r="DM13" s="18"/>
      <c r="DN13" s="30"/>
      <c r="DO13" s="31"/>
      <c r="DP13" s="30"/>
      <c r="DQ13" s="31"/>
      <c r="DR13" s="43"/>
      <c r="DS13" s="18"/>
      <c r="DT13" s="43"/>
      <c r="DU13" s="18"/>
      <c r="DV13" s="30"/>
      <c r="DW13" s="31"/>
      <c r="DX13" s="30"/>
      <c r="DY13" s="31"/>
      <c r="DZ13" s="30"/>
      <c r="EA13" s="31"/>
      <c r="EB13" s="30"/>
      <c r="EC13" s="31"/>
      <c r="ED13" s="43" t="s">
        <v>163</v>
      </c>
      <c r="EE13" s="17" t="s">
        <v>164</v>
      </c>
      <c r="EF13" s="43"/>
      <c r="EG13" s="17"/>
      <c r="EH13" s="43"/>
      <c r="EI13" s="18"/>
      <c r="EJ13" s="43"/>
      <c r="EK13" s="18"/>
      <c r="EM13" s="9"/>
      <c r="EN13" s="48"/>
      <c r="EO13" s="49"/>
      <c r="EP13" s="54"/>
      <c r="EQ13" s="55"/>
      <c r="ES13" s="48"/>
      <c r="ET13" s="49"/>
      <c r="EU13" s="54"/>
      <c r="EV13" s="55"/>
      <c r="EX13" s="48"/>
      <c r="EY13" s="49"/>
      <c r="EZ13" s="54"/>
      <c r="FA13" s="55"/>
      <c r="FC13" s="48"/>
      <c r="FD13" s="49"/>
      <c r="FE13" s="54"/>
      <c r="FF13" s="55"/>
      <c r="FH13" s="48"/>
      <c r="FI13" s="49"/>
      <c r="FJ13" s="54"/>
      <c r="FK13" s="55"/>
      <c r="FM13" s="48"/>
      <c r="FN13" s="49"/>
      <c r="FO13" s="54"/>
      <c r="FP13" s="55"/>
      <c r="FR13" s="48"/>
      <c r="FS13" s="49"/>
      <c r="FT13" s="54"/>
      <c r="FU13" s="55"/>
      <c r="FW13" s="48"/>
      <c r="FX13" s="49"/>
      <c r="FY13" s="54"/>
      <c r="FZ13" s="55"/>
      <c r="GB13" s="48"/>
      <c r="GC13" s="49"/>
      <c r="GD13" s="54"/>
      <c r="GE13" s="55"/>
      <c r="GG13" s="48"/>
      <c r="GH13" s="49"/>
      <c r="GI13" s="54"/>
      <c r="GJ13" s="55"/>
      <c r="GL13" s="48"/>
      <c r="GM13" s="49"/>
      <c r="GN13" s="54"/>
      <c r="GO13" s="55"/>
      <c r="GQ13" s="48"/>
      <c r="GR13" s="49"/>
      <c r="GS13" s="54"/>
      <c r="GT13" s="55"/>
    </row>
    <row r="14" spans="1:202" x14ac:dyDescent="0.3">
      <c r="C14" s="104" t="s">
        <v>44</v>
      </c>
      <c r="D14" s="105"/>
      <c r="E14" s="106"/>
      <c r="F14" s="32"/>
      <c r="G14" s="33"/>
      <c r="H14" s="50" t="s">
        <v>161</v>
      </c>
      <c r="I14" s="88" t="s">
        <v>162</v>
      </c>
      <c r="J14" s="16"/>
      <c r="K14" s="19"/>
      <c r="L14" s="16"/>
      <c r="M14" s="19"/>
      <c r="N14" s="32"/>
      <c r="O14" s="33"/>
      <c r="P14" s="16"/>
      <c r="Q14" s="19"/>
      <c r="R14" s="32"/>
      <c r="S14" s="33"/>
      <c r="T14" s="32"/>
      <c r="U14" s="33"/>
      <c r="V14" s="16"/>
      <c r="W14" s="19"/>
      <c r="X14" s="32"/>
      <c r="Y14" s="33"/>
      <c r="Z14" s="75"/>
      <c r="AA14" s="76"/>
      <c r="AB14" s="32"/>
      <c r="AC14" s="33"/>
      <c r="AD14" s="16"/>
      <c r="AE14" s="19"/>
      <c r="AF14" s="32"/>
      <c r="AG14" s="33"/>
      <c r="AH14" s="16"/>
      <c r="AI14" s="19"/>
      <c r="AJ14" s="32"/>
      <c r="AK14" s="33"/>
      <c r="AL14" s="16"/>
      <c r="AM14" s="19"/>
      <c r="AN14" s="32"/>
      <c r="AO14" s="33"/>
      <c r="AP14" s="32"/>
      <c r="AQ14" s="33"/>
      <c r="AR14" s="32"/>
      <c r="AS14" s="33"/>
      <c r="AT14" s="16"/>
      <c r="AU14" s="20"/>
      <c r="AV14" s="16"/>
      <c r="AW14" s="20"/>
      <c r="AX14" s="16"/>
      <c r="AY14" s="20"/>
      <c r="AZ14" s="16"/>
      <c r="BA14" s="20"/>
      <c r="BB14" s="32"/>
      <c r="BC14" s="33"/>
      <c r="BD14" s="32"/>
      <c r="BE14" s="33"/>
      <c r="BF14" s="16"/>
      <c r="BG14" s="20"/>
      <c r="BH14" s="16"/>
      <c r="BI14" s="20"/>
      <c r="BJ14" s="32"/>
      <c r="BK14" s="33"/>
      <c r="BL14" s="32"/>
      <c r="BM14" s="33"/>
      <c r="BN14" s="16"/>
      <c r="BO14" s="20"/>
      <c r="BP14" s="16"/>
      <c r="BQ14" s="20"/>
      <c r="BR14" s="32"/>
      <c r="BS14" s="33"/>
      <c r="BT14" s="32"/>
      <c r="BU14" s="33"/>
      <c r="BV14" s="16"/>
      <c r="BW14" s="20"/>
      <c r="BX14" s="16"/>
      <c r="BY14" s="20"/>
      <c r="BZ14" s="32"/>
      <c r="CA14" s="33"/>
      <c r="CB14" s="32"/>
      <c r="CC14" s="33"/>
      <c r="CD14" s="16"/>
      <c r="CE14" s="20"/>
      <c r="CF14" s="16"/>
      <c r="CG14" s="20"/>
      <c r="CH14" s="32"/>
      <c r="CI14" s="33"/>
      <c r="CJ14" s="32"/>
      <c r="CK14" s="33"/>
      <c r="CL14" s="16"/>
      <c r="CM14" s="20"/>
      <c r="CN14" s="16"/>
      <c r="CO14" s="20"/>
      <c r="CP14" s="32"/>
      <c r="CQ14" s="33"/>
      <c r="CR14" s="32"/>
      <c r="CS14" s="33"/>
      <c r="CT14" s="16"/>
      <c r="CU14" s="20"/>
      <c r="CV14" s="16"/>
      <c r="CW14" s="20"/>
      <c r="CX14" s="32"/>
      <c r="CY14" s="33"/>
      <c r="CZ14" s="32"/>
      <c r="DA14" s="33"/>
      <c r="DB14" s="16"/>
      <c r="DC14" s="20"/>
      <c r="DD14" s="16"/>
      <c r="DE14" s="20"/>
      <c r="DF14" s="32"/>
      <c r="DG14" s="33"/>
      <c r="DH14" s="32"/>
      <c r="DI14" s="33"/>
      <c r="DJ14" s="16"/>
      <c r="DK14" s="20"/>
      <c r="DL14" s="16"/>
      <c r="DM14" s="20"/>
      <c r="DN14" s="32"/>
      <c r="DO14" s="33"/>
      <c r="DP14" s="32"/>
      <c r="DQ14" s="33"/>
      <c r="DR14" s="16"/>
      <c r="DS14" s="20"/>
      <c r="DT14" s="16"/>
      <c r="DU14" s="20"/>
      <c r="DV14" s="32"/>
      <c r="DW14" s="33"/>
      <c r="DX14" s="32"/>
      <c r="DY14" s="33"/>
      <c r="DZ14" s="32"/>
      <c r="EA14" s="33"/>
      <c r="EB14" s="32"/>
      <c r="EC14" s="33"/>
      <c r="ED14" s="16" t="s">
        <v>165</v>
      </c>
      <c r="EE14" s="19" t="s">
        <v>166</v>
      </c>
      <c r="EF14" s="16"/>
      <c r="EG14" s="19"/>
      <c r="EH14" s="16"/>
      <c r="EI14" s="19"/>
      <c r="EJ14" s="16"/>
      <c r="EK14" s="19"/>
      <c r="EM14" s="7"/>
      <c r="EN14" s="39"/>
      <c r="EO14" s="42"/>
      <c r="EP14" s="27"/>
      <c r="EQ14" s="29"/>
      <c r="ES14" s="39"/>
      <c r="ET14" s="42"/>
      <c r="EU14" s="27"/>
      <c r="EV14" s="29"/>
      <c r="EX14" s="39"/>
      <c r="EY14" s="42"/>
      <c r="EZ14" s="27"/>
      <c r="FA14" s="29"/>
      <c r="FC14" s="39"/>
      <c r="FD14" s="42"/>
      <c r="FE14" s="27"/>
      <c r="FF14" s="29"/>
      <c r="FH14" s="39"/>
      <c r="FI14" s="42"/>
      <c r="FJ14" s="27"/>
      <c r="FK14" s="29"/>
      <c r="FM14" s="39"/>
      <c r="FN14" s="42"/>
      <c r="FO14" s="27"/>
      <c r="FP14" s="29"/>
      <c r="FR14" s="39"/>
      <c r="FS14" s="42"/>
      <c r="FT14" s="27"/>
      <c r="FU14" s="29"/>
      <c r="FW14" s="39"/>
      <c r="FX14" s="42"/>
      <c r="FY14" s="27"/>
      <c r="FZ14" s="29"/>
      <c r="GB14" s="39"/>
      <c r="GC14" s="42"/>
      <c r="GD14" s="27"/>
      <c r="GE14" s="29"/>
      <c r="GG14" s="39"/>
      <c r="GH14" s="42"/>
      <c r="GI14" s="27"/>
      <c r="GJ14" s="29"/>
      <c r="GL14" s="39"/>
      <c r="GM14" s="42"/>
      <c r="GN14" s="27"/>
      <c r="GO14" s="29"/>
      <c r="GQ14" s="39"/>
      <c r="GR14" s="42"/>
      <c r="GS14" s="27"/>
      <c r="GT14" s="29"/>
    </row>
    <row r="15" spans="1:202" x14ac:dyDescent="0.3">
      <c r="A15" s="10">
        <v>1</v>
      </c>
      <c r="B15" s="12" t="s">
        <v>47</v>
      </c>
      <c r="C15" s="12" t="s">
        <v>27</v>
      </c>
      <c r="D15" s="12" t="s">
        <v>17</v>
      </c>
      <c r="E15" s="12">
        <v>1</v>
      </c>
      <c r="F15" s="34">
        <v>37</v>
      </c>
      <c r="G15" s="35">
        <v>27</v>
      </c>
      <c r="H15" s="58">
        <f t="shared" ref="H15:H27" si="0">F15*1.005</f>
        <v>37.184999999999995</v>
      </c>
      <c r="I15" s="59">
        <f t="shared" ref="I15:I26" si="1">G15*1.005</f>
        <v>27.134999999999998</v>
      </c>
      <c r="J15" s="58">
        <v>3</v>
      </c>
      <c r="K15" s="59">
        <v>0</v>
      </c>
      <c r="L15" s="58">
        <f t="shared" ref="L15:L37" si="2">H15*J15%</f>
        <v>1.1155499999999998</v>
      </c>
      <c r="M15" s="59">
        <f t="shared" ref="M15:M36" si="3">I15*K15%</f>
        <v>0</v>
      </c>
      <c r="N15" s="64">
        <f t="shared" ref="N15:N26" si="4">H15*B$8</f>
        <v>39.044249999999998</v>
      </c>
      <c r="O15" s="65">
        <f t="shared" ref="O15:O26" si="5">I15*B$8</f>
        <v>28.49175</v>
      </c>
      <c r="P15" s="21">
        <f t="shared" ref="P15:P37" si="6">R15+T15+V15+X15+AB15+AD15+AF15+AH15+AJ15+AL15</f>
        <v>6</v>
      </c>
      <c r="Q15" s="22">
        <f t="shared" ref="Q15:Q36" si="7">S15+U15+W15+Y15+AC15+AE15+AG15+AI15+AK15+AM15</f>
        <v>12</v>
      </c>
      <c r="R15" s="34">
        <v>0</v>
      </c>
      <c r="S15" s="35">
        <v>0</v>
      </c>
      <c r="T15" s="34">
        <v>0</v>
      </c>
      <c r="U15" s="35">
        <v>0</v>
      </c>
      <c r="V15" s="21"/>
      <c r="W15" s="22"/>
      <c r="X15" s="34">
        <v>0</v>
      </c>
      <c r="Y15" s="35">
        <v>0</v>
      </c>
      <c r="Z15" s="77">
        <v>0</v>
      </c>
      <c r="AA15" s="78">
        <v>0</v>
      </c>
      <c r="AB15" s="34">
        <v>0</v>
      </c>
      <c r="AC15" s="35">
        <v>0</v>
      </c>
      <c r="AD15" s="21">
        <v>4</v>
      </c>
      <c r="AE15" s="22">
        <v>6</v>
      </c>
      <c r="AF15" s="34">
        <v>2</v>
      </c>
      <c r="AG15" s="35">
        <v>6</v>
      </c>
      <c r="AH15" s="21">
        <v>0</v>
      </c>
      <c r="AI15" s="22">
        <v>0</v>
      </c>
      <c r="AJ15" s="34"/>
      <c r="AK15" s="35"/>
      <c r="AL15" s="21">
        <v>0</v>
      </c>
      <c r="AM15" s="22">
        <v>0</v>
      </c>
      <c r="AN15" s="64">
        <f t="shared" ref="AN15:AN26" si="8">N15+P15</f>
        <v>45.044249999999998</v>
      </c>
      <c r="AO15" s="65">
        <f t="shared" ref="AO15:AO26" si="9">O15+Q15</f>
        <v>40.491749999999996</v>
      </c>
      <c r="AP15" s="64">
        <v>3</v>
      </c>
      <c r="AQ15" s="65">
        <v>0</v>
      </c>
      <c r="AR15" s="64">
        <f t="shared" ref="AR15:AR37" si="10">AN15*AP15%</f>
        <v>1.3513274999999998</v>
      </c>
      <c r="AS15" s="65">
        <f t="shared" ref="AS15:AS36" si="11">AO15*AQ15%</f>
        <v>0</v>
      </c>
      <c r="AT15" s="21">
        <v>0</v>
      </c>
      <c r="AU15" s="23">
        <v>0</v>
      </c>
      <c r="AV15" s="21">
        <v>0</v>
      </c>
      <c r="AW15" s="23">
        <v>0</v>
      </c>
      <c r="AX15" s="21">
        <v>0</v>
      </c>
      <c r="AY15" s="23">
        <v>0</v>
      </c>
      <c r="AZ15" s="21">
        <v>0</v>
      </c>
      <c r="BA15" s="23">
        <v>0</v>
      </c>
      <c r="BB15" s="34">
        <v>0</v>
      </c>
      <c r="BC15" s="35">
        <v>0</v>
      </c>
      <c r="BD15" s="34">
        <v>0</v>
      </c>
      <c r="BE15" s="35">
        <v>0</v>
      </c>
      <c r="BF15" s="21"/>
      <c r="BG15" s="23"/>
      <c r="BH15" s="21"/>
      <c r="BI15" s="23"/>
      <c r="BJ15" s="34"/>
      <c r="BK15" s="35"/>
      <c r="BL15" s="34"/>
      <c r="BM15" s="35"/>
      <c r="BN15" s="21"/>
      <c r="BO15" s="23"/>
      <c r="BP15" s="21"/>
      <c r="BQ15" s="23"/>
      <c r="BR15" s="34"/>
      <c r="BS15" s="35"/>
      <c r="BT15" s="34"/>
      <c r="BU15" s="35"/>
      <c r="BV15" s="21"/>
      <c r="BW15" s="23"/>
      <c r="BX15" s="21"/>
      <c r="BY15" s="23"/>
      <c r="BZ15" s="64">
        <f>EN15+EO15</f>
        <v>0</v>
      </c>
      <c r="CA15" s="65">
        <f t="shared" ref="CA15:CA37" si="12">EP15+EQ15</f>
        <v>0</v>
      </c>
      <c r="CB15" s="64">
        <f t="shared" ref="CB15:CB37" si="13">ES15+ET15</f>
        <v>0</v>
      </c>
      <c r="CC15" s="65">
        <f t="shared" ref="CC15:CC37" si="14">EU15+EV15</f>
        <v>0</v>
      </c>
      <c r="CD15" s="58">
        <f t="shared" ref="CD15:CD37" si="15">EX15+EY15</f>
        <v>0</v>
      </c>
      <c r="CE15" s="85">
        <f t="shared" ref="CE15:CE37" si="16">EZ15+FA15</f>
        <v>0</v>
      </c>
      <c r="CF15" s="58">
        <f t="shared" ref="CF15:CF37" si="17">FC15+FD15</f>
        <v>0</v>
      </c>
      <c r="CG15" s="85">
        <f t="shared" ref="CG15:CG37" si="18">FE15+FF15</f>
        <v>0</v>
      </c>
      <c r="CH15" s="64">
        <f t="shared" ref="CH15:CH37" si="19">FH15+FI15</f>
        <v>0</v>
      </c>
      <c r="CI15" s="65">
        <f t="shared" ref="CI15:CI37" si="20">FJ15+FK15</f>
        <v>0</v>
      </c>
      <c r="CJ15" s="64">
        <f t="shared" ref="CJ15:CJ37" si="21">FM15+FN15</f>
        <v>0</v>
      </c>
      <c r="CK15" s="65">
        <f t="shared" ref="CK15:CK37" si="22">FO15+FP15</f>
        <v>0</v>
      </c>
      <c r="CL15" s="58">
        <f t="shared" ref="CL15:CL37" si="23">FR15+FS15</f>
        <v>0</v>
      </c>
      <c r="CM15" s="85">
        <f t="shared" ref="CM15:CM37" si="24">FT15+FU15</f>
        <v>0</v>
      </c>
      <c r="CN15" s="58">
        <f t="shared" ref="CN15:CN37" si="25">FW15+FX15</f>
        <v>0</v>
      </c>
      <c r="CO15" s="85">
        <f t="shared" ref="CO15:CO37" si="26">FY15+FZ15</f>
        <v>0</v>
      </c>
      <c r="CP15" s="64">
        <f t="shared" ref="CP15:CP37" si="27">GB15+GC15</f>
        <v>0</v>
      </c>
      <c r="CQ15" s="65">
        <f t="shared" ref="CQ15:CQ37" si="28">GD15+GE15</f>
        <v>0</v>
      </c>
      <c r="CR15" s="64">
        <f t="shared" ref="CR15:CR37" si="29">GG15+GH15</f>
        <v>0</v>
      </c>
      <c r="CS15" s="65">
        <f t="shared" ref="CS15:CS37" si="30">GI15+GJ15</f>
        <v>0</v>
      </c>
      <c r="CT15" s="58">
        <f t="shared" ref="CT15:CT37" si="31">GL15+GM15</f>
        <v>0</v>
      </c>
      <c r="CU15" s="85">
        <f>GN15+GO15</f>
        <v>0</v>
      </c>
      <c r="CV15" s="58">
        <f t="shared" ref="CV15:CV37" si="32">GQ15+GR15</f>
        <v>0</v>
      </c>
      <c r="CW15" s="85">
        <f t="shared" ref="CW15:CW37" si="33">GS15+GT15</f>
        <v>0</v>
      </c>
      <c r="CX15" s="64">
        <f t="shared" ref="CX15:CX37" si="34">EN15+EO15</f>
        <v>0</v>
      </c>
      <c r="CY15" s="65">
        <f t="shared" ref="CY15:CY37" si="35">EP15+EQ15</f>
        <v>0</v>
      </c>
      <c r="CZ15" s="64">
        <f t="shared" ref="CZ15:CZ37" si="36">ES15+ET15</f>
        <v>0</v>
      </c>
      <c r="DA15" s="65">
        <f t="shared" ref="DA15:DA37" si="37">EU15+EV15</f>
        <v>0</v>
      </c>
      <c r="DB15" s="58">
        <f t="shared" ref="DB15:DB37" si="38">EX15+EY15</f>
        <v>0</v>
      </c>
      <c r="DC15" s="85">
        <f t="shared" ref="DC15:DC37" si="39">EZ15+FA15</f>
        <v>0</v>
      </c>
      <c r="DD15" s="58">
        <f t="shared" ref="DD15:DD37" si="40">FC15+FD15</f>
        <v>0</v>
      </c>
      <c r="DE15" s="85">
        <f t="shared" ref="DE15:DE37" si="41">FE15+FF15</f>
        <v>0</v>
      </c>
      <c r="DF15" s="64">
        <f t="shared" ref="DF15:DF37" si="42">FH15+FI15</f>
        <v>0</v>
      </c>
      <c r="DG15" s="65">
        <f t="shared" ref="DG15:DG37" si="43">FJ15+FK15</f>
        <v>0</v>
      </c>
      <c r="DH15" s="64">
        <f t="shared" ref="DH15:DH37" si="44">FM15+FN15</f>
        <v>0</v>
      </c>
      <c r="DI15" s="65">
        <f t="shared" ref="DI15:DI37" si="45">FO15+FP15</f>
        <v>0</v>
      </c>
      <c r="DJ15" s="58">
        <f t="shared" ref="DJ15:DJ37" si="46">FR15+FS15</f>
        <v>0</v>
      </c>
      <c r="DK15" s="85">
        <f t="shared" ref="DK15:DK37" si="47">FT15+FU15</f>
        <v>0</v>
      </c>
      <c r="DL15" s="58">
        <f t="shared" ref="DL15:DL37" si="48">FW15+FX15</f>
        <v>0</v>
      </c>
      <c r="DM15" s="85">
        <f t="shared" ref="DM15:DM37" si="49">FY15+FZ15</f>
        <v>0</v>
      </c>
      <c r="DN15" s="64">
        <f t="shared" ref="DN15:DN37" si="50">GB15+GC15</f>
        <v>0</v>
      </c>
      <c r="DO15" s="65">
        <f t="shared" ref="DO15:DO37" si="51">GD15+GE15</f>
        <v>0</v>
      </c>
      <c r="DP15" s="64">
        <f t="shared" ref="DP15:DP37" si="52">GG15+GH15</f>
        <v>0</v>
      </c>
      <c r="DQ15" s="65">
        <f t="shared" ref="DQ15:DQ37" si="53">GI15+GJ15</f>
        <v>0</v>
      </c>
      <c r="DR15" s="58">
        <f t="shared" ref="DR15:DR37" si="54">GL15+GM15</f>
        <v>0</v>
      </c>
      <c r="DS15" s="85">
        <f t="shared" ref="DS15:DS37" si="55">GN15+GO15</f>
        <v>0</v>
      </c>
      <c r="DT15" s="58">
        <f t="shared" ref="DT15:DT37" si="56">GQ15+GR15</f>
        <v>0</v>
      </c>
      <c r="DU15" s="85">
        <f t="shared" ref="DU15:DU37" si="57">GS15+GT15</f>
        <v>0</v>
      </c>
      <c r="DV15" s="64">
        <f t="shared" ref="DV15:DV37" si="58">SUM(BZ15,CD15,CH15,CL15,CP15,CT15)</f>
        <v>0</v>
      </c>
      <c r="DW15" s="65">
        <f t="shared" ref="DW15:DW37" si="59">SUM(CA15,CE15,CI15,CM15,CQ15,CU15)</f>
        <v>0</v>
      </c>
      <c r="DX15" s="64">
        <f t="shared" ref="DX15:DX37" si="60">SUM(CX15,DB15,DF15,DJ15,DN15,DR15)</f>
        <v>0</v>
      </c>
      <c r="DY15" s="65">
        <f t="shared" ref="DY15:DY37" si="61">SUM(CY15,DC15,DG15,DK15,DO15,DS15)</f>
        <v>0</v>
      </c>
      <c r="DZ15" s="64">
        <f t="shared" ref="DZ15:DZ37" si="62">SUM(CB15,CF15,CJ15,CN15,CR15,CV15)</f>
        <v>0</v>
      </c>
      <c r="EA15" s="65">
        <f t="shared" ref="EA15:EA37" si="63">SUM(CC15,CG15,CK15,CO15,CS15,CW15)</f>
        <v>0</v>
      </c>
      <c r="EB15" s="64">
        <f t="shared" ref="EB15:EB37" si="64">SUM(CZ15,DD15,DH15,DL15,DP15,DT15)</f>
        <v>0</v>
      </c>
      <c r="EC15" s="65">
        <f t="shared" ref="EC15:EC37" si="65">SUM(DA15,DE15,DI15,DM15,DQ15,DU15)</f>
        <v>0</v>
      </c>
      <c r="ED15" s="58">
        <f t="shared" ref="ED15:ED26" si="66">DV15+DZ15+AN15</f>
        <v>45.044249999999998</v>
      </c>
      <c r="EE15" s="59">
        <f t="shared" ref="EE15:EE26" si="67">DW15+EA15+AO15</f>
        <v>40.491749999999996</v>
      </c>
      <c r="EF15" s="58">
        <f t="shared" ref="EF15:EF26" si="68">DX15+EB15+AN15</f>
        <v>45.044249999999998</v>
      </c>
      <c r="EG15" s="59">
        <f t="shared" ref="EG15:EG26" si="69">DY15+EC15+AO15</f>
        <v>40.491749999999996</v>
      </c>
      <c r="EH15" s="58">
        <f t="shared" ref="EH15:EH37" si="70">IFERROR(EJ15/ED15%,0)</f>
        <v>2.9999999999999996</v>
      </c>
      <c r="EI15" s="59">
        <f t="shared" ref="EI15:EI36" si="71">IFERROR(EK15/EE15%,0)</f>
        <v>0</v>
      </c>
      <c r="EJ15" s="58">
        <f t="shared" ref="EJ15:EJ37" si="72">AR15+DZ15</f>
        <v>1.3513274999999998</v>
      </c>
      <c r="EK15" s="59">
        <f t="shared" ref="EK15:EK36" si="73">AS15+EA15</f>
        <v>0</v>
      </c>
      <c r="EM15" s="10">
        <f t="shared" ref="EM15:EM26" si="74">E15</f>
        <v>1</v>
      </c>
      <c r="EN15" s="34">
        <f t="shared" ref="EN15:EN26" si="75">EN$5*($AT15/100)</f>
        <v>0</v>
      </c>
      <c r="EO15" s="36">
        <f t="shared" ref="EO15:EO26" si="76">EO$5*($AU15/100)</f>
        <v>0</v>
      </c>
      <c r="EP15" s="21">
        <f t="shared" ref="EP15:EP26" si="77">EP$5*($AT15/100)</f>
        <v>0</v>
      </c>
      <c r="EQ15" s="23">
        <f t="shared" ref="EQ15:EQ26" si="78">EQ$5*($AU15/100)</f>
        <v>0</v>
      </c>
      <c r="ES15" s="34">
        <f t="shared" ref="ES15:ES26" si="79">ES$5*($AV15/100)</f>
        <v>0</v>
      </c>
      <c r="ET15" s="36">
        <f t="shared" ref="ET15:ET26" si="80">ET$5*($AW15/100)</f>
        <v>0</v>
      </c>
      <c r="EU15" s="21">
        <f t="shared" ref="EU15:EU26" si="81">EU$5*($AV15/100)</f>
        <v>0</v>
      </c>
      <c r="EV15" s="23">
        <f t="shared" ref="EV15:EV26" si="82">EV$5*($AW15/100)</f>
        <v>0</v>
      </c>
      <c r="EX15" s="34">
        <f t="shared" ref="EX15:EX26" si="83">EX$5*($AT15/100)</f>
        <v>0</v>
      </c>
      <c r="EY15" s="36">
        <f t="shared" ref="EY15:EY26" si="84">EY$5*($AU15/100)</f>
        <v>0</v>
      </c>
      <c r="EZ15" s="21">
        <f t="shared" ref="EZ15:EZ26" si="85">EZ$5*($AT15/100)</f>
        <v>0</v>
      </c>
      <c r="FA15" s="23">
        <f t="shared" ref="FA15:FA26" si="86">FA$5*($AU15/100)</f>
        <v>0</v>
      </c>
      <c r="FC15" s="34">
        <f t="shared" ref="FC15:FC26" si="87">FC$5*($AV15/100)</f>
        <v>0</v>
      </c>
      <c r="FD15" s="36">
        <f t="shared" ref="FD15:FD26" si="88">FD$5*($AW15/100)</f>
        <v>0</v>
      </c>
      <c r="FE15" s="21">
        <f t="shared" ref="FE15:FE26" si="89">FE$5*($AV15/100)</f>
        <v>0</v>
      </c>
      <c r="FF15" s="23">
        <f t="shared" ref="FF15:FF26" si="90">FF$5*($AW15/100)</f>
        <v>0</v>
      </c>
      <c r="FH15" s="34">
        <f t="shared" ref="FH15:FH26" si="91">FH$5*($AT15/100)</f>
        <v>0</v>
      </c>
      <c r="FI15" s="36">
        <f t="shared" ref="FI15:FI26" si="92">FI$5*($AU15/100)</f>
        <v>0</v>
      </c>
      <c r="FJ15" s="21">
        <f t="shared" ref="FJ15:FJ26" si="93">FJ$5*($AT15/100)</f>
        <v>0</v>
      </c>
      <c r="FK15" s="23">
        <f t="shared" ref="FK15:FK26" si="94">FK$5*($AU15/100)</f>
        <v>0</v>
      </c>
      <c r="FM15" s="34">
        <f t="shared" ref="FM15:FM26" si="95">FM$5*($AV15/100)</f>
        <v>0</v>
      </c>
      <c r="FN15" s="36">
        <f t="shared" ref="FN15:FN26" si="96">FN$5*($AW15/100)</f>
        <v>0</v>
      </c>
      <c r="FO15" s="21">
        <f t="shared" ref="FO15:FO26" si="97">FO$5*($AV15/100)</f>
        <v>0</v>
      </c>
      <c r="FP15" s="23">
        <f t="shared" ref="FP15:FP26" si="98">FP$5*($AW15/100)</f>
        <v>0</v>
      </c>
      <c r="FR15" s="34">
        <f t="shared" ref="FR15:FR26" si="99">FR$5*($AT15/100)</f>
        <v>0</v>
      </c>
      <c r="FS15" s="36">
        <f t="shared" ref="FS15:FS26" si="100">FS$5*($AU15/100)</f>
        <v>0</v>
      </c>
      <c r="FT15" s="21">
        <f t="shared" ref="FT15:FT26" si="101">FT$5*($AT15/100)</f>
        <v>0</v>
      </c>
      <c r="FU15" s="23">
        <f t="shared" ref="FU15:FU26" si="102">FU$5*($AU15/100)</f>
        <v>0</v>
      </c>
      <c r="FW15" s="34">
        <f t="shared" ref="FW15:FW26" si="103">FW$5*($AV15/100)</f>
        <v>0</v>
      </c>
      <c r="FX15" s="36">
        <f t="shared" ref="FX15:FX26" si="104">FX$5*($AW15/100)</f>
        <v>0</v>
      </c>
      <c r="FY15" s="21">
        <f t="shared" ref="FY15:FY26" si="105">FY$5*($AV15/100)</f>
        <v>0</v>
      </c>
      <c r="FZ15" s="23">
        <f t="shared" ref="FZ15:FZ26" si="106">FZ$5*($AW15/100)</f>
        <v>0</v>
      </c>
      <c r="GB15" s="34">
        <f t="shared" ref="GB15:GB26" si="107">GB$5*($AT15/100)</f>
        <v>0</v>
      </c>
      <c r="GC15" s="36">
        <f t="shared" ref="GC15:GC26" si="108">GC$5*($AU15/100)</f>
        <v>0</v>
      </c>
      <c r="GD15" s="21">
        <f t="shared" ref="GD15:GD26" si="109">GD$5*($AT15/100)</f>
        <v>0</v>
      </c>
      <c r="GE15" s="23">
        <f t="shared" ref="GE15:GE26" si="110">GE$5*($AU15/100)</f>
        <v>0</v>
      </c>
      <c r="GG15" s="34">
        <f t="shared" ref="GG15:GG26" si="111">GG$5*($AV15/100)</f>
        <v>0</v>
      </c>
      <c r="GH15" s="36">
        <f t="shared" ref="GH15:GH26" si="112">GH$5*($AW15/100)</f>
        <v>0</v>
      </c>
      <c r="GI15" s="21">
        <f t="shared" ref="GI15:GI26" si="113">GI$5*($AV15/100)</f>
        <v>0</v>
      </c>
      <c r="GJ15" s="23">
        <f t="shared" ref="GJ15:GJ26" si="114">GJ$5*($AW15/100)</f>
        <v>0</v>
      </c>
      <c r="GL15" s="34">
        <f t="shared" ref="GL15:GL26" si="115">GL$5*($AX15/100)</f>
        <v>0</v>
      </c>
      <c r="GM15" s="36">
        <f t="shared" ref="GM15:GM26" si="116">GM$5*($AY15/100)</f>
        <v>0</v>
      </c>
      <c r="GN15" s="21">
        <f t="shared" ref="GN15:GN26" si="117">GN$5*($AX15/100)</f>
        <v>0</v>
      </c>
      <c r="GO15" s="23">
        <f t="shared" ref="GO15:GO26" si="118">GO$5*($AY15/100)</f>
        <v>0</v>
      </c>
      <c r="GQ15" s="34">
        <f t="shared" ref="GQ15:GQ26" si="119">GQ$5*($AZ15/100)</f>
        <v>0</v>
      </c>
      <c r="GR15" s="36">
        <f t="shared" ref="GR15:GR26" si="120">GR$5*($BA15/100)</f>
        <v>0</v>
      </c>
      <c r="GS15" s="21">
        <f t="shared" ref="GS15:GS26" si="121">GS$5*($AZ15/100)</f>
        <v>0</v>
      </c>
      <c r="GT15" s="23">
        <f t="shared" ref="GT15:GT26" si="122">GT$5*($BA15/100)</f>
        <v>0</v>
      </c>
    </row>
    <row r="16" spans="1:202" x14ac:dyDescent="0.3">
      <c r="A16" s="6"/>
      <c r="B16" t="s">
        <v>48</v>
      </c>
      <c r="D16" t="s">
        <v>25</v>
      </c>
      <c r="E16">
        <f>E15+1</f>
        <v>2</v>
      </c>
      <c r="F16" s="37">
        <v>230</v>
      </c>
      <c r="G16" s="38">
        <v>205</v>
      </c>
      <c r="H16" s="60">
        <f t="shared" si="0"/>
        <v>231.14999999999998</v>
      </c>
      <c r="I16" s="61">
        <f t="shared" si="1"/>
        <v>206.02499999999998</v>
      </c>
      <c r="J16" s="60">
        <v>4</v>
      </c>
      <c r="K16" s="61">
        <v>1</v>
      </c>
      <c r="L16" s="60">
        <f t="shared" si="2"/>
        <v>9.2459999999999987</v>
      </c>
      <c r="M16" s="61">
        <f t="shared" si="3"/>
        <v>2.0602499999999999</v>
      </c>
      <c r="N16" s="66">
        <f t="shared" si="4"/>
        <v>242.70749999999998</v>
      </c>
      <c r="O16" s="67">
        <f t="shared" si="5"/>
        <v>216.32624999999999</v>
      </c>
      <c r="P16" s="24">
        <f t="shared" si="6"/>
        <v>13</v>
      </c>
      <c r="Q16" s="25">
        <f t="shared" si="7"/>
        <v>9</v>
      </c>
      <c r="R16" s="37">
        <v>8</v>
      </c>
      <c r="S16" s="38">
        <v>1</v>
      </c>
      <c r="T16" s="37">
        <v>0</v>
      </c>
      <c r="U16" s="38">
        <v>0</v>
      </c>
      <c r="V16" s="24"/>
      <c r="W16" s="25"/>
      <c r="X16" s="37">
        <v>0</v>
      </c>
      <c r="Y16" s="38">
        <v>0</v>
      </c>
      <c r="Z16" s="79">
        <v>0</v>
      </c>
      <c r="AA16" s="80">
        <v>0</v>
      </c>
      <c r="AB16" s="37">
        <v>0</v>
      </c>
      <c r="AC16" s="38">
        <v>0</v>
      </c>
      <c r="AD16" s="24">
        <v>4</v>
      </c>
      <c r="AE16" s="25">
        <v>6</v>
      </c>
      <c r="AF16" s="37">
        <v>0</v>
      </c>
      <c r="AG16" s="38">
        <v>0</v>
      </c>
      <c r="AH16" s="24">
        <v>1</v>
      </c>
      <c r="AI16" s="25">
        <v>1</v>
      </c>
      <c r="AJ16" s="37"/>
      <c r="AK16" s="38"/>
      <c r="AL16" s="24">
        <v>0</v>
      </c>
      <c r="AM16" s="25">
        <v>1</v>
      </c>
      <c r="AN16" s="66">
        <f t="shared" si="8"/>
        <v>255.70749999999998</v>
      </c>
      <c r="AO16" s="67">
        <f t="shared" si="9"/>
        <v>225.32624999999999</v>
      </c>
      <c r="AP16" s="66">
        <v>4</v>
      </c>
      <c r="AQ16" s="67">
        <v>1</v>
      </c>
      <c r="AR16" s="66">
        <f t="shared" si="10"/>
        <v>10.228299999999999</v>
      </c>
      <c r="AS16" s="67">
        <f t="shared" si="11"/>
        <v>2.2532624999999999</v>
      </c>
      <c r="AT16" s="24">
        <v>15</v>
      </c>
      <c r="AU16" s="26">
        <v>0</v>
      </c>
      <c r="AV16" s="24">
        <v>10</v>
      </c>
      <c r="AW16" s="26">
        <v>0</v>
      </c>
      <c r="AX16" s="24">
        <v>25</v>
      </c>
      <c r="AY16" s="26">
        <v>0</v>
      </c>
      <c r="AZ16" s="24">
        <v>10</v>
      </c>
      <c r="BA16" s="26">
        <v>0</v>
      </c>
      <c r="BB16" s="37">
        <v>15</v>
      </c>
      <c r="BC16" s="38">
        <v>0</v>
      </c>
      <c r="BD16" s="37">
        <v>10</v>
      </c>
      <c r="BE16" s="38">
        <v>0</v>
      </c>
      <c r="BF16" s="24"/>
      <c r="BG16" s="26"/>
      <c r="BH16" s="24"/>
      <c r="BI16" s="26"/>
      <c r="BJ16" s="37"/>
      <c r="BK16" s="38"/>
      <c r="BL16" s="37"/>
      <c r="BM16" s="38"/>
      <c r="BN16" s="24"/>
      <c r="BO16" s="26"/>
      <c r="BP16" s="24"/>
      <c r="BQ16" s="26"/>
      <c r="BR16" s="37"/>
      <c r="BS16" s="38"/>
      <c r="BT16" s="37"/>
      <c r="BU16" s="38"/>
      <c r="BV16" s="24"/>
      <c r="BW16" s="26"/>
      <c r="BX16" s="24"/>
      <c r="BY16" s="26"/>
      <c r="BZ16" s="66">
        <f t="shared" ref="BZ16:BZ37" si="123">EN16+EO16</f>
        <v>12</v>
      </c>
      <c r="CA16" s="67">
        <f t="shared" si="12"/>
        <v>2.25</v>
      </c>
      <c r="CB16" s="66">
        <f t="shared" si="13"/>
        <v>0.5</v>
      </c>
      <c r="CC16" s="67">
        <f t="shared" si="14"/>
        <v>0.4</v>
      </c>
      <c r="CD16" s="60">
        <f t="shared" si="15"/>
        <v>1.5</v>
      </c>
      <c r="CE16" s="86">
        <f t="shared" si="16"/>
        <v>0.3</v>
      </c>
      <c r="CF16" s="60">
        <f t="shared" si="17"/>
        <v>0.1</v>
      </c>
      <c r="CG16" s="86">
        <f t="shared" si="18"/>
        <v>0.1</v>
      </c>
      <c r="CH16" s="66">
        <f t="shared" si="19"/>
        <v>20.55</v>
      </c>
      <c r="CI16" s="67">
        <f t="shared" si="20"/>
        <v>3.5999999999999996</v>
      </c>
      <c r="CJ16" s="66">
        <f t="shared" si="21"/>
        <v>0.8</v>
      </c>
      <c r="CK16" s="67">
        <f t="shared" si="22"/>
        <v>0.8</v>
      </c>
      <c r="CL16" s="60">
        <f t="shared" si="23"/>
        <v>3.15</v>
      </c>
      <c r="CM16" s="86">
        <f t="shared" si="24"/>
        <v>0.6</v>
      </c>
      <c r="CN16" s="60">
        <f t="shared" si="25"/>
        <v>0.1</v>
      </c>
      <c r="CO16" s="86">
        <f t="shared" si="26"/>
        <v>0.1</v>
      </c>
      <c r="CP16" s="66">
        <f t="shared" si="27"/>
        <v>15.299999999999999</v>
      </c>
      <c r="CQ16" s="67">
        <f t="shared" si="28"/>
        <v>2.6999999999999997</v>
      </c>
      <c r="CR16" s="66">
        <f t="shared" si="29"/>
        <v>0.60000000000000009</v>
      </c>
      <c r="CS16" s="67">
        <f t="shared" si="30"/>
        <v>0.60000000000000009</v>
      </c>
      <c r="CT16" s="60">
        <f t="shared" si="31"/>
        <v>5.75</v>
      </c>
      <c r="CU16" s="86">
        <f t="shared" ref="CU16:CU37" si="124">GN16+GO16</f>
        <v>0.25</v>
      </c>
      <c r="CV16" s="60">
        <f t="shared" si="32"/>
        <v>1.4000000000000001</v>
      </c>
      <c r="CW16" s="86">
        <f t="shared" si="33"/>
        <v>0.70000000000000007</v>
      </c>
      <c r="CX16" s="66">
        <f t="shared" si="34"/>
        <v>12</v>
      </c>
      <c r="CY16" s="67">
        <f t="shared" si="35"/>
        <v>2.25</v>
      </c>
      <c r="CZ16" s="66">
        <f t="shared" si="36"/>
        <v>0.5</v>
      </c>
      <c r="DA16" s="67">
        <f t="shared" si="37"/>
        <v>0.4</v>
      </c>
      <c r="DB16" s="60">
        <f t="shared" si="38"/>
        <v>1.5</v>
      </c>
      <c r="DC16" s="86">
        <f t="shared" si="39"/>
        <v>0.3</v>
      </c>
      <c r="DD16" s="60">
        <f t="shared" si="40"/>
        <v>0.1</v>
      </c>
      <c r="DE16" s="86">
        <f t="shared" si="41"/>
        <v>0.1</v>
      </c>
      <c r="DF16" s="66">
        <f t="shared" si="42"/>
        <v>20.55</v>
      </c>
      <c r="DG16" s="67">
        <f t="shared" si="43"/>
        <v>3.5999999999999996</v>
      </c>
      <c r="DH16" s="66">
        <f t="shared" si="44"/>
        <v>0.8</v>
      </c>
      <c r="DI16" s="67">
        <f t="shared" si="45"/>
        <v>0.8</v>
      </c>
      <c r="DJ16" s="60">
        <f t="shared" si="46"/>
        <v>3.15</v>
      </c>
      <c r="DK16" s="86">
        <f t="shared" si="47"/>
        <v>0.6</v>
      </c>
      <c r="DL16" s="60">
        <f t="shared" si="48"/>
        <v>0.1</v>
      </c>
      <c r="DM16" s="86">
        <f t="shared" si="49"/>
        <v>0.1</v>
      </c>
      <c r="DN16" s="66">
        <f t="shared" si="50"/>
        <v>15.299999999999999</v>
      </c>
      <c r="DO16" s="67">
        <f t="shared" si="51"/>
        <v>2.6999999999999997</v>
      </c>
      <c r="DP16" s="66">
        <f t="shared" si="52"/>
        <v>0.60000000000000009</v>
      </c>
      <c r="DQ16" s="67">
        <f t="shared" si="53"/>
        <v>0.60000000000000009</v>
      </c>
      <c r="DR16" s="60">
        <f t="shared" si="54"/>
        <v>5.75</v>
      </c>
      <c r="DS16" s="86">
        <f t="shared" si="55"/>
        <v>0.25</v>
      </c>
      <c r="DT16" s="60">
        <f t="shared" si="56"/>
        <v>1.4000000000000001</v>
      </c>
      <c r="DU16" s="86">
        <f t="shared" si="57"/>
        <v>0.70000000000000007</v>
      </c>
      <c r="DV16" s="66">
        <f t="shared" si="58"/>
        <v>58.249999999999993</v>
      </c>
      <c r="DW16" s="67">
        <f t="shared" si="59"/>
        <v>9.6999999999999993</v>
      </c>
      <c r="DX16" s="66">
        <f t="shared" si="60"/>
        <v>58.249999999999993</v>
      </c>
      <c r="DY16" s="67">
        <f t="shared" si="61"/>
        <v>9.6999999999999993</v>
      </c>
      <c r="DZ16" s="66">
        <f t="shared" si="62"/>
        <v>3.5</v>
      </c>
      <c r="EA16" s="67">
        <f t="shared" si="63"/>
        <v>2.7</v>
      </c>
      <c r="EB16" s="66">
        <f t="shared" si="64"/>
        <v>3.5</v>
      </c>
      <c r="EC16" s="67">
        <f t="shared" si="65"/>
        <v>2.7</v>
      </c>
      <c r="ED16" s="60">
        <f t="shared" si="66"/>
        <v>317.45749999999998</v>
      </c>
      <c r="EE16" s="61">
        <f t="shared" si="67"/>
        <v>237.72624999999999</v>
      </c>
      <c r="EF16" s="60">
        <f t="shared" si="68"/>
        <v>317.45749999999998</v>
      </c>
      <c r="EG16" s="61">
        <f t="shared" si="69"/>
        <v>237.72624999999999</v>
      </c>
      <c r="EH16" s="60">
        <f t="shared" si="70"/>
        <v>4.3244528795193053</v>
      </c>
      <c r="EI16" s="61">
        <f t="shared" si="71"/>
        <v>2.0835993080276158</v>
      </c>
      <c r="EJ16" s="60">
        <f t="shared" si="72"/>
        <v>13.728299999999999</v>
      </c>
      <c r="EK16" s="61">
        <f t="shared" si="73"/>
        <v>4.9532625000000001</v>
      </c>
      <c r="EM16" s="6">
        <f t="shared" si="74"/>
        <v>2</v>
      </c>
      <c r="EN16" s="37">
        <f t="shared" si="75"/>
        <v>12</v>
      </c>
      <c r="EO16" s="41">
        <f t="shared" si="76"/>
        <v>0</v>
      </c>
      <c r="EP16" s="24">
        <f t="shared" si="77"/>
        <v>2.25</v>
      </c>
      <c r="EQ16" s="26">
        <f t="shared" si="78"/>
        <v>0</v>
      </c>
      <c r="ES16" s="37">
        <f t="shared" si="79"/>
        <v>0.5</v>
      </c>
      <c r="ET16" s="41">
        <f t="shared" si="80"/>
        <v>0</v>
      </c>
      <c r="EU16" s="24">
        <f t="shared" si="81"/>
        <v>0.4</v>
      </c>
      <c r="EV16" s="26">
        <f t="shared" si="82"/>
        <v>0</v>
      </c>
      <c r="EX16" s="37">
        <f t="shared" si="83"/>
        <v>1.5</v>
      </c>
      <c r="EY16" s="41">
        <f t="shared" si="84"/>
        <v>0</v>
      </c>
      <c r="EZ16" s="24">
        <f t="shared" si="85"/>
        <v>0.3</v>
      </c>
      <c r="FA16" s="26">
        <f t="shared" si="86"/>
        <v>0</v>
      </c>
      <c r="FC16" s="37">
        <f t="shared" si="87"/>
        <v>0.1</v>
      </c>
      <c r="FD16" s="41">
        <f t="shared" si="88"/>
        <v>0</v>
      </c>
      <c r="FE16" s="24">
        <f t="shared" si="89"/>
        <v>0.1</v>
      </c>
      <c r="FF16" s="26">
        <f t="shared" si="90"/>
        <v>0</v>
      </c>
      <c r="FH16" s="37">
        <f t="shared" si="91"/>
        <v>20.55</v>
      </c>
      <c r="FI16" s="41">
        <f t="shared" si="92"/>
        <v>0</v>
      </c>
      <c r="FJ16" s="24">
        <f t="shared" si="93"/>
        <v>3.5999999999999996</v>
      </c>
      <c r="FK16" s="26">
        <f t="shared" si="94"/>
        <v>0</v>
      </c>
      <c r="FM16" s="37">
        <f t="shared" si="95"/>
        <v>0.8</v>
      </c>
      <c r="FN16" s="41">
        <f t="shared" si="96"/>
        <v>0</v>
      </c>
      <c r="FO16" s="24">
        <f t="shared" si="97"/>
        <v>0.8</v>
      </c>
      <c r="FP16" s="26">
        <f t="shared" si="98"/>
        <v>0</v>
      </c>
      <c r="FR16" s="37">
        <f t="shared" si="99"/>
        <v>3.15</v>
      </c>
      <c r="FS16" s="41">
        <f t="shared" si="100"/>
        <v>0</v>
      </c>
      <c r="FT16" s="24">
        <f t="shared" si="101"/>
        <v>0.6</v>
      </c>
      <c r="FU16" s="26">
        <f t="shared" si="102"/>
        <v>0</v>
      </c>
      <c r="FW16" s="37">
        <f t="shared" si="103"/>
        <v>0.1</v>
      </c>
      <c r="FX16" s="41">
        <f t="shared" si="104"/>
        <v>0</v>
      </c>
      <c r="FY16" s="24">
        <f t="shared" si="105"/>
        <v>0.1</v>
      </c>
      <c r="FZ16" s="26">
        <f t="shared" si="106"/>
        <v>0</v>
      </c>
      <c r="GB16" s="37">
        <f t="shared" si="107"/>
        <v>15.299999999999999</v>
      </c>
      <c r="GC16" s="41">
        <f t="shared" si="108"/>
        <v>0</v>
      </c>
      <c r="GD16" s="24">
        <f t="shared" si="109"/>
        <v>2.6999999999999997</v>
      </c>
      <c r="GE16" s="26">
        <f t="shared" si="110"/>
        <v>0</v>
      </c>
      <c r="GG16" s="37">
        <f t="shared" si="111"/>
        <v>0.60000000000000009</v>
      </c>
      <c r="GH16" s="41">
        <f t="shared" si="112"/>
        <v>0</v>
      </c>
      <c r="GI16" s="24">
        <f t="shared" si="113"/>
        <v>0.60000000000000009</v>
      </c>
      <c r="GJ16" s="26">
        <f t="shared" si="114"/>
        <v>0</v>
      </c>
      <c r="GL16" s="37">
        <f t="shared" si="115"/>
        <v>5.75</v>
      </c>
      <c r="GM16" s="41">
        <f t="shared" si="116"/>
        <v>0</v>
      </c>
      <c r="GN16" s="24">
        <f t="shared" si="117"/>
        <v>0.25</v>
      </c>
      <c r="GO16" s="26">
        <f t="shared" si="118"/>
        <v>0</v>
      </c>
      <c r="GQ16" s="37">
        <f t="shared" si="119"/>
        <v>1.4000000000000001</v>
      </c>
      <c r="GR16" s="41">
        <f t="shared" si="120"/>
        <v>0</v>
      </c>
      <c r="GS16" s="24">
        <f t="shared" si="121"/>
        <v>0.70000000000000007</v>
      </c>
      <c r="GT16" s="26">
        <f t="shared" si="122"/>
        <v>0</v>
      </c>
    </row>
    <row r="17" spans="1:202" x14ac:dyDescent="0.3">
      <c r="A17" s="6"/>
      <c r="B17" s="89" t="s">
        <v>149</v>
      </c>
      <c r="D17" t="s">
        <v>23</v>
      </c>
      <c r="E17">
        <f t="shared" ref="E17:E50" si="125">E16+1</f>
        <v>3</v>
      </c>
      <c r="F17" s="37">
        <v>513</v>
      </c>
      <c r="G17" s="38">
        <v>323</v>
      </c>
      <c r="H17" s="60">
        <f t="shared" si="0"/>
        <v>515.56499999999994</v>
      </c>
      <c r="I17" s="61">
        <f t="shared" si="1"/>
        <v>324.61499999999995</v>
      </c>
      <c r="J17" s="60">
        <v>6</v>
      </c>
      <c r="K17" s="61">
        <v>1</v>
      </c>
      <c r="L17" s="60">
        <f t="shared" si="2"/>
        <v>30.933899999999994</v>
      </c>
      <c r="M17" s="61">
        <f t="shared" si="3"/>
        <v>3.2461499999999996</v>
      </c>
      <c r="N17" s="66">
        <f t="shared" si="4"/>
        <v>541.34325000000001</v>
      </c>
      <c r="O17" s="67">
        <f t="shared" si="5"/>
        <v>340.84574999999995</v>
      </c>
      <c r="P17" s="24">
        <f t="shared" si="6"/>
        <v>12</v>
      </c>
      <c r="Q17" s="25">
        <f t="shared" si="7"/>
        <v>2</v>
      </c>
      <c r="R17" s="37">
        <v>0</v>
      </c>
      <c r="S17" s="38">
        <v>0</v>
      </c>
      <c r="T17" s="37">
        <v>2</v>
      </c>
      <c r="U17" s="38">
        <v>0</v>
      </c>
      <c r="V17" s="24"/>
      <c r="W17" s="25"/>
      <c r="X17" s="37">
        <v>10</v>
      </c>
      <c r="Y17" s="38">
        <v>2</v>
      </c>
      <c r="Z17" s="79">
        <v>11</v>
      </c>
      <c r="AA17" s="80">
        <v>2</v>
      </c>
      <c r="AB17" s="37">
        <v>0</v>
      </c>
      <c r="AC17" s="38">
        <v>0</v>
      </c>
      <c r="AD17" s="24">
        <v>0</v>
      </c>
      <c r="AE17" s="25">
        <v>0</v>
      </c>
      <c r="AF17" s="37">
        <v>0</v>
      </c>
      <c r="AG17" s="38">
        <v>0</v>
      </c>
      <c r="AH17" s="24">
        <v>0</v>
      </c>
      <c r="AI17" s="25">
        <v>0</v>
      </c>
      <c r="AJ17" s="37"/>
      <c r="AK17" s="38"/>
      <c r="AL17" s="24">
        <v>0</v>
      </c>
      <c r="AM17" s="25">
        <v>0</v>
      </c>
      <c r="AN17" s="66">
        <f t="shared" si="8"/>
        <v>553.34325000000001</v>
      </c>
      <c r="AO17" s="67">
        <f t="shared" si="9"/>
        <v>342.84574999999995</v>
      </c>
      <c r="AP17" s="66">
        <v>6</v>
      </c>
      <c r="AQ17" s="67">
        <v>1</v>
      </c>
      <c r="AR17" s="66">
        <f t="shared" si="10"/>
        <v>33.200595</v>
      </c>
      <c r="AS17" s="67">
        <f t="shared" si="11"/>
        <v>3.4284574999999995</v>
      </c>
      <c r="AT17" s="24">
        <v>0</v>
      </c>
      <c r="AU17" s="26">
        <v>0</v>
      </c>
      <c r="AV17" s="24">
        <v>0</v>
      </c>
      <c r="AW17" s="26">
        <v>0</v>
      </c>
      <c r="AX17" s="24">
        <v>0</v>
      </c>
      <c r="AY17" s="26">
        <v>0</v>
      </c>
      <c r="AZ17" s="24">
        <v>0</v>
      </c>
      <c r="BA17" s="26">
        <v>0</v>
      </c>
      <c r="BB17" s="37">
        <v>0</v>
      </c>
      <c r="BC17" s="38">
        <v>0</v>
      </c>
      <c r="BD17" s="37">
        <v>0</v>
      </c>
      <c r="BE17" s="38">
        <v>0</v>
      </c>
      <c r="BF17" s="24"/>
      <c r="BG17" s="26"/>
      <c r="BH17" s="24"/>
      <c r="BI17" s="26"/>
      <c r="BJ17" s="37"/>
      <c r="BK17" s="38"/>
      <c r="BL17" s="37"/>
      <c r="BM17" s="38"/>
      <c r="BN17" s="24"/>
      <c r="BO17" s="26"/>
      <c r="BP17" s="24"/>
      <c r="BQ17" s="26"/>
      <c r="BR17" s="37"/>
      <c r="BS17" s="38"/>
      <c r="BT17" s="37"/>
      <c r="BU17" s="38"/>
      <c r="BV17" s="24"/>
      <c r="BW17" s="26"/>
      <c r="BX17" s="24"/>
      <c r="BY17" s="26"/>
      <c r="BZ17" s="66">
        <f t="shared" si="123"/>
        <v>0</v>
      </c>
      <c r="CA17" s="67">
        <f t="shared" si="12"/>
        <v>0</v>
      </c>
      <c r="CB17" s="66">
        <f t="shared" si="13"/>
        <v>0</v>
      </c>
      <c r="CC17" s="67">
        <f t="shared" si="14"/>
        <v>0</v>
      </c>
      <c r="CD17" s="60">
        <f t="shared" si="15"/>
        <v>0</v>
      </c>
      <c r="CE17" s="86">
        <f t="shared" si="16"/>
        <v>0</v>
      </c>
      <c r="CF17" s="60">
        <f t="shared" si="17"/>
        <v>0</v>
      </c>
      <c r="CG17" s="86">
        <f t="shared" si="18"/>
        <v>0</v>
      </c>
      <c r="CH17" s="66">
        <f t="shared" si="19"/>
        <v>0</v>
      </c>
      <c r="CI17" s="67">
        <f t="shared" si="20"/>
        <v>0</v>
      </c>
      <c r="CJ17" s="66">
        <f t="shared" si="21"/>
        <v>0</v>
      </c>
      <c r="CK17" s="67">
        <f t="shared" si="22"/>
        <v>0</v>
      </c>
      <c r="CL17" s="60">
        <f t="shared" si="23"/>
        <v>0</v>
      </c>
      <c r="CM17" s="86">
        <f t="shared" si="24"/>
        <v>0</v>
      </c>
      <c r="CN17" s="60">
        <f t="shared" si="25"/>
        <v>0</v>
      </c>
      <c r="CO17" s="86">
        <f t="shared" si="26"/>
        <v>0</v>
      </c>
      <c r="CP17" s="66">
        <f t="shared" si="27"/>
        <v>0</v>
      </c>
      <c r="CQ17" s="67">
        <f t="shared" si="28"/>
        <v>0</v>
      </c>
      <c r="CR17" s="66">
        <f t="shared" si="29"/>
        <v>0</v>
      </c>
      <c r="CS17" s="67">
        <f t="shared" si="30"/>
        <v>0</v>
      </c>
      <c r="CT17" s="60">
        <f t="shared" si="31"/>
        <v>0</v>
      </c>
      <c r="CU17" s="86">
        <f t="shared" si="124"/>
        <v>0</v>
      </c>
      <c r="CV17" s="60">
        <f t="shared" si="32"/>
        <v>0</v>
      </c>
      <c r="CW17" s="86">
        <f t="shared" si="33"/>
        <v>0</v>
      </c>
      <c r="CX17" s="66">
        <f t="shared" si="34"/>
        <v>0</v>
      </c>
      <c r="CY17" s="67">
        <f t="shared" si="35"/>
        <v>0</v>
      </c>
      <c r="CZ17" s="66">
        <f t="shared" si="36"/>
        <v>0</v>
      </c>
      <c r="DA17" s="67">
        <f t="shared" si="37"/>
        <v>0</v>
      </c>
      <c r="DB17" s="60">
        <f t="shared" si="38"/>
        <v>0</v>
      </c>
      <c r="DC17" s="86">
        <f t="shared" si="39"/>
        <v>0</v>
      </c>
      <c r="DD17" s="60">
        <f t="shared" si="40"/>
        <v>0</v>
      </c>
      <c r="DE17" s="86">
        <f t="shared" si="41"/>
        <v>0</v>
      </c>
      <c r="DF17" s="66">
        <f t="shared" si="42"/>
        <v>0</v>
      </c>
      <c r="DG17" s="67">
        <f t="shared" si="43"/>
        <v>0</v>
      </c>
      <c r="DH17" s="66">
        <f t="shared" si="44"/>
        <v>0</v>
      </c>
      <c r="DI17" s="67">
        <f t="shared" si="45"/>
        <v>0</v>
      </c>
      <c r="DJ17" s="60">
        <f t="shared" si="46"/>
        <v>0</v>
      </c>
      <c r="DK17" s="86">
        <f t="shared" si="47"/>
        <v>0</v>
      </c>
      <c r="DL17" s="60">
        <f t="shared" si="48"/>
        <v>0</v>
      </c>
      <c r="DM17" s="86">
        <f t="shared" si="49"/>
        <v>0</v>
      </c>
      <c r="DN17" s="66">
        <f t="shared" si="50"/>
        <v>0</v>
      </c>
      <c r="DO17" s="67">
        <f t="shared" si="51"/>
        <v>0</v>
      </c>
      <c r="DP17" s="66">
        <f t="shared" si="52"/>
        <v>0</v>
      </c>
      <c r="DQ17" s="67">
        <f t="shared" si="53"/>
        <v>0</v>
      </c>
      <c r="DR17" s="60">
        <f t="shared" si="54"/>
        <v>0</v>
      </c>
      <c r="DS17" s="86">
        <f t="shared" si="55"/>
        <v>0</v>
      </c>
      <c r="DT17" s="60">
        <f t="shared" si="56"/>
        <v>0</v>
      </c>
      <c r="DU17" s="86">
        <f t="shared" si="57"/>
        <v>0</v>
      </c>
      <c r="DV17" s="66">
        <f t="shared" si="58"/>
        <v>0</v>
      </c>
      <c r="DW17" s="67">
        <f t="shared" si="59"/>
        <v>0</v>
      </c>
      <c r="DX17" s="66">
        <f t="shared" si="60"/>
        <v>0</v>
      </c>
      <c r="DY17" s="67">
        <f t="shared" si="61"/>
        <v>0</v>
      </c>
      <c r="DZ17" s="66">
        <f t="shared" si="62"/>
        <v>0</v>
      </c>
      <c r="EA17" s="67">
        <f t="shared" si="63"/>
        <v>0</v>
      </c>
      <c r="EB17" s="66">
        <f t="shared" si="64"/>
        <v>0</v>
      </c>
      <c r="EC17" s="67">
        <f t="shared" si="65"/>
        <v>0</v>
      </c>
      <c r="ED17" s="60">
        <f t="shared" si="66"/>
        <v>553.34325000000001</v>
      </c>
      <c r="EE17" s="61">
        <f t="shared" si="67"/>
        <v>342.84574999999995</v>
      </c>
      <c r="EF17" s="60">
        <f t="shared" si="68"/>
        <v>553.34325000000001</v>
      </c>
      <c r="EG17" s="61">
        <f t="shared" si="69"/>
        <v>342.84574999999995</v>
      </c>
      <c r="EH17" s="60">
        <f t="shared" si="70"/>
        <v>6</v>
      </c>
      <c r="EI17" s="61">
        <f t="shared" si="71"/>
        <v>1</v>
      </c>
      <c r="EJ17" s="60">
        <f t="shared" si="72"/>
        <v>33.200595</v>
      </c>
      <c r="EK17" s="61">
        <f t="shared" si="73"/>
        <v>3.4284574999999995</v>
      </c>
      <c r="EM17" s="6">
        <f t="shared" si="74"/>
        <v>3</v>
      </c>
      <c r="EN17" s="37">
        <f t="shared" si="75"/>
        <v>0</v>
      </c>
      <c r="EO17" s="41">
        <f t="shared" si="76"/>
        <v>0</v>
      </c>
      <c r="EP17" s="24">
        <f t="shared" si="77"/>
        <v>0</v>
      </c>
      <c r="EQ17" s="26">
        <f t="shared" si="78"/>
        <v>0</v>
      </c>
      <c r="ES17" s="37">
        <f t="shared" si="79"/>
        <v>0</v>
      </c>
      <c r="ET17" s="41">
        <f t="shared" si="80"/>
        <v>0</v>
      </c>
      <c r="EU17" s="24">
        <f t="shared" si="81"/>
        <v>0</v>
      </c>
      <c r="EV17" s="26">
        <f t="shared" si="82"/>
        <v>0</v>
      </c>
      <c r="EX17" s="37">
        <f t="shared" si="83"/>
        <v>0</v>
      </c>
      <c r="EY17" s="41">
        <f t="shared" si="84"/>
        <v>0</v>
      </c>
      <c r="EZ17" s="24">
        <f t="shared" si="85"/>
        <v>0</v>
      </c>
      <c r="FA17" s="26">
        <f t="shared" si="86"/>
        <v>0</v>
      </c>
      <c r="FC17" s="37">
        <f t="shared" si="87"/>
        <v>0</v>
      </c>
      <c r="FD17" s="41">
        <f t="shared" si="88"/>
        <v>0</v>
      </c>
      <c r="FE17" s="24">
        <f t="shared" si="89"/>
        <v>0</v>
      </c>
      <c r="FF17" s="26">
        <f t="shared" si="90"/>
        <v>0</v>
      </c>
      <c r="FH17" s="37">
        <f t="shared" si="91"/>
        <v>0</v>
      </c>
      <c r="FI17" s="41">
        <f t="shared" si="92"/>
        <v>0</v>
      </c>
      <c r="FJ17" s="24">
        <f t="shared" si="93"/>
        <v>0</v>
      </c>
      <c r="FK17" s="26">
        <f t="shared" si="94"/>
        <v>0</v>
      </c>
      <c r="FM17" s="37">
        <f t="shared" si="95"/>
        <v>0</v>
      </c>
      <c r="FN17" s="41">
        <f t="shared" si="96"/>
        <v>0</v>
      </c>
      <c r="FO17" s="24">
        <f t="shared" si="97"/>
        <v>0</v>
      </c>
      <c r="FP17" s="26">
        <f t="shared" si="98"/>
        <v>0</v>
      </c>
      <c r="FR17" s="37">
        <f t="shared" si="99"/>
        <v>0</v>
      </c>
      <c r="FS17" s="41">
        <f t="shared" si="100"/>
        <v>0</v>
      </c>
      <c r="FT17" s="24">
        <f t="shared" si="101"/>
        <v>0</v>
      </c>
      <c r="FU17" s="26">
        <f t="shared" si="102"/>
        <v>0</v>
      </c>
      <c r="FW17" s="37">
        <f t="shared" si="103"/>
        <v>0</v>
      </c>
      <c r="FX17" s="41">
        <f t="shared" si="104"/>
        <v>0</v>
      </c>
      <c r="FY17" s="24">
        <f t="shared" si="105"/>
        <v>0</v>
      </c>
      <c r="FZ17" s="26">
        <f t="shared" si="106"/>
        <v>0</v>
      </c>
      <c r="GB17" s="37">
        <f t="shared" si="107"/>
        <v>0</v>
      </c>
      <c r="GC17" s="41">
        <f t="shared" si="108"/>
        <v>0</v>
      </c>
      <c r="GD17" s="24">
        <f t="shared" si="109"/>
        <v>0</v>
      </c>
      <c r="GE17" s="26">
        <f t="shared" si="110"/>
        <v>0</v>
      </c>
      <c r="GG17" s="37">
        <f t="shared" si="111"/>
        <v>0</v>
      </c>
      <c r="GH17" s="41">
        <f t="shared" si="112"/>
        <v>0</v>
      </c>
      <c r="GI17" s="24">
        <f t="shared" si="113"/>
        <v>0</v>
      </c>
      <c r="GJ17" s="26">
        <f t="shared" si="114"/>
        <v>0</v>
      </c>
      <c r="GL17" s="37">
        <f t="shared" si="115"/>
        <v>0</v>
      </c>
      <c r="GM17" s="41">
        <f t="shared" si="116"/>
        <v>0</v>
      </c>
      <c r="GN17" s="24">
        <f t="shared" si="117"/>
        <v>0</v>
      </c>
      <c r="GO17" s="26">
        <f t="shared" si="118"/>
        <v>0</v>
      </c>
      <c r="GQ17" s="37">
        <f t="shared" si="119"/>
        <v>0</v>
      </c>
      <c r="GR17" s="41">
        <f t="shared" si="120"/>
        <v>0</v>
      </c>
      <c r="GS17" s="24">
        <f t="shared" si="121"/>
        <v>0</v>
      </c>
      <c r="GT17" s="26">
        <f t="shared" si="122"/>
        <v>0</v>
      </c>
    </row>
    <row r="18" spans="1:202" x14ac:dyDescent="0.3">
      <c r="A18" s="6"/>
      <c r="C18" t="s">
        <v>28</v>
      </c>
      <c r="D18" t="s">
        <v>17</v>
      </c>
      <c r="E18">
        <f t="shared" si="125"/>
        <v>4</v>
      </c>
      <c r="F18" s="37">
        <v>124</v>
      </c>
      <c r="G18" s="38">
        <v>202</v>
      </c>
      <c r="H18" s="60">
        <f t="shared" si="0"/>
        <v>124.61999999999999</v>
      </c>
      <c r="I18" s="61">
        <f t="shared" si="1"/>
        <v>203.01</v>
      </c>
      <c r="J18" s="60">
        <v>8</v>
      </c>
      <c r="K18" s="61">
        <v>1</v>
      </c>
      <c r="L18" s="60">
        <f t="shared" si="2"/>
        <v>9.9695999999999998</v>
      </c>
      <c r="M18" s="61">
        <f t="shared" si="3"/>
        <v>2.0301</v>
      </c>
      <c r="N18" s="66">
        <f t="shared" si="4"/>
        <v>130.851</v>
      </c>
      <c r="O18" s="67">
        <f t="shared" si="5"/>
        <v>213.16050000000001</v>
      </c>
      <c r="P18" s="24">
        <f t="shared" si="6"/>
        <v>30</v>
      </c>
      <c r="Q18" s="25">
        <f t="shared" si="7"/>
        <v>52</v>
      </c>
      <c r="R18" s="37">
        <v>6</v>
      </c>
      <c r="S18" s="38">
        <v>35</v>
      </c>
      <c r="T18" s="37">
        <v>2</v>
      </c>
      <c r="U18" s="38">
        <v>0</v>
      </c>
      <c r="V18" s="24"/>
      <c r="W18" s="25"/>
      <c r="X18" s="37">
        <v>10</v>
      </c>
      <c r="Y18" s="38">
        <v>2</v>
      </c>
      <c r="Z18" s="79">
        <v>11</v>
      </c>
      <c r="AA18" s="80">
        <v>2</v>
      </c>
      <c r="AB18" s="37">
        <v>0</v>
      </c>
      <c r="AC18" s="38">
        <v>0</v>
      </c>
      <c r="AD18" s="24">
        <v>2</v>
      </c>
      <c r="AE18" s="25">
        <v>2</v>
      </c>
      <c r="AF18" s="37">
        <v>0</v>
      </c>
      <c r="AG18" s="38">
        <v>0</v>
      </c>
      <c r="AH18" s="24">
        <v>6</v>
      </c>
      <c r="AI18" s="25">
        <v>10</v>
      </c>
      <c r="AJ18" s="37"/>
      <c r="AK18" s="38"/>
      <c r="AL18" s="24">
        <v>4</v>
      </c>
      <c r="AM18" s="25">
        <v>3</v>
      </c>
      <c r="AN18" s="66">
        <f t="shared" si="8"/>
        <v>160.851</v>
      </c>
      <c r="AO18" s="67">
        <f t="shared" si="9"/>
        <v>265.16050000000001</v>
      </c>
      <c r="AP18" s="66">
        <v>8</v>
      </c>
      <c r="AQ18" s="67">
        <v>1</v>
      </c>
      <c r="AR18" s="66">
        <f t="shared" si="10"/>
        <v>12.868080000000001</v>
      </c>
      <c r="AS18" s="67">
        <f t="shared" si="11"/>
        <v>2.651605</v>
      </c>
      <c r="AT18" s="24">
        <v>0</v>
      </c>
      <c r="AU18" s="26">
        <v>40</v>
      </c>
      <c r="AV18" s="24">
        <v>0</v>
      </c>
      <c r="AW18" s="26">
        <v>60</v>
      </c>
      <c r="AX18" s="24">
        <v>0</v>
      </c>
      <c r="AY18" s="26">
        <v>35</v>
      </c>
      <c r="AZ18" s="24">
        <v>0</v>
      </c>
      <c r="BA18" s="26">
        <v>60</v>
      </c>
      <c r="BB18" s="37">
        <v>0</v>
      </c>
      <c r="BC18" s="38">
        <v>40</v>
      </c>
      <c r="BD18" s="37">
        <v>0</v>
      </c>
      <c r="BE18" s="38">
        <v>60</v>
      </c>
      <c r="BF18" s="24"/>
      <c r="BG18" s="26"/>
      <c r="BH18" s="24"/>
      <c r="BI18" s="26"/>
      <c r="BJ18" s="37"/>
      <c r="BK18" s="38"/>
      <c r="BL18" s="37"/>
      <c r="BM18" s="38"/>
      <c r="BN18" s="24"/>
      <c r="BO18" s="26"/>
      <c r="BP18" s="24"/>
      <c r="BQ18" s="26"/>
      <c r="BR18" s="37"/>
      <c r="BS18" s="38"/>
      <c r="BT18" s="37"/>
      <c r="BU18" s="38"/>
      <c r="BV18" s="24"/>
      <c r="BW18" s="26"/>
      <c r="BX18" s="24"/>
      <c r="BY18" s="26"/>
      <c r="BZ18" s="66">
        <f t="shared" si="123"/>
        <v>4</v>
      </c>
      <c r="CA18" s="67">
        <f t="shared" si="12"/>
        <v>26.8</v>
      </c>
      <c r="CB18" s="66">
        <f t="shared" si="13"/>
        <v>1.2</v>
      </c>
      <c r="CC18" s="67">
        <f t="shared" si="14"/>
        <v>4.8</v>
      </c>
      <c r="CD18" s="60">
        <f t="shared" si="15"/>
        <v>0.8</v>
      </c>
      <c r="CE18" s="86">
        <f t="shared" si="16"/>
        <v>2.4000000000000004</v>
      </c>
      <c r="CF18" s="60">
        <f t="shared" si="17"/>
        <v>0</v>
      </c>
      <c r="CG18" s="86">
        <f t="shared" si="18"/>
        <v>2.4</v>
      </c>
      <c r="CH18" s="66">
        <f t="shared" si="19"/>
        <v>6.4</v>
      </c>
      <c r="CI18" s="67">
        <f t="shared" si="20"/>
        <v>46.800000000000004</v>
      </c>
      <c r="CJ18" s="66">
        <f t="shared" si="21"/>
        <v>2.4</v>
      </c>
      <c r="CK18" s="67">
        <f t="shared" si="22"/>
        <v>7.1999999999999993</v>
      </c>
      <c r="CL18" s="60">
        <f t="shared" si="23"/>
        <v>1.2000000000000002</v>
      </c>
      <c r="CM18" s="86">
        <f t="shared" si="24"/>
        <v>7.2</v>
      </c>
      <c r="CN18" s="60">
        <f t="shared" si="25"/>
        <v>0</v>
      </c>
      <c r="CO18" s="86">
        <f t="shared" si="26"/>
        <v>1.2</v>
      </c>
      <c r="CP18" s="66">
        <f t="shared" si="27"/>
        <v>4.8000000000000007</v>
      </c>
      <c r="CQ18" s="67">
        <f t="shared" si="28"/>
        <v>34.800000000000004</v>
      </c>
      <c r="CR18" s="66">
        <f t="shared" si="29"/>
        <v>1.7999999999999998</v>
      </c>
      <c r="CS18" s="67">
        <f t="shared" si="30"/>
        <v>5.3999999999999995</v>
      </c>
      <c r="CT18" s="60">
        <f t="shared" si="31"/>
        <v>0.35</v>
      </c>
      <c r="CU18" s="86">
        <f t="shared" si="124"/>
        <v>9.4499999999999993</v>
      </c>
      <c r="CV18" s="60">
        <f t="shared" si="32"/>
        <v>6</v>
      </c>
      <c r="CW18" s="86">
        <f t="shared" si="33"/>
        <v>7.1999999999999993</v>
      </c>
      <c r="CX18" s="66">
        <f t="shared" si="34"/>
        <v>4</v>
      </c>
      <c r="CY18" s="67">
        <f t="shared" si="35"/>
        <v>26.8</v>
      </c>
      <c r="CZ18" s="66">
        <f t="shared" si="36"/>
        <v>1.2</v>
      </c>
      <c r="DA18" s="67">
        <f t="shared" si="37"/>
        <v>4.8</v>
      </c>
      <c r="DB18" s="60">
        <f t="shared" si="38"/>
        <v>0.8</v>
      </c>
      <c r="DC18" s="86">
        <f t="shared" si="39"/>
        <v>2.4000000000000004</v>
      </c>
      <c r="DD18" s="60">
        <f t="shared" si="40"/>
        <v>0</v>
      </c>
      <c r="DE18" s="86">
        <f t="shared" si="41"/>
        <v>2.4</v>
      </c>
      <c r="DF18" s="66">
        <f t="shared" si="42"/>
        <v>6.4</v>
      </c>
      <c r="DG18" s="67">
        <f t="shared" si="43"/>
        <v>46.800000000000004</v>
      </c>
      <c r="DH18" s="66">
        <f t="shared" si="44"/>
        <v>2.4</v>
      </c>
      <c r="DI18" s="67">
        <f t="shared" si="45"/>
        <v>7.1999999999999993</v>
      </c>
      <c r="DJ18" s="60">
        <f t="shared" si="46"/>
        <v>1.2000000000000002</v>
      </c>
      <c r="DK18" s="86">
        <f t="shared" si="47"/>
        <v>7.2</v>
      </c>
      <c r="DL18" s="60">
        <f t="shared" si="48"/>
        <v>0</v>
      </c>
      <c r="DM18" s="86">
        <f t="shared" si="49"/>
        <v>1.2</v>
      </c>
      <c r="DN18" s="66">
        <f t="shared" si="50"/>
        <v>4.8000000000000007</v>
      </c>
      <c r="DO18" s="67">
        <f t="shared" si="51"/>
        <v>34.800000000000004</v>
      </c>
      <c r="DP18" s="66">
        <f t="shared" si="52"/>
        <v>1.7999999999999998</v>
      </c>
      <c r="DQ18" s="67">
        <f t="shared" si="53"/>
        <v>5.3999999999999995</v>
      </c>
      <c r="DR18" s="60">
        <f t="shared" si="54"/>
        <v>0.35</v>
      </c>
      <c r="DS18" s="86">
        <f t="shared" si="55"/>
        <v>9.4499999999999993</v>
      </c>
      <c r="DT18" s="60">
        <f t="shared" si="56"/>
        <v>6</v>
      </c>
      <c r="DU18" s="86">
        <f t="shared" si="57"/>
        <v>7.1999999999999993</v>
      </c>
      <c r="DV18" s="66">
        <f t="shared" si="58"/>
        <v>17.55</v>
      </c>
      <c r="DW18" s="67">
        <f t="shared" si="59"/>
        <v>127.45</v>
      </c>
      <c r="DX18" s="66">
        <f t="shared" si="60"/>
        <v>17.55</v>
      </c>
      <c r="DY18" s="67">
        <f t="shared" si="61"/>
        <v>127.45</v>
      </c>
      <c r="DZ18" s="66">
        <f t="shared" si="62"/>
        <v>11.399999999999999</v>
      </c>
      <c r="EA18" s="67">
        <f t="shared" si="63"/>
        <v>28.199999999999996</v>
      </c>
      <c r="EB18" s="66">
        <f t="shared" si="64"/>
        <v>11.399999999999999</v>
      </c>
      <c r="EC18" s="67">
        <f t="shared" si="65"/>
        <v>28.199999999999996</v>
      </c>
      <c r="ED18" s="60">
        <f t="shared" si="66"/>
        <v>189.80099999999999</v>
      </c>
      <c r="EE18" s="61">
        <f t="shared" si="67"/>
        <v>420.81050000000005</v>
      </c>
      <c r="EF18" s="60">
        <f t="shared" si="68"/>
        <v>189.80099999999999</v>
      </c>
      <c r="EG18" s="61">
        <f t="shared" si="69"/>
        <v>420.81050000000005</v>
      </c>
      <c r="EH18" s="60">
        <f t="shared" si="70"/>
        <v>12.786065405345598</v>
      </c>
      <c r="EI18" s="61">
        <f t="shared" si="71"/>
        <v>7.3314722422563108</v>
      </c>
      <c r="EJ18" s="60">
        <f t="shared" si="72"/>
        <v>24.268079999999998</v>
      </c>
      <c r="EK18" s="61">
        <f t="shared" si="73"/>
        <v>30.851604999999996</v>
      </c>
      <c r="EM18" s="6">
        <f t="shared" si="74"/>
        <v>4</v>
      </c>
      <c r="EN18" s="37">
        <f t="shared" si="75"/>
        <v>0</v>
      </c>
      <c r="EO18" s="41">
        <f t="shared" si="76"/>
        <v>4</v>
      </c>
      <c r="EP18" s="24">
        <f t="shared" si="77"/>
        <v>0</v>
      </c>
      <c r="EQ18" s="26">
        <f t="shared" si="78"/>
        <v>26.8</v>
      </c>
      <c r="ES18" s="37">
        <f t="shared" si="79"/>
        <v>0</v>
      </c>
      <c r="ET18" s="41">
        <f t="shared" si="80"/>
        <v>1.2</v>
      </c>
      <c r="EU18" s="24">
        <f t="shared" si="81"/>
        <v>0</v>
      </c>
      <c r="EV18" s="26">
        <f t="shared" si="82"/>
        <v>4.8</v>
      </c>
      <c r="EX18" s="37">
        <f t="shared" si="83"/>
        <v>0</v>
      </c>
      <c r="EY18" s="41">
        <f t="shared" si="84"/>
        <v>0.8</v>
      </c>
      <c r="EZ18" s="24">
        <f t="shared" si="85"/>
        <v>0</v>
      </c>
      <c r="FA18" s="26">
        <f t="shared" si="86"/>
        <v>2.4000000000000004</v>
      </c>
      <c r="FC18" s="37">
        <f t="shared" si="87"/>
        <v>0</v>
      </c>
      <c r="FD18" s="41">
        <f t="shared" si="88"/>
        <v>0</v>
      </c>
      <c r="FE18" s="24">
        <f t="shared" si="89"/>
        <v>0</v>
      </c>
      <c r="FF18" s="26">
        <f t="shared" si="90"/>
        <v>2.4</v>
      </c>
      <c r="FH18" s="37">
        <f t="shared" si="91"/>
        <v>0</v>
      </c>
      <c r="FI18" s="41">
        <f t="shared" si="92"/>
        <v>6.4</v>
      </c>
      <c r="FJ18" s="24">
        <f t="shared" si="93"/>
        <v>0</v>
      </c>
      <c r="FK18" s="26">
        <f t="shared" si="94"/>
        <v>46.800000000000004</v>
      </c>
      <c r="FM18" s="37">
        <f t="shared" si="95"/>
        <v>0</v>
      </c>
      <c r="FN18" s="41">
        <f t="shared" si="96"/>
        <v>2.4</v>
      </c>
      <c r="FO18" s="24">
        <f t="shared" si="97"/>
        <v>0</v>
      </c>
      <c r="FP18" s="26">
        <f t="shared" si="98"/>
        <v>7.1999999999999993</v>
      </c>
      <c r="FR18" s="37">
        <f t="shared" si="99"/>
        <v>0</v>
      </c>
      <c r="FS18" s="41">
        <f t="shared" si="100"/>
        <v>1.2000000000000002</v>
      </c>
      <c r="FT18" s="24">
        <f t="shared" si="101"/>
        <v>0</v>
      </c>
      <c r="FU18" s="26">
        <f t="shared" si="102"/>
        <v>7.2</v>
      </c>
      <c r="FW18" s="37">
        <f t="shared" si="103"/>
        <v>0</v>
      </c>
      <c r="FX18" s="41">
        <f t="shared" si="104"/>
        <v>0</v>
      </c>
      <c r="FY18" s="24">
        <f t="shared" si="105"/>
        <v>0</v>
      </c>
      <c r="FZ18" s="26">
        <f t="shared" si="106"/>
        <v>1.2</v>
      </c>
      <c r="GB18" s="37">
        <f t="shared" si="107"/>
        <v>0</v>
      </c>
      <c r="GC18" s="41">
        <f t="shared" si="108"/>
        <v>4.8000000000000007</v>
      </c>
      <c r="GD18" s="24">
        <f t="shared" si="109"/>
        <v>0</v>
      </c>
      <c r="GE18" s="26">
        <f t="shared" si="110"/>
        <v>34.800000000000004</v>
      </c>
      <c r="GG18" s="37">
        <f t="shared" si="111"/>
        <v>0</v>
      </c>
      <c r="GH18" s="41">
        <f t="shared" si="112"/>
        <v>1.7999999999999998</v>
      </c>
      <c r="GI18" s="24">
        <f t="shared" si="113"/>
        <v>0</v>
      </c>
      <c r="GJ18" s="26">
        <f t="shared" si="114"/>
        <v>5.3999999999999995</v>
      </c>
      <c r="GL18" s="37">
        <f t="shared" si="115"/>
        <v>0</v>
      </c>
      <c r="GM18" s="41">
        <f t="shared" si="116"/>
        <v>0.35</v>
      </c>
      <c r="GN18" s="24">
        <f t="shared" si="117"/>
        <v>0</v>
      </c>
      <c r="GO18" s="26">
        <f t="shared" si="118"/>
        <v>9.4499999999999993</v>
      </c>
      <c r="GQ18" s="37">
        <f t="shared" si="119"/>
        <v>0</v>
      </c>
      <c r="GR18" s="41">
        <f t="shared" si="120"/>
        <v>6</v>
      </c>
      <c r="GS18" s="24">
        <f t="shared" si="121"/>
        <v>0</v>
      </c>
      <c r="GT18" s="26">
        <f t="shared" si="122"/>
        <v>7.1999999999999993</v>
      </c>
    </row>
    <row r="19" spans="1:202" x14ac:dyDescent="0.3">
      <c r="A19" s="6"/>
      <c r="D19" t="s">
        <v>25</v>
      </c>
      <c r="E19">
        <f t="shared" si="125"/>
        <v>5</v>
      </c>
      <c r="F19" s="37">
        <v>29</v>
      </c>
      <c r="G19" s="38">
        <v>291</v>
      </c>
      <c r="H19" s="60">
        <f t="shared" si="0"/>
        <v>29.144999999999996</v>
      </c>
      <c r="I19" s="61">
        <f t="shared" si="1"/>
        <v>292.45499999999998</v>
      </c>
      <c r="J19" s="60">
        <v>6</v>
      </c>
      <c r="K19" s="61">
        <v>0</v>
      </c>
      <c r="L19" s="60">
        <f t="shared" si="2"/>
        <v>1.7486999999999997</v>
      </c>
      <c r="M19" s="61">
        <f t="shared" si="3"/>
        <v>0</v>
      </c>
      <c r="N19" s="66">
        <f t="shared" si="4"/>
        <v>30.602249999999998</v>
      </c>
      <c r="O19" s="67">
        <f t="shared" si="5"/>
        <v>307.07774999999998</v>
      </c>
      <c r="P19" s="24">
        <f t="shared" si="6"/>
        <v>21</v>
      </c>
      <c r="Q19" s="25">
        <f t="shared" si="7"/>
        <v>18</v>
      </c>
      <c r="R19" s="37">
        <v>1</v>
      </c>
      <c r="S19" s="38">
        <v>6</v>
      </c>
      <c r="T19" s="37">
        <v>0</v>
      </c>
      <c r="U19" s="38">
        <v>0</v>
      </c>
      <c r="V19" s="24"/>
      <c r="W19" s="25"/>
      <c r="X19" s="37">
        <v>0</v>
      </c>
      <c r="Y19" s="38">
        <v>0</v>
      </c>
      <c r="Z19" s="79">
        <v>0</v>
      </c>
      <c r="AA19" s="80">
        <v>0</v>
      </c>
      <c r="AB19" s="37">
        <v>14</v>
      </c>
      <c r="AC19" s="38">
        <v>6</v>
      </c>
      <c r="AD19" s="24">
        <v>4</v>
      </c>
      <c r="AE19" s="25">
        <v>4</v>
      </c>
      <c r="AF19" s="37">
        <v>0</v>
      </c>
      <c r="AG19" s="38">
        <v>0</v>
      </c>
      <c r="AH19" s="24">
        <v>1</v>
      </c>
      <c r="AI19" s="25">
        <v>2</v>
      </c>
      <c r="AJ19" s="37"/>
      <c r="AK19" s="38"/>
      <c r="AL19" s="24">
        <v>1</v>
      </c>
      <c r="AM19" s="25">
        <v>0</v>
      </c>
      <c r="AN19" s="66">
        <f t="shared" si="8"/>
        <v>51.602249999999998</v>
      </c>
      <c r="AO19" s="67">
        <f t="shared" si="9"/>
        <v>325.07774999999998</v>
      </c>
      <c r="AP19" s="66">
        <v>6</v>
      </c>
      <c r="AQ19" s="67">
        <v>0</v>
      </c>
      <c r="AR19" s="66">
        <f t="shared" si="10"/>
        <v>3.0961349999999999</v>
      </c>
      <c r="AS19" s="67">
        <f t="shared" si="11"/>
        <v>0</v>
      </c>
      <c r="AT19" s="24">
        <v>0</v>
      </c>
      <c r="AU19" s="26">
        <v>15</v>
      </c>
      <c r="AV19" s="24">
        <v>0</v>
      </c>
      <c r="AW19" s="26">
        <v>10</v>
      </c>
      <c r="AX19" s="24">
        <v>0</v>
      </c>
      <c r="AY19" s="26">
        <v>25</v>
      </c>
      <c r="AZ19" s="24">
        <v>0</v>
      </c>
      <c r="BA19" s="26">
        <v>10</v>
      </c>
      <c r="BB19" s="37">
        <v>0</v>
      </c>
      <c r="BC19" s="38">
        <v>15</v>
      </c>
      <c r="BD19" s="37">
        <v>0</v>
      </c>
      <c r="BE19" s="38">
        <v>10</v>
      </c>
      <c r="BF19" s="24"/>
      <c r="BG19" s="26"/>
      <c r="BH19" s="24"/>
      <c r="BI19" s="26"/>
      <c r="BJ19" s="37"/>
      <c r="BK19" s="38"/>
      <c r="BL19" s="37"/>
      <c r="BM19" s="38"/>
      <c r="BN19" s="24"/>
      <c r="BO19" s="26"/>
      <c r="BP19" s="24"/>
      <c r="BQ19" s="26"/>
      <c r="BR19" s="37"/>
      <c r="BS19" s="38"/>
      <c r="BT19" s="37"/>
      <c r="BU19" s="38"/>
      <c r="BV19" s="24"/>
      <c r="BW19" s="26"/>
      <c r="BX19" s="24"/>
      <c r="BY19" s="26"/>
      <c r="BZ19" s="66">
        <f t="shared" si="123"/>
        <v>1.5</v>
      </c>
      <c r="CA19" s="67">
        <f t="shared" si="12"/>
        <v>10.049999999999999</v>
      </c>
      <c r="CB19" s="66">
        <f t="shared" si="13"/>
        <v>0.2</v>
      </c>
      <c r="CC19" s="67">
        <f t="shared" si="14"/>
        <v>0.8</v>
      </c>
      <c r="CD19" s="60">
        <f t="shared" si="15"/>
        <v>0.3</v>
      </c>
      <c r="CE19" s="86">
        <f t="shared" si="16"/>
        <v>0.89999999999999991</v>
      </c>
      <c r="CF19" s="60">
        <f t="shared" si="17"/>
        <v>0</v>
      </c>
      <c r="CG19" s="86">
        <f t="shared" si="18"/>
        <v>0.4</v>
      </c>
      <c r="CH19" s="66">
        <f t="shared" si="19"/>
        <v>2.4</v>
      </c>
      <c r="CI19" s="67">
        <f t="shared" si="20"/>
        <v>17.55</v>
      </c>
      <c r="CJ19" s="66">
        <f t="shared" si="21"/>
        <v>0.4</v>
      </c>
      <c r="CK19" s="67">
        <f t="shared" si="22"/>
        <v>1.2000000000000002</v>
      </c>
      <c r="CL19" s="60">
        <f t="shared" si="23"/>
        <v>0.44999999999999996</v>
      </c>
      <c r="CM19" s="86">
        <f t="shared" si="24"/>
        <v>2.6999999999999997</v>
      </c>
      <c r="CN19" s="60">
        <f t="shared" si="25"/>
        <v>0</v>
      </c>
      <c r="CO19" s="86">
        <f t="shared" si="26"/>
        <v>0.2</v>
      </c>
      <c r="CP19" s="66">
        <f t="shared" si="27"/>
        <v>1.7999999999999998</v>
      </c>
      <c r="CQ19" s="67">
        <f t="shared" si="28"/>
        <v>13.049999999999999</v>
      </c>
      <c r="CR19" s="66">
        <f t="shared" si="29"/>
        <v>0.30000000000000004</v>
      </c>
      <c r="CS19" s="67">
        <f t="shared" si="30"/>
        <v>0.9</v>
      </c>
      <c r="CT19" s="60">
        <f t="shared" si="31"/>
        <v>0.25</v>
      </c>
      <c r="CU19" s="86">
        <f t="shared" si="124"/>
        <v>6.75</v>
      </c>
      <c r="CV19" s="60">
        <f t="shared" si="32"/>
        <v>1</v>
      </c>
      <c r="CW19" s="86">
        <f t="shared" si="33"/>
        <v>1.2000000000000002</v>
      </c>
      <c r="CX19" s="66">
        <f t="shared" si="34"/>
        <v>1.5</v>
      </c>
      <c r="CY19" s="67">
        <f t="shared" si="35"/>
        <v>10.049999999999999</v>
      </c>
      <c r="CZ19" s="66">
        <f t="shared" si="36"/>
        <v>0.2</v>
      </c>
      <c r="DA19" s="67">
        <f t="shared" si="37"/>
        <v>0.8</v>
      </c>
      <c r="DB19" s="60">
        <f t="shared" si="38"/>
        <v>0.3</v>
      </c>
      <c r="DC19" s="86">
        <f t="shared" si="39"/>
        <v>0.89999999999999991</v>
      </c>
      <c r="DD19" s="60">
        <f t="shared" si="40"/>
        <v>0</v>
      </c>
      <c r="DE19" s="86">
        <f t="shared" si="41"/>
        <v>0.4</v>
      </c>
      <c r="DF19" s="66">
        <f t="shared" si="42"/>
        <v>2.4</v>
      </c>
      <c r="DG19" s="67">
        <f t="shared" si="43"/>
        <v>17.55</v>
      </c>
      <c r="DH19" s="66">
        <f t="shared" si="44"/>
        <v>0.4</v>
      </c>
      <c r="DI19" s="67">
        <f t="shared" si="45"/>
        <v>1.2000000000000002</v>
      </c>
      <c r="DJ19" s="60">
        <f t="shared" si="46"/>
        <v>0.44999999999999996</v>
      </c>
      <c r="DK19" s="86">
        <f t="shared" si="47"/>
        <v>2.6999999999999997</v>
      </c>
      <c r="DL19" s="60">
        <f t="shared" si="48"/>
        <v>0</v>
      </c>
      <c r="DM19" s="86">
        <f t="shared" si="49"/>
        <v>0.2</v>
      </c>
      <c r="DN19" s="66">
        <f t="shared" si="50"/>
        <v>1.7999999999999998</v>
      </c>
      <c r="DO19" s="67">
        <f t="shared" si="51"/>
        <v>13.049999999999999</v>
      </c>
      <c r="DP19" s="66">
        <f t="shared" si="52"/>
        <v>0.30000000000000004</v>
      </c>
      <c r="DQ19" s="67">
        <f t="shared" si="53"/>
        <v>0.9</v>
      </c>
      <c r="DR19" s="60">
        <f t="shared" si="54"/>
        <v>0.25</v>
      </c>
      <c r="DS19" s="86">
        <f t="shared" si="55"/>
        <v>6.75</v>
      </c>
      <c r="DT19" s="60">
        <f t="shared" si="56"/>
        <v>1</v>
      </c>
      <c r="DU19" s="86">
        <f t="shared" si="57"/>
        <v>1.2000000000000002</v>
      </c>
      <c r="DV19" s="66">
        <f t="shared" si="58"/>
        <v>6.7</v>
      </c>
      <c r="DW19" s="67">
        <f t="shared" si="59"/>
        <v>51</v>
      </c>
      <c r="DX19" s="66">
        <f t="shared" si="60"/>
        <v>6.7</v>
      </c>
      <c r="DY19" s="67">
        <f t="shared" si="61"/>
        <v>51</v>
      </c>
      <c r="DZ19" s="66">
        <f t="shared" si="62"/>
        <v>1.9000000000000001</v>
      </c>
      <c r="EA19" s="67">
        <f t="shared" si="63"/>
        <v>4.7000000000000011</v>
      </c>
      <c r="EB19" s="66">
        <f t="shared" si="64"/>
        <v>1.9000000000000001</v>
      </c>
      <c r="EC19" s="67">
        <f t="shared" si="65"/>
        <v>4.7000000000000011</v>
      </c>
      <c r="ED19" s="60">
        <f t="shared" si="66"/>
        <v>60.202249999999999</v>
      </c>
      <c r="EE19" s="61">
        <f t="shared" si="67"/>
        <v>380.77774999999997</v>
      </c>
      <c r="EF19" s="60">
        <f t="shared" si="68"/>
        <v>60.202249999999999</v>
      </c>
      <c r="EG19" s="61">
        <f t="shared" si="69"/>
        <v>380.77774999999997</v>
      </c>
      <c r="EH19" s="60">
        <f t="shared" si="70"/>
        <v>8.2989173992666387</v>
      </c>
      <c r="EI19" s="61">
        <f t="shared" si="71"/>
        <v>1.2343158180854845</v>
      </c>
      <c r="EJ19" s="60">
        <f t="shared" si="72"/>
        <v>4.9961349999999998</v>
      </c>
      <c r="EK19" s="61">
        <f t="shared" si="73"/>
        <v>4.7000000000000011</v>
      </c>
      <c r="EM19" s="6">
        <f t="shared" si="74"/>
        <v>5</v>
      </c>
      <c r="EN19" s="37">
        <f t="shared" si="75"/>
        <v>0</v>
      </c>
      <c r="EO19" s="41">
        <f t="shared" si="76"/>
        <v>1.5</v>
      </c>
      <c r="EP19" s="24">
        <f t="shared" si="77"/>
        <v>0</v>
      </c>
      <c r="EQ19" s="26">
        <f t="shared" si="78"/>
        <v>10.049999999999999</v>
      </c>
      <c r="ES19" s="37">
        <f t="shared" si="79"/>
        <v>0</v>
      </c>
      <c r="ET19" s="41">
        <f t="shared" si="80"/>
        <v>0.2</v>
      </c>
      <c r="EU19" s="24">
        <f t="shared" si="81"/>
        <v>0</v>
      </c>
      <c r="EV19" s="26">
        <f t="shared" si="82"/>
        <v>0.8</v>
      </c>
      <c r="EX19" s="37">
        <f t="shared" si="83"/>
        <v>0</v>
      </c>
      <c r="EY19" s="41">
        <f t="shared" si="84"/>
        <v>0.3</v>
      </c>
      <c r="EZ19" s="24">
        <f t="shared" si="85"/>
        <v>0</v>
      </c>
      <c r="FA19" s="26">
        <f t="shared" si="86"/>
        <v>0.89999999999999991</v>
      </c>
      <c r="FC19" s="37">
        <f t="shared" si="87"/>
        <v>0</v>
      </c>
      <c r="FD19" s="41">
        <f t="shared" si="88"/>
        <v>0</v>
      </c>
      <c r="FE19" s="24">
        <f t="shared" si="89"/>
        <v>0</v>
      </c>
      <c r="FF19" s="26">
        <f t="shared" si="90"/>
        <v>0.4</v>
      </c>
      <c r="FH19" s="37">
        <f t="shared" si="91"/>
        <v>0</v>
      </c>
      <c r="FI19" s="41">
        <f t="shared" si="92"/>
        <v>2.4</v>
      </c>
      <c r="FJ19" s="24">
        <f t="shared" si="93"/>
        <v>0</v>
      </c>
      <c r="FK19" s="26">
        <f t="shared" si="94"/>
        <v>17.55</v>
      </c>
      <c r="FM19" s="37">
        <f t="shared" si="95"/>
        <v>0</v>
      </c>
      <c r="FN19" s="41">
        <f t="shared" si="96"/>
        <v>0.4</v>
      </c>
      <c r="FO19" s="24">
        <f t="shared" si="97"/>
        <v>0</v>
      </c>
      <c r="FP19" s="26">
        <f t="shared" si="98"/>
        <v>1.2000000000000002</v>
      </c>
      <c r="FR19" s="37">
        <f t="shared" si="99"/>
        <v>0</v>
      </c>
      <c r="FS19" s="41">
        <f t="shared" si="100"/>
        <v>0.44999999999999996</v>
      </c>
      <c r="FT19" s="24">
        <f t="shared" si="101"/>
        <v>0</v>
      </c>
      <c r="FU19" s="26">
        <f t="shared" si="102"/>
        <v>2.6999999999999997</v>
      </c>
      <c r="FW19" s="37">
        <f t="shared" si="103"/>
        <v>0</v>
      </c>
      <c r="FX19" s="41">
        <f t="shared" si="104"/>
        <v>0</v>
      </c>
      <c r="FY19" s="24">
        <f t="shared" si="105"/>
        <v>0</v>
      </c>
      <c r="FZ19" s="26">
        <f t="shared" si="106"/>
        <v>0.2</v>
      </c>
      <c r="GB19" s="37">
        <f t="shared" si="107"/>
        <v>0</v>
      </c>
      <c r="GC19" s="41">
        <f t="shared" si="108"/>
        <v>1.7999999999999998</v>
      </c>
      <c r="GD19" s="24">
        <f t="shared" si="109"/>
        <v>0</v>
      </c>
      <c r="GE19" s="26">
        <f t="shared" si="110"/>
        <v>13.049999999999999</v>
      </c>
      <c r="GG19" s="37">
        <f t="shared" si="111"/>
        <v>0</v>
      </c>
      <c r="GH19" s="41">
        <f t="shared" si="112"/>
        <v>0.30000000000000004</v>
      </c>
      <c r="GI19" s="24">
        <f t="shared" si="113"/>
        <v>0</v>
      </c>
      <c r="GJ19" s="26">
        <f t="shared" si="114"/>
        <v>0.9</v>
      </c>
      <c r="GL19" s="37">
        <f t="shared" si="115"/>
        <v>0</v>
      </c>
      <c r="GM19" s="41">
        <f t="shared" si="116"/>
        <v>0.25</v>
      </c>
      <c r="GN19" s="24">
        <f t="shared" si="117"/>
        <v>0</v>
      </c>
      <c r="GO19" s="26">
        <f t="shared" si="118"/>
        <v>6.75</v>
      </c>
      <c r="GQ19" s="37">
        <f t="shared" si="119"/>
        <v>0</v>
      </c>
      <c r="GR19" s="41">
        <f t="shared" si="120"/>
        <v>1</v>
      </c>
      <c r="GS19" s="24">
        <f t="shared" si="121"/>
        <v>0</v>
      </c>
      <c r="GT19" s="26">
        <f t="shared" si="122"/>
        <v>1.2000000000000002</v>
      </c>
    </row>
    <row r="20" spans="1:202" x14ac:dyDescent="0.3">
      <c r="A20" s="6"/>
      <c r="D20" t="s">
        <v>23</v>
      </c>
      <c r="E20">
        <f t="shared" si="125"/>
        <v>6</v>
      </c>
      <c r="F20" s="37">
        <v>97</v>
      </c>
      <c r="G20" s="38">
        <v>140</v>
      </c>
      <c r="H20" s="60">
        <f t="shared" si="0"/>
        <v>97.484999999999985</v>
      </c>
      <c r="I20" s="61">
        <f t="shared" si="1"/>
        <v>140.69999999999999</v>
      </c>
      <c r="J20" s="60">
        <v>0</v>
      </c>
      <c r="K20" s="61">
        <v>0</v>
      </c>
      <c r="L20" s="60">
        <f t="shared" si="2"/>
        <v>0</v>
      </c>
      <c r="M20" s="61">
        <f t="shared" si="3"/>
        <v>0</v>
      </c>
      <c r="N20" s="66">
        <f t="shared" si="4"/>
        <v>102.35924999999999</v>
      </c>
      <c r="O20" s="67">
        <f t="shared" si="5"/>
        <v>147.73499999999999</v>
      </c>
      <c r="P20" s="24">
        <f t="shared" si="6"/>
        <v>7</v>
      </c>
      <c r="Q20" s="25">
        <f t="shared" si="7"/>
        <v>22</v>
      </c>
      <c r="R20" s="37">
        <v>2</v>
      </c>
      <c r="S20" s="38">
        <v>12</v>
      </c>
      <c r="T20" s="37">
        <v>0</v>
      </c>
      <c r="U20" s="38">
        <v>0</v>
      </c>
      <c r="V20" s="24"/>
      <c r="W20" s="25"/>
      <c r="X20" s="37">
        <v>0</v>
      </c>
      <c r="Y20" s="38">
        <v>0</v>
      </c>
      <c r="Z20" s="79">
        <v>0</v>
      </c>
      <c r="AA20" s="80">
        <v>0</v>
      </c>
      <c r="AB20" s="37">
        <v>0</v>
      </c>
      <c r="AC20" s="38">
        <v>0</v>
      </c>
      <c r="AD20" s="24">
        <v>0</v>
      </c>
      <c r="AE20" s="25">
        <v>0</v>
      </c>
      <c r="AF20" s="37">
        <v>2</v>
      </c>
      <c r="AG20" s="38">
        <v>6</v>
      </c>
      <c r="AH20" s="24">
        <v>2</v>
      </c>
      <c r="AI20" s="25">
        <v>3</v>
      </c>
      <c r="AJ20" s="37"/>
      <c r="AK20" s="38"/>
      <c r="AL20" s="24">
        <v>1</v>
      </c>
      <c r="AM20" s="25">
        <v>1</v>
      </c>
      <c r="AN20" s="66">
        <f t="shared" si="8"/>
        <v>109.35924999999999</v>
      </c>
      <c r="AO20" s="67">
        <f t="shared" si="9"/>
        <v>169.73499999999999</v>
      </c>
      <c r="AP20" s="66">
        <v>0</v>
      </c>
      <c r="AQ20" s="67">
        <v>0</v>
      </c>
      <c r="AR20" s="66">
        <f t="shared" si="10"/>
        <v>0</v>
      </c>
      <c r="AS20" s="67">
        <f t="shared" si="11"/>
        <v>0</v>
      </c>
      <c r="AT20" s="24">
        <v>0</v>
      </c>
      <c r="AU20" s="26">
        <v>30</v>
      </c>
      <c r="AV20" s="24">
        <v>0</v>
      </c>
      <c r="AW20" s="26">
        <v>20</v>
      </c>
      <c r="AX20" s="24">
        <v>0</v>
      </c>
      <c r="AY20" s="26">
        <v>10</v>
      </c>
      <c r="AZ20" s="24">
        <v>0</v>
      </c>
      <c r="BA20" s="26">
        <v>20</v>
      </c>
      <c r="BB20" s="37">
        <v>0</v>
      </c>
      <c r="BC20" s="38">
        <v>30</v>
      </c>
      <c r="BD20" s="37">
        <v>0</v>
      </c>
      <c r="BE20" s="38">
        <v>20</v>
      </c>
      <c r="BF20" s="24"/>
      <c r="BG20" s="26"/>
      <c r="BH20" s="24"/>
      <c r="BI20" s="26"/>
      <c r="BJ20" s="37"/>
      <c r="BK20" s="38"/>
      <c r="BL20" s="37"/>
      <c r="BM20" s="38"/>
      <c r="BN20" s="24"/>
      <c r="BO20" s="26"/>
      <c r="BP20" s="24"/>
      <c r="BQ20" s="26"/>
      <c r="BR20" s="37"/>
      <c r="BS20" s="38"/>
      <c r="BT20" s="37"/>
      <c r="BU20" s="38"/>
      <c r="BV20" s="24"/>
      <c r="BW20" s="26"/>
      <c r="BX20" s="24"/>
      <c r="BY20" s="26"/>
      <c r="BZ20" s="66">
        <f t="shared" si="123"/>
        <v>3</v>
      </c>
      <c r="CA20" s="67">
        <f t="shared" si="12"/>
        <v>20.099999999999998</v>
      </c>
      <c r="CB20" s="66">
        <f t="shared" si="13"/>
        <v>0.4</v>
      </c>
      <c r="CC20" s="67">
        <f t="shared" si="14"/>
        <v>1.6</v>
      </c>
      <c r="CD20" s="60">
        <f t="shared" si="15"/>
        <v>0.6</v>
      </c>
      <c r="CE20" s="86">
        <f t="shared" si="16"/>
        <v>1.7999999999999998</v>
      </c>
      <c r="CF20" s="60">
        <f t="shared" si="17"/>
        <v>0</v>
      </c>
      <c r="CG20" s="86">
        <f t="shared" si="18"/>
        <v>0.8</v>
      </c>
      <c r="CH20" s="66">
        <f t="shared" si="19"/>
        <v>4.8</v>
      </c>
      <c r="CI20" s="67">
        <f t="shared" si="20"/>
        <v>35.1</v>
      </c>
      <c r="CJ20" s="66">
        <f t="shared" si="21"/>
        <v>0.8</v>
      </c>
      <c r="CK20" s="67">
        <f t="shared" si="22"/>
        <v>2.4000000000000004</v>
      </c>
      <c r="CL20" s="60">
        <f t="shared" si="23"/>
        <v>0.89999999999999991</v>
      </c>
      <c r="CM20" s="86">
        <f t="shared" si="24"/>
        <v>5.3999999999999995</v>
      </c>
      <c r="CN20" s="60">
        <f t="shared" si="25"/>
        <v>0</v>
      </c>
      <c r="CO20" s="86">
        <f t="shared" si="26"/>
        <v>0.4</v>
      </c>
      <c r="CP20" s="66">
        <f t="shared" si="27"/>
        <v>3.5999999999999996</v>
      </c>
      <c r="CQ20" s="67">
        <f t="shared" si="28"/>
        <v>26.099999999999998</v>
      </c>
      <c r="CR20" s="66">
        <f t="shared" si="29"/>
        <v>0.60000000000000009</v>
      </c>
      <c r="CS20" s="67">
        <f t="shared" si="30"/>
        <v>1.8</v>
      </c>
      <c r="CT20" s="60">
        <f t="shared" si="31"/>
        <v>0.1</v>
      </c>
      <c r="CU20" s="86">
        <f t="shared" si="124"/>
        <v>2.7</v>
      </c>
      <c r="CV20" s="60">
        <f t="shared" si="32"/>
        <v>2</v>
      </c>
      <c r="CW20" s="86">
        <f t="shared" si="33"/>
        <v>2.4000000000000004</v>
      </c>
      <c r="CX20" s="66">
        <f t="shared" si="34"/>
        <v>3</v>
      </c>
      <c r="CY20" s="67">
        <f t="shared" si="35"/>
        <v>20.099999999999998</v>
      </c>
      <c r="CZ20" s="66">
        <f t="shared" si="36"/>
        <v>0.4</v>
      </c>
      <c r="DA20" s="67">
        <f t="shared" si="37"/>
        <v>1.6</v>
      </c>
      <c r="DB20" s="60">
        <f t="shared" si="38"/>
        <v>0.6</v>
      </c>
      <c r="DC20" s="86">
        <f t="shared" si="39"/>
        <v>1.7999999999999998</v>
      </c>
      <c r="DD20" s="60">
        <f t="shared" si="40"/>
        <v>0</v>
      </c>
      <c r="DE20" s="86">
        <f t="shared" si="41"/>
        <v>0.8</v>
      </c>
      <c r="DF20" s="66">
        <f t="shared" si="42"/>
        <v>4.8</v>
      </c>
      <c r="DG20" s="67">
        <f t="shared" si="43"/>
        <v>35.1</v>
      </c>
      <c r="DH20" s="66">
        <f t="shared" si="44"/>
        <v>0.8</v>
      </c>
      <c r="DI20" s="67">
        <f t="shared" si="45"/>
        <v>2.4000000000000004</v>
      </c>
      <c r="DJ20" s="60">
        <f t="shared" si="46"/>
        <v>0.89999999999999991</v>
      </c>
      <c r="DK20" s="86">
        <f t="shared" si="47"/>
        <v>5.3999999999999995</v>
      </c>
      <c r="DL20" s="60">
        <f t="shared" si="48"/>
        <v>0</v>
      </c>
      <c r="DM20" s="86">
        <f t="shared" si="49"/>
        <v>0.4</v>
      </c>
      <c r="DN20" s="66">
        <f t="shared" si="50"/>
        <v>3.5999999999999996</v>
      </c>
      <c r="DO20" s="67">
        <f t="shared" si="51"/>
        <v>26.099999999999998</v>
      </c>
      <c r="DP20" s="66">
        <f t="shared" si="52"/>
        <v>0.60000000000000009</v>
      </c>
      <c r="DQ20" s="67">
        <f t="shared" si="53"/>
        <v>1.8</v>
      </c>
      <c r="DR20" s="60">
        <f t="shared" si="54"/>
        <v>0.1</v>
      </c>
      <c r="DS20" s="86">
        <f t="shared" si="55"/>
        <v>2.7</v>
      </c>
      <c r="DT20" s="60">
        <f t="shared" si="56"/>
        <v>2</v>
      </c>
      <c r="DU20" s="86">
        <f t="shared" si="57"/>
        <v>2.4000000000000004</v>
      </c>
      <c r="DV20" s="66">
        <f t="shared" si="58"/>
        <v>13</v>
      </c>
      <c r="DW20" s="67">
        <f t="shared" si="59"/>
        <v>91.2</v>
      </c>
      <c r="DX20" s="66">
        <f t="shared" si="60"/>
        <v>13</v>
      </c>
      <c r="DY20" s="67">
        <f t="shared" si="61"/>
        <v>91.2</v>
      </c>
      <c r="DZ20" s="66">
        <f t="shared" si="62"/>
        <v>3.8000000000000003</v>
      </c>
      <c r="EA20" s="67">
        <f t="shared" si="63"/>
        <v>9.4000000000000021</v>
      </c>
      <c r="EB20" s="66">
        <f t="shared" si="64"/>
        <v>3.8000000000000003</v>
      </c>
      <c r="EC20" s="67">
        <f t="shared" si="65"/>
        <v>9.4000000000000021</v>
      </c>
      <c r="ED20" s="60">
        <f t="shared" si="66"/>
        <v>126.15924999999999</v>
      </c>
      <c r="EE20" s="61">
        <f t="shared" si="67"/>
        <v>270.33499999999998</v>
      </c>
      <c r="EF20" s="60">
        <f t="shared" si="68"/>
        <v>126.15924999999999</v>
      </c>
      <c r="EG20" s="61">
        <f t="shared" si="69"/>
        <v>270.33499999999998</v>
      </c>
      <c r="EH20" s="60">
        <f t="shared" si="70"/>
        <v>3.0120660989978938</v>
      </c>
      <c r="EI20" s="61">
        <f t="shared" si="71"/>
        <v>3.4771672184511817</v>
      </c>
      <c r="EJ20" s="60">
        <f t="shared" si="72"/>
        <v>3.8000000000000003</v>
      </c>
      <c r="EK20" s="61">
        <f t="shared" si="73"/>
        <v>9.4000000000000021</v>
      </c>
      <c r="EM20" s="6">
        <f t="shared" si="74"/>
        <v>6</v>
      </c>
      <c r="EN20" s="37">
        <f t="shared" si="75"/>
        <v>0</v>
      </c>
      <c r="EO20" s="41">
        <f t="shared" si="76"/>
        <v>3</v>
      </c>
      <c r="EP20" s="24">
        <f t="shared" si="77"/>
        <v>0</v>
      </c>
      <c r="EQ20" s="26">
        <f t="shared" si="78"/>
        <v>20.099999999999998</v>
      </c>
      <c r="ES20" s="37">
        <f t="shared" si="79"/>
        <v>0</v>
      </c>
      <c r="ET20" s="41">
        <f t="shared" si="80"/>
        <v>0.4</v>
      </c>
      <c r="EU20" s="24">
        <f t="shared" si="81"/>
        <v>0</v>
      </c>
      <c r="EV20" s="26">
        <f t="shared" si="82"/>
        <v>1.6</v>
      </c>
      <c r="EX20" s="37">
        <f t="shared" si="83"/>
        <v>0</v>
      </c>
      <c r="EY20" s="41">
        <f t="shared" si="84"/>
        <v>0.6</v>
      </c>
      <c r="EZ20" s="24">
        <f t="shared" si="85"/>
        <v>0</v>
      </c>
      <c r="FA20" s="26">
        <f t="shared" si="86"/>
        <v>1.7999999999999998</v>
      </c>
      <c r="FC20" s="37">
        <f t="shared" si="87"/>
        <v>0</v>
      </c>
      <c r="FD20" s="41">
        <f t="shared" si="88"/>
        <v>0</v>
      </c>
      <c r="FE20" s="24">
        <f t="shared" si="89"/>
        <v>0</v>
      </c>
      <c r="FF20" s="26">
        <f t="shared" si="90"/>
        <v>0.8</v>
      </c>
      <c r="FH20" s="37">
        <f t="shared" si="91"/>
        <v>0</v>
      </c>
      <c r="FI20" s="41">
        <f t="shared" si="92"/>
        <v>4.8</v>
      </c>
      <c r="FJ20" s="24">
        <f t="shared" si="93"/>
        <v>0</v>
      </c>
      <c r="FK20" s="26">
        <f t="shared" si="94"/>
        <v>35.1</v>
      </c>
      <c r="FM20" s="37">
        <f t="shared" si="95"/>
        <v>0</v>
      </c>
      <c r="FN20" s="41">
        <f t="shared" si="96"/>
        <v>0.8</v>
      </c>
      <c r="FO20" s="24">
        <f t="shared" si="97"/>
        <v>0</v>
      </c>
      <c r="FP20" s="26">
        <f t="shared" si="98"/>
        <v>2.4000000000000004</v>
      </c>
      <c r="FR20" s="37">
        <f t="shared" si="99"/>
        <v>0</v>
      </c>
      <c r="FS20" s="41">
        <f t="shared" si="100"/>
        <v>0.89999999999999991</v>
      </c>
      <c r="FT20" s="24">
        <f t="shared" si="101"/>
        <v>0</v>
      </c>
      <c r="FU20" s="26">
        <f t="shared" si="102"/>
        <v>5.3999999999999995</v>
      </c>
      <c r="FW20" s="37">
        <f t="shared" si="103"/>
        <v>0</v>
      </c>
      <c r="FX20" s="41">
        <f t="shared" si="104"/>
        <v>0</v>
      </c>
      <c r="FY20" s="24">
        <f t="shared" si="105"/>
        <v>0</v>
      </c>
      <c r="FZ20" s="26">
        <f t="shared" si="106"/>
        <v>0.4</v>
      </c>
      <c r="GB20" s="37">
        <f t="shared" si="107"/>
        <v>0</v>
      </c>
      <c r="GC20" s="41">
        <f t="shared" si="108"/>
        <v>3.5999999999999996</v>
      </c>
      <c r="GD20" s="24">
        <f t="shared" si="109"/>
        <v>0</v>
      </c>
      <c r="GE20" s="26">
        <f t="shared" si="110"/>
        <v>26.099999999999998</v>
      </c>
      <c r="GG20" s="37">
        <f t="shared" si="111"/>
        <v>0</v>
      </c>
      <c r="GH20" s="41">
        <f t="shared" si="112"/>
        <v>0.60000000000000009</v>
      </c>
      <c r="GI20" s="24">
        <f t="shared" si="113"/>
        <v>0</v>
      </c>
      <c r="GJ20" s="26">
        <f t="shared" si="114"/>
        <v>1.8</v>
      </c>
      <c r="GL20" s="37">
        <f t="shared" si="115"/>
        <v>0</v>
      </c>
      <c r="GM20" s="41">
        <f t="shared" si="116"/>
        <v>0.1</v>
      </c>
      <c r="GN20" s="24">
        <f t="shared" si="117"/>
        <v>0</v>
      </c>
      <c r="GO20" s="26">
        <f t="shared" si="118"/>
        <v>2.7</v>
      </c>
      <c r="GQ20" s="37">
        <f t="shared" si="119"/>
        <v>0</v>
      </c>
      <c r="GR20" s="41">
        <f t="shared" si="120"/>
        <v>2</v>
      </c>
      <c r="GS20" s="24">
        <f t="shared" si="121"/>
        <v>0</v>
      </c>
      <c r="GT20" s="26">
        <f t="shared" si="122"/>
        <v>2.4000000000000004</v>
      </c>
    </row>
    <row r="21" spans="1:202" x14ac:dyDescent="0.3">
      <c r="A21" s="6"/>
      <c r="C21" t="s">
        <v>29</v>
      </c>
      <c r="D21" t="s">
        <v>17</v>
      </c>
      <c r="E21">
        <f t="shared" si="125"/>
        <v>7</v>
      </c>
      <c r="F21" s="37">
        <v>428</v>
      </c>
      <c r="G21" s="38">
        <v>389</v>
      </c>
      <c r="H21" s="60">
        <f t="shared" si="0"/>
        <v>430.13999999999993</v>
      </c>
      <c r="I21" s="61">
        <f t="shared" si="1"/>
        <v>390.94499999999994</v>
      </c>
      <c r="J21" s="60">
        <v>8</v>
      </c>
      <c r="K21" s="61">
        <v>2</v>
      </c>
      <c r="L21" s="60">
        <f t="shared" si="2"/>
        <v>34.411199999999994</v>
      </c>
      <c r="M21" s="61">
        <f t="shared" si="3"/>
        <v>7.8188999999999993</v>
      </c>
      <c r="N21" s="66">
        <f t="shared" si="4"/>
        <v>451.64699999999993</v>
      </c>
      <c r="O21" s="67">
        <f t="shared" si="5"/>
        <v>410.49224999999996</v>
      </c>
      <c r="P21" s="24">
        <f t="shared" si="6"/>
        <v>92</v>
      </c>
      <c r="Q21" s="25">
        <f t="shared" si="7"/>
        <v>63</v>
      </c>
      <c r="R21" s="37">
        <v>0</v>
      </c>
      <c r="S21" s="38">
        <v>0</v>
      </c>
      <c r="T21" s="37">
        <v>0</v>
      </c>
      <c r="U21" s="38">
        <v>2</v>
      </c>
      <c r="V21" s="24"/>
      <c r="W21" s="25"/>
      <c r="X21" s="37">
        <v>1</v>
      </c>
      <c r="Y21" s="38">
        <v>9</v>
      </c>
      <c r="Z21" s="79">
        <v>1</v>
      </c>
      <c r="AA21" s="80">
        <v>9</v>
      </c>
      <c r="AB21" s="37">
        <v>70</v>
      </c>
      <c r="AC21" s="38">
        <v>28</v>
      </c>
      <c r="AD21" s="24">
        <v>21</v>
      </c>
      <c r="AE21" s="25">
        <v>24</v>
      </c>
      <c r="AF21" s="37">
        <v>0</v>
      </c>
      <c r="AG21" s="38">
        <v>0</v>
      </c>
      <c r="AH21" s="24">
        <v>0</v>
      </c>
      <c r="AI21" s="25">
        <v>0</v>
      </c>
      <c r="AJ21" s="37"/>
      <c r="AK21" s="38"/>
      <c r="AL21" s="24">
        <v>0</v>
      </c>
      <c r="AM21" s="25">
        <v>0</v>
      </c>
      <c r="AN21" s="66">
        <f t="shared" si="8"/>
        <v>543.64699999999993</v>
      </c>
      <c r="AO21" s="67">
        <f t="shared" si="9"/>
        <v>473.49224999999996</v>
      </c>
      <c r="AP21" s="66">
        <v>8</v>
      </c>
      <c r="AQ21" s="67">
        <v>2</v>
      </c>
      <c r="AR21" s="66">
        <f t="shared" si="10"/>
        <v>43.491759999999992</v>
      </c>
      <c r="AS21" s="67">
        <f t="shared" si="11"/>
        <v>9.4698449999999994</v>
      </c>
      <c r="AT21" s="24">
        <v>0</v>
      </c>
      <c r="AU21" s="26">
        <v>0</v>
      </c>
      <c r="AV21" s="24">
        <v>0</v>
      </c>
      <c r="AW21" s="26">
        <v>0</v>
      </c>
      <c r="AX21" s="24">
        <v>0</v>
      </c>
      <c r="AY21" s="26">
        <v>0</v>
      </c>
      <c r="AZ21" s="24">
        <v>0</v>
      </c>
      <c r="BA21" s="26">
        <v>0</v>
      </c>
      <c r="BB21" s="37">
        <v>0</v>
      </c>
      <c r="BC21" s="38">
        <v>0</v>
      </c>
      <c r="BD21" s="37">
        <v>0</v>
      </c>
      <c r="BE21" s="38">
        <v>0</v>
      </c>
      <c r="BF21" s="24"/>
      <c r="BG21" s="26"/>
      <c r="BH21" s="24"/>
      <c r="BI21" s="26"/>
      <c r="BJ21" s="37"/>
      <c r="BK21" s="38"/>
      <c r="BL21" s="37"/>
      <c r="BM21" s="38"/>
      <c r="BN21" s="24"/>
      <c r="BO21" s="26"/>
      <c r="BP21" s="24"/>
      <c r="BQ21" s="26"/>
      <c r="BR21" s="37"/>
      <c r="BS21" s="38"/>
      <c r="BT21" s="37"/>
      <c r="BU21" s="38"/>
      <c r="BV21" s="24"/>
      <c r="BW21" s="26"/>
      <c r="BX21" s="24"/>
      <c r="BY21" s="26"/>
      <c r="BZ21" s="66">
        <f t="shared" si="123"/>
        <v>0</v>
      </c>
      <c r="CA21" s="67">
        <f t="shared" si="12"/>
        <v>0</v>
      </c>
      <c r="CB21" s="66">
        <f t="shared" si="13"/>
        <v>0</v>
      </c>
      <c r="CC21" s="67">
        <f t="shared" si="14"/>
        <v>0</v>
      </c>
      <c r="CD21" s="60">
        <f t="shared" si="15"/>
        <v>0</v>
      </c>
      <c r="CE21" s="86">
        <f t="shared" si="16"/>
        <v>0</v>
      </c>
      <c r="CF21" s="60">
        <f t="shared" si="17"/>
        <v>0</v>
      </c>
      <c r="CG21" s="86">
        <f t="shared" si="18"/>
        <v>0</v>
      </c>
      <c r="CH21" s="66">
        <f t="shared" si="19"/>
        <v>0</v>
      </c>
      <c r="CI21" s="67">
        <f t="shared" si="20"/>
        <v>0</v>
      </c>
      <c r="CJ21" s="66">
        <f t="shared" si="21"/>
        <v>0</v>
      </c>
      <c r="CK21" s="67">
        <f t="shared" si="22"/>
        <v>0</v>
      </c>
      <c r="CL21" s="60">
        <f t="shared" si="23"/>
        <v>0</v>
      </c>
      <c r="CM21" s="86">
        <f t="shared" si="24"/>
        <v>0</v>
      </c>
      <c r="CN21" s="60">
        <f t="shared" si="25"/>
        <v>0</v>
      </c>
      <c r="CO21" s="86">
        <f t="shared" si="26"/>
        <v>0</v>
      </c>
      <c r="CP21" s="66">
        <f t="shared" si="27"/>
        <v>0</v>
      </c>
      <c r="CQ21" s="67">
        <f t="shared" si="28"/>
        <v>0</v>
      </c>
      <c r="CR21" s="66">
        <f t="shared" si="29"/>
        <v>0</v>
      </c>
      <c r="CS21" s="67">
        <f t="shared" si="30"/>
        <v>0</v>
      </c>
      <c r="CT21" s="60">
        <f t="shared" si="31"/>
        <v>0</v>
      </c>
      <c r="CU21" s="86">
        <f t="shared" si="124"/>
        <v>0</v>
      </c>
      <c r="CV21" s="60">
        <f t="shared" si="32"/>
        <v>0</v>
      </c>
      <c r="CW21" s="86">
        <f t="shared" si="33"/>
        <v>0</v>
      </c>
      <c r="CX21" s="66">
        <f t="shared" si="34"/>
        <v>0</v>
      </c>
      <c r="CY21" s="67">
        <f t="shared" si="35"/>
        <v>0</v>
      </c>
      <c r="CZ21" s="66">
        <f t="shared" si="36"/>
        <v>0</v>
      </c>
      <c r="DA21" s="67">
        <f t="shared" si="37"/>
        <v>0</v>
      </c>
      <c r="DB21" s="60">
        <f t="shared" si="38"/>
        <v>0</v>
      </c>
      <c r="DC21" s="86">
        <f t="shared" si="39"/>
        <v>0</v>
      </c>
      <c r="DD21" s="60">
        <f t="shared" si="40"/>
        <v>0</v>
      </c>
      <c r="DE21" s="86">
        <f t="shared" si="41"/>
        <v>0</v>
      </c>
      <c r="DF21" s="66">
        <f t="shared" si="42"/>
        <v>0</v>
      </c>
      <c r="DG21" s="67">
        <f t="shared" si="43"/>
        <v>0</v>
      </c>
      <c r="DH21" s="66">
        <f t="shared" si="44"/>
        <v>0</v>
      </c>
      <c r="DI21" s="67">
        <f t="shared" si="45"/>
        <v>0</v>
      </c>
      <c r="DJ21" s="60">
        <f t="shared" si="46"/>
        <v>0</v>
      </c>
      <c r="DK21" s="86">
        <f t="shared" si="47"/>
        <v>0</v>
      </c>
      <c r="DL21" s="60">
        <f t="shared" si="48"/>
        <v>0</v>
      </c>
      <c r="DM21" s="86">
        <f t="shared" si="49"/>
        <v>0</v>
      </c>
      <c r="DN21" s="66">
        <f t="shared" si="50"/>
        <v>0</v>
      </c>
      <c r="DO21" s="67">
        <f t="shared" si="51"/>
        <v>0</v>
      </c>
      <c r="DP21" s="66">
        <f t="shared" si="52"/>
        <v>0</v>
      </c>
      <c r="DQ21" s="67">
        <f t="shared" si="53"/>
        <v>0</v>
      </c>
      <c r="DR21" s="60">
        <f t="shared" si="54"/>
        <v>0</v>
      </c>
      <c r="DS21" s="86">
        <f t="shared" si="55"/>
        <v>0</v>
      </c>
      <c r="DT21" s="60">
        <f t="shared" si="56"/>
        <v>0</v>
      </c>
      <c r="DU21" s="86">
        <f t="shared" si="57"/>
        <v>0</v>
      </c>
      <c r="DV21" s="66">
        <f t="shared" si="58"/>
        <v>0</v>
      </c>
      <c r="DW21" s="67">
        <f t="shared" si="59"/>
        <v>0</v>
      </c>
      <c r="DX21" s="66">
        <f t="shared" si="60"/>
        <v>0</v>
      </c>
      <c r="DY21" s="67">
        <f t="shared" si="61"/>
        <v>0</v>
      </c>
      <c r="DZ21" s="66">
        <f t="shared" si="62"/>
        <v>0</v>
      </c>
      <c r="EA21" s="67">
        <f t="shared" si="63"/>
        <v>0</v>
      </c>
      <c r="EB21" s="66">
        <f t="shared" si="64"/>
        <v>0</v>
      </c>
      <c r="EC21" s="67">
        <f t="shared" si="65"/>
        <v>0</v>
      </c>
      <c r="ED21" s="60">
        <f t="shared" si="66"/>
        <v>543.64699999999993</v>
      </c>
      <c r="EE21" s="61">
        <f t="shared" si="67"/>
        <v>473.49224999999996</v>
      </c>
      <c r="EF21" s="60">
        <f t="shared" si="68"/>
        <v>543.64699999999993</v>
      </c>
      <c r="EG21" s="61">
        <f t="shared" si="69"/>
        <v>473.49224999999996</v>
      </c>
      <c r="EH21" s="60">
        <f t="shared" si="70"/>
        <v>8</v>
      </c>
      <c r="EI21" s="61">
        <f t="shared" si="71"/>
        <v>2</v>
      </c>
      <c r="EJ21" s="60">
        <f t="shared" si="72"/>
        <v>43.491759999999992</v>
      </c>
      <c r="EK21" s="61">
        <f t="shared" si="73"/>
        <v>9.4698449999999994</v>
      </c>
      <c r="EM21" s="6">
        <f t="shared" si="74"/>
        <v>7</v>
      </c>
      <c r="EN21" s="37">
        <f t="shared" si="75"/>
        <v>0</v>
      </c>
      <c r="EO21" s="41">
        <f t="shared" si="76"/>
        <v>0</v>
      </c>
      <c r="EP21" s="24">
        <f t="shared" si="77"/>
        <v>0</v>
      </c>
      <c r="EQ21" s="26">
        <f t="shared" si="78"/>
        <v>0</v>
      </c>
      <c r="ES21" s="37">
        <f t="shared" si="79"/>
        <v>0</v>
      </c>
      <c r="ET21" s="41">
        <f t="shared" si="80"/>
        <v>0</v>
      </c>
      <c r="EU21" s="24">
        <f t="shared" si="81"/>
        <v>0</v>
      </c>
      <c r="EV21" s="26">
        <f t="shared" si="82"/>
        <v>0</v>
      </c>
      <c r="EX21" s="37">
        <f t="shared" si="83"/>
        <v>0</v>
      </c>
      <c r="EY21" s="41">
        <f t="shared" si="84"/>
        <v>0</v>
      </c>
      <c r="EZ21" s="24">
        <f t="shared" si="85"/>
        <v>0</v>
      </c>
      <c r="FA21" s="26">
        <f t="shared" si="86"/>
        <v>0</v>
      </c>
      <c r="FC21" s="37">
        <f t="shared" si="87"/>
        <v>0</v>
      </c>
      <c r="FD21" s="41">
        <f t="shared" si="88"/>
        <v>0</v>
      </c>
      <c r="FE21" s="24">
        <f t="shared" si="89"/>
        <v>0</v>
      </c>
      <c r="FF21" s="26">
        <f t="shared" si="90"/>
        <v>0</v>
      </c>
      <c r="FH21" s="37">
        <f t="shared" si="91"/>
        <v>0</v>
      </c>
      <c r="FI21" s="41">
        <f t="shared" si="92"/>
        <v>0</v>
      </c>
      <c r="FJ21" s="24">
        <f t="shared" si="93"/>
        <v>0</v>
      </c>
      <c r="FK21" s="26">
        <f t="shared" si="94"/>
        <v>0</v>
      </c>
      <c r="FM21" s="37">
        <f t="shared" si="95"/>
        <v>0</v>
      </c>
      <c r="FN21" s="41">
        <f t="shared" si="96"/>
        <v>0</v>
      </c>
      <c r="FO21" s="24">
        <f t="shared" si="97"/>
        <v>0</v>
      </c>
      <c r="FP21" s="26">
        <f t="shared" si="98"/>
        <v>0</v>
      </c>
      <c r="FR21" s="37">
        <f t="shared" si="99"/>
        <v>0</v>
      </c>
      <c r="FS21" s="41">
        <f t="shared" si="100"/>
        <v>0</v>
      </c>
      <c r="FT21" s="24">
        <f t="shared" si="101"/>
        <v>0</v>
      </c>
      <c r="FU21" s="26">
        <f t="shared" si="102"/>
        <v>0</v>
      </c>
      <c r="FW21" s="37">
        <f t="shared" si="103"/>
        <v>0</v>
      </c>
      <c r="FX21" s="41">
        <f t="shared" si="104"/>
        <v>0</v>
      </c>
      <c r="FY21" s="24">
        <f t="shared" si="105"/>
        <v>0</v>
      </c>
      <c r="FZ21" s="26">
        <f t="shared" si="106"/>
        <v>0</v>
      </c>
      <c r="GB21" s="37">
        <f t="shared" si="107"/>
        <v>0</v>
      </c>
      <c r="GC21" s="41">
        <f t="shared" si="108"/>
        <v>0</v>
      </c>
      <c r="GD21" s="24">
        <f t="shared" si="109"/>
        <v>0</v>
      </c>
      <c r="GE21" s="26">
        <f t="shared" si="110"/>
        <v>0</v>
      </c>
      <c r="GG21" s="37">
        <f t="shared" si="111"/>
        <v>0</v>
      </c>
      <c r="GH21" s="41">
        <f t="shared" si="112"/>
        <v>0</v>
      </c>
      <c r="GI21" s="24">
        <f t="shared" si="113"/>
        <v>0</v>
      </c>
      <c r="GJ21" s="26">
        <f t="shared" si="114"/>
        <v>0</v>
      </c>
      <c r="GL21" s="37">
        <f t="shared" si="115"/>
        <v>0</v>
      </c>
      <c r="GM21" s="41">
        <f t="shared" si="116"/>
        <v>0</v>
      </c>
      <c r="GN21" s="24">
        <f t="shared" si="117"/>
        <v>0</v>
      </c>
      <c r="GO21" s="26">
        <f t="shared" si="118"/>
        <v>0</v>
      </c>
      <c r="GQ21" s="37">
        <f t="shared" si="119"/>
        <v>0</v>
      </c>
      <c r="GR21" s="41">
        <f t="shared" si="120"/>
        <v>0</v>
      </c>
      <c r="GS21" s="24">
        <f t="shared" si="121"/>
        <v>0</v>
      </c>
      <c r="GT21" s="26">
        <f t="shared" si="122"/>
        <v>0</v>
      </c>
    </row>
    <row r="22" spans="1:202" x14ac:dyDescent="0.3">
      <c r="A22" s="6"/>
      <c r="D22" t="s">
        <v>25</v>
      </c>
      <c r="E22">
        <f t="shared" si="125"/>
        <v>8</v>
      </c>
      <c r="F22" s="37">
        <v>756</v>
      </c>
      <c r="G22" s="38">
        <v>809</v>
      </c>
      <c r="H22" s="60">
        <f t="shared" si="0"/>
        <v>759.78</v>
      </c>
      <c r="I22" s="61">
        <f t="shared" si="1"/>
        <v>813.04499999999996</v>
      </c>
      <c r="J22" s="60">
        <v>4</v>
      </c>
      <c r="K22" s="61">
        <v>2</v>
      </c>
      <c r="L22" s="60">
        <f t="shared" si="2"/>
        <v>30.391199999999998</v>
      </c>
      <c r="M22" s="61">
        <f t="shared" si="3"/>
        <v>16.260899999999999</v>
      </c>
      <c r="N22" s="66">
        <f t="shared" si="4"/>
        <v>797.76900000000001</v>
      </c>
      <c r="O22" s="67">
        <f t="shared" si="5"/>
        <v>853.69724999999994</v>
      </c>
      <c r="P22" s="24">
        <f t="shared" si="6"/>
        <v>-10</v>
      </c>
      <c r="Q22" s="25">
        <f t="shared" si="7"/>
        <v>116</v>
      </c>
      <c r="R22" s="37">
        <v>0</v>
      </c>
      <c r="S22" s="38">
        <v>0</v>
      </c>
      <c r="T22" s="37">
        <v>3</v>
      </c>
      <c r="U22" s="38">
        <v>12</v>
      </c>
      <c r="V22" s="24"/>
      <c r="W22" s="25"/>
      <c r="X22" s="37">
        <v>11</v>
      </c>
      <c r="Y22" s="38">
        <v>70</v>
      </c>
      <c r="Z22" s="79">
        <v>12</v>
      </c>
      <c r="AA22" s="80">
        <v>76</v>
      </c>
      <c r="AB22" s="37">
        <v>-35</v>
      </c>
      <c r="AC22" s="38">
        <v>-14</v>
      </c>
      <c r="AD22" s="24">
        <v>0</v>
      </c>
      <c r="AE22" s="25">
        <v>0</v>
      </c>
      <c r="AF22" s="37">
        <v>11</v>
      </c>
      <c r="AG22" s="38">
        <v>48</v>
      </c>
      <c r="AH22" s="24">
        <v>0</v>
      </c>
      <c r="AI22" s="25">
        <v>0</v>
      </c>
      <c r="AJ22" s="37"/>
      <c r="AK22" s="38"/>
      <c r="AL22" s="24">
        <v>0</v>
      </c>
      <c r="AM22" s="25">
        <v>0</v>
      </c>
      <c r="AN22" s="66">
        <f t="shared" si="8"/>
        <v>787.76900000000001</v>
      </c>
      <c r="AO22" s="67">
        <f t="shared" si="9"/>
        <v>969.69724999999994</v>
      </c>
      <c r="AP22" s="66">
        <v>4</v>
      </c>
      <c r="AQ22" s="67">
        <v>2</v>
      </c>
      <c r="AR22" s="66">
        <f t="shared" si="10"/>
        <v>31.510760000000001</v>
      </c>
      <c r="AS22" s="67">
        <f t="shared" si="11"/>
        <v>19.393944999999999</v>
      </c>
      <c r="AT22" s="24">
        <v>0</v>
      </c>
      <c r="AU22" s="26">
        <v>0</v>
      </c>
      <c r="AV22" s="24">
        <v>0</v>
      </c>
      <c r="AW22" s="26">
        <v>0</v>
      </c>
      <c r="AX22" s="24">
        <v>0</v>
      </c>
      <c r="AY22" s="26">
        <v>0</v>
      </c>
      <c r="AZ22" s="24">
        <v>0</v>
      </c>
      <c r="BA22" s="26">
        <v>0</v>
      </c>
      <c r="BB22" s="37">
        <v>0</v>
      </c>
      <c r="BC22" s="38">
        <v>0</v>
      </c>
      <c r="BD22" s="37">
        <v>0</v>
      </c>
      <c r="BE22" s="38">
        <v>0</v>
      </c>
      <c r="BF22" s="24"/>
      <c r="BG22" s="26"/>
      <c r="BH22" s="24"/>
      <c r="BI22" s="26"/>
      <c r="BJ22" s="37"/>
      <c r="BK22" s="38"/>
      <c r="BL22" s="37"/>
      <c r="BM22" s="38"/>
      <c r="BN22" s="24"/>
      <c r="BO22" s="26"/>
      <c r="BP22" s="24"/>
      <c r="BQ22" s="26"/>
      <c r="BR22" s="37"/>
      <c r="BS22" s="38"/>
      <c r="BT22" s="37"/>
      <c r="BU22" s="38"/>
      <c r="BV22" s="24"/>
      <c r="BW22" s="26"/>
      <c r="BX22" s="24"/>
      <c r="BY22" s="26"/>
      <c r="BZ22" s="66">
        <f t="shared" si="123"/>
        <v>0</v>
      </c>
      <c r="CA22" s="67">
        <f t="shared" si="12"/>
        <v>0</v>
      </c>
      <c r="CB22" s="66">
        <f t="shared" si="13"/>
        <v>0</v>
      </c>
      <c r="CC22" s="67">
        <f t="shared" si="14"/>
        <v>0</v>
      </c>
      <c r="CD22" s="60">
        <f t="shared" si="15"/>
        <v>0</v>
      </c>
      <c r="CE22" s="86">
        <f t="shared" si="16"/>
        <v>0</v>
      </c>
      <c r="CF22" s="60">
        <f t="shared" si="17"/>
        <v>0</v>
      </c>
      <c r="CG22" s="86">
        <f t="shared" si="18"/>
        <v>0</v>
      </c>
      <c r="CH22" s="66">
        <f t="shared" si="19"/>
        <v>0</v>
      </c>
      <c r="CI22" s="67">
        <f t="shared" si="20"/>
        <v>0</v>
      </c>
      <c r="CJ22" s="66">
        <f t="shared" si="21"/>
        <v>0</v>
      </c>
      <c r="CK22" s="67">
        <f t="shared" si="22"/>
        <v>0</v>
      </c>
      <c r="CL22" s="60">
        <f t="shared" si="23"/>
        <v>0</v>
      </c>
      <c r="CM22" s="86">
        <f t="shared" si="24"/>
        <v>0</v>
      </c>
      <c r="CN22" s="60">
        <f t="shared" si="25"/>
        <v>0</v>
      </c>
      <c r="CO22" s="86">
        <f t="shared" si="26"/>
        <v>0</v>
      </c>
      <c r="CP22" s="66">
        <f t="shared" si="27"/>
        <v>0</v>
      </c>
      <c r="CQ22" s="67">
        <f t="shared" si="28"/>
        <v>0</v>
      </c>
      <c r="CR22" s="66">
        <f t="shared" si="29"/>
        <v>0</v>
      </c>
      <c r="CS22" s="67">
        <f t="shared" si="30"/>
        <v>0</v>
      </c>
      <c r="CT22" s="60">
        <f t="shared" si="31"/>
        <v>0</v>
      </c>
      <c r="CU22" s="86">
        <f t="shared" si="124"/>
        <v>0</v>
      </c>
      <c r="CV22" s="60">
        <f t="shared" si="32"/>
        <v>0</v>
      </c>
      <c r="CW22" s="86">
        <f t="shared" si="33"/>
        <v>0</v>
      </c>
      <c r="CX22" s="66">
        <f t="shared" si="34"/>
        <v>0</v>
      </c>
      <c r="CY22" s="67">
        <f t="shared" si="35"/>
        <v>0</v>
      </c>
      <c r="CZ22" s="66">
        <f t="shared" si="36"/>
        <v>0</v>
      </c>
      <c r="DA22" s="67">
        <f t="shared" si="37"/>
        <v>0</v>
      </c>
      <c r="DB22" s="60">
        <f t="shared" si="38"/>
        <v>0</v>
      </c>
      <c r="DC22" s="86">
        <f t="shared" si="39"/>
        <v>0</v>
      </c>
      <c r="DD22" s="60">
        <f t="shared" si="40"/>
        <v>0</v>
      </c>
      <c r="DE22" s="86">
        <f t="shared" si="41"/>
        <v>0</v>
      </c>
      <c r="DF22" s="66">
        <f t="shared" si="42"/>
        <v>0</v>
      </c>
      <c r="DG22" s="67">
        <f t="shared" si="43"/>
        <v>0</v>
      </c>
      <c r="DH22" s="66">
        <f t="shared" si="44"/>
        <v>0</v>
      </c>
      <c r="DI22" s="67">
        <f t="shared" si="45"/>
        <v>0</v>
      </c>
      <c r="DJ22" s="60">
        <f t="shared" si="46"/>
        <v>0</v>
      </c>
      <c r="DK22" s="86">
        <f t="shared" si="47"/>
        <v>0</v>
      </c>
      <c r="DL22" s="60">
        <f t="shared" si="48"/>
        <v>0</v>
      </c>
      <c r="DM22" s="86">
        <f t="shared" si="49"/>
        <v>0</v>
      </c>
      <c r="DN22" s="66">
        <f t="shared" si="50"/>
        <v>0</v>
      </c>
      <c r="DO22" s="67">
        <f t="shared" si="51"/>
        <v>0</v>
      </c>
      <c r="DP22" s="66">
        <f t="shared" si="52"/>
        <v>0</v>
      </c>
      <c r="DQ22" s="67">
        <f t="shared" si="53"/>
        <v>0</v>
      </c>
      <c r="DR22" s="60">
        <f t="shared" si="54"/>
        <v>0</v>
      </c>
      <c r="DS22" s="86">
        <f t="shared" si="55"/>
        <v>0</v>
      </c>
      <c r="DT22" s="60">
        <f t="shared" si="56"/>
        <v>0</v>
      </c>
      <c r="DU22" s="86">
        <f t="shared" si="57"/>
        <v>0</v>
      </c>
      <c r="DV22" s="66">
        <f t="shared" si="58"/>
        <v>0</v>
      </c>
      <c r="DW22" s="67">
        <f t="shared" si="59"/>
        <v>0</v>
      </c>
      <c r="DX22" s="66">
        <f t="shared" si="60"/>
        <v>0</v>
      </c>
      <c r="DY22" s="67">
        <f t="shared" si="61"/>
        <v>0</v>
      </c>
      <c r="DZ22" s="66">
        <f t="shared" si="62"/>
        <v>0</v>
      </c>
      <c r="EA22" s="67">
        <f t="shared" si="63"/>
        <v>0</v>
      </c>
      <c r="EB22" s="66">
        <f t="shared" si="64"/>
        <v>0</v>
      </c>
      <c r="EC22" s="67">
        <f t="shared" si="65"/>
        <v>0</v>
      </c>
      <c r="ED22" s="60">
        <f t="shared" si="66"/>
        <v>787.76900000000001</v>
      </c>
      <c r="EE22" s="61">
        <f t="shared" si="67"/>
        <v>969.69724999999994</v>
      </c>
      <c r="EF22" s="60">
        <f t="shared" si="68"/>
        <v>787.76900000000001</v>
      </c>
      <c r="EG22" s="61">
        <f t="shared" si="69"/>
        <v>969.69724999999994</v>
      </c>
      <c r="EH22" s="60">
        <f t="shared" si="70"/>
        <v>4</v>
      </c>
      <c r="EI22" s="61">
        <f t="shared" si="71"/>
        <v>2</v>
      </c>
      <c r="EJ22" s="60">
        <f t="shared" si="72"/>
        <v>31.510760000000001</v>
      </c>
      <c r="EK22" s="61">
        <f t="shared" si="73"/>
        <v>19.393944999999999</v>
      </c>
      <c r="EM22" s="6">
        <f t="shared" si="74"/>
        <v>8</v>
      </c>
      <c r="EN22" s="37">
        <f t="shared" si="75"/>
        <v>0</v>
      </c>
      <c r="EO22" s="41">
        <f t="shared" si="76"/>
        <v>0</v>
      </c>
      <c r="EP22" s="24">
        <f t="shared" si="77"/>
        <v>0</v>
      </c>
      <c r="EQ22" s="26">
        <f t="shared" si="78"/>
        <v>0</v>
      </c>
      <c r="ES22" s="37">
        <f t="shared" si="79"/>
        <v>0</v>
      </c>
      <c r="ET22" s="41">
        <f t="shared" si="80"/>
        <v>0</v>
      </c>
      <c r="EU22" s="24">
        <f t="shared" si="81"/>
        <v>0</v>
      </c>
      <c r="EV22" s="26">
        <f t="shared" si="82"/>
        <v>0</v>
      </c>
      <c r="EX22" s="37">
        <f t="shared" si="83"/>
        <v>0</v>
      </c>
      <c r="EY22" s="41">
        <f t="shared" si="84"/>
        <v>0</v>
      </c>
      <c r="EZ22" s="24">
        <f t="shared" si="85"/>
        <v>0</v>
      </c>
      <c r="FA22" s="26">
        <f t="shared" si="86"/>
        <v>0</v>
      </c>
      <c r="FC22" s="37">
        <f t="shared" si="87"/>
        <v>0</v>
      </c>
      <c r="FD22" s="41">
        <f t="shared" si="88"/>
        <v>0</v>
      </c>
      <c r="FE22" s="24">
        <f t="shared" si="89"/>
        <v>0</v>
      </c>
      <c r="FF22" s="26">
        <f t="shared" si="90"/>
        <v>0</v>
      </c>
      <c r="FH22" s="37">
        <f t="shared" si="91"/>
        <v>0</v>
      </c>
      <c r="FI22" s="41">
        <f t="shared" si="92"/>
        <v>0</v>
      </c>
      <c r="FJ22" s="24">
        <f t="shared" si="93"/>
        <v>0</v>
      </c>
      <c r="FK22" s="26">
        <f t="shared" si="94"/>
        <v>0</v>
      </c>
      <c r="FM22" s="37">
        <f t="shared" si="95"/>
        <v>0</v>
      </c>
      <c r="FN22" s="41">
        <f t="shared" si="96"/>
        <v>0</v>
      </c>
      <c r="FO22" s="24">
        <f t="shared" si="97"/>
        <v>0</v>
      </c>
      <c r="FP22" s="26">
        <f t="shared" si="98"/>
        <v>0</v>
      </c>
      <c r="FR22" s="37">
        <f t="shared" si="99"/>
        <v>0</v>
      </c>
      <c r="FS22" s="41">
        <f t="shared" si="100"/>
        <v>0</v>
      </c>
      <c r="FT22" s="24">
        <f t="shared" si="101"/>
        <v>0</v>
      </c>
      <c r="FU22" s="26">
        <f t="shared" si="102"/>
        <v>0</v>
      </c>
      <c r="FW22" s="37">
        <f t="shared" si="103"/>
        <v>0</v>
      </c>
      <c r="FX22" s="41">
        <f t="shared" si="104"/>
        <v>0</v>
      </c>
      <c r="FY22" s="24">
        <f t="shared" si="105"/>
        <v>0</v>
      </c>
      <c r="FZ22" s="26">
        <f t="shared" si="106"/>
        <v>0</v>
      </c>
      <c r="GB22" s="37">
        <f t="shared" si="107"/>
        <v>0</v>
      </c>
      <c r="GC22" s="41">
        <f t="shared" si="108"/>
        <v>0</v>
      </c>
      <c r="GD22" s="24">
        <f t="shared" si="109"/>
        <v>0</v>
      </c>
      <c r="GE22" s="26">
        <f t="shared" si="110"/>
        <v>0</v>
      </c>
      <c r="GG22" s="37">
        <f t="shared" si="111"/>
        <v>0</v>
      </c>
      <c r="GH22" s="41">
        <f t="shared" si="112"/>
        <v>0</v>
      </c>
      <c r="GI22" s="24">
        <f t="shared" si="113"/>
        <v>0</v>
      </c>
      <c r="GJ22" s="26">
        <f t="shared" si="114"/>
        <v>0</v>
      </c>
      <c r="GL22" s="37">
        <f t="shared" si="115"/>
        <v>0</v>
      </c>
      <c r="GM22" s="41">
        <f t="shared" si="116"/>
        <v>0</v>
      </c>
      <c r="GN22" s="24">
        <f t="shared" si="117"/>
        <v>0</v>
      </c>
      <c r="GO22" s="26">
        <f t="shared" si="118"/>
        <v>0</v>
      </c>
      <c r="GQ22" s="37">
        <f t="shared" si="119"/>
        <v>0</v>
      </c>
      <c r="GR22" s="41">
        <f t="shared" si="120"/>
        <v>0</v>
      </c>
      <c r="GS22" s="24">
        <f t="shared" si="121"/>
        <v>0</v>
      </c>
      <c r="GT22" s="26">
        <f t="shared" si="122"/>
        <v>0</v>
      </c>
    </row>
    <row r="23" spans="1:202" x14ac:dyDescent="0.3">
      <c r="A23" s="6"/>
      <c r="D23" t="s">
        <v>23</v>
      </c>
      <c r="E23">
        <f t="shared" si="125"/>
        <v>9</v>
      </c>
      <c r="F23" s="37">
        <v>150</v>
      </c>
      <c r="G23" s="38">
        <v>186</v>
      </c>
      <c r="H23" s="60">
        <f t="shared" si="0"/>
        <v>150.74999999999997</v>
      </c>
      <c r="I23" s="61">
        <f t="shared" si="1"/>
        <v>186.92999999999998</v>
      </c>
      <c r="J23" s="60">
        <v>8</v>
      </c>
      <c r="K23" s="61">
        <v>2</v>
      </c>
      <c r="L23" s="60">
        <f t="shared" si="2"/>
        <v>12.059999999999999</v>
      </c>
      <c r="M23" s="61">
        <f t="shared" si="3"/>
        <v>3.7385999999999995</v>
      </c>
      <c r="N23" s="66">
        <f t="shared" si="4"/>
        <v>158.28749999999997</v>
      </c>
      <c r="O23" s="67">
        <f t="shared" si="5"/>
        <v>196.2765</v>
      </c>
      <c r="P23" s="24">
        <f t="shared" si="6"/>
        <v>56</v>
      </c>
      <c r="Q23" s="25">
        <f t="shared" si="7"/>
        <v>29</v>
      </c>
      <c r="R23" s="37">
        <v>45</v>
      </c>
      <c r="S23" s="38">
        <v>6</v>
      </c>
      <c r="T23" s="37">
        <v>0</v>
      </c>
      <c r="U23" s="38">
        <v>2</v>
      </c>
      <c r="V23" s="24"/>
      <c r="W23" s="25"/>
      <c r="X23" s="37">
        <v>1</v>
      </c>
      <c r="Y23" s="38">
        <v>9</v>
      </c>
      <c r="Z23" s="79">
        <v>1</v>
      </c>
      <c r="AA23" s="80">
        <v>9</v>
      </c>
      <c r="AB23" s="37">
        <v>0</v>
      </c>
      <c r="AC23" s="38">
        <v>0</v>
      </c>
      <c r="AD23" s="24">
        <v>0</v>
      </c>
      <c r="AE23" s="25">
        <v>0</v>
      </c>
      <c r="AF23" s="37">
        <v>0</v>
      </c>
      <c r="AG23" s="38">
        <v>0</v>
      </c>
      <c r="AH23" s="24">
        <v>8</v>
      </c>
      <c r="AI23" s="25">
        <v>8</v>
      </c>
      <c r="AJ23" s="37"/>
      <c r="AK23" s="38"/>
      <c r="AL23" s="24">
        <v>2</v>
      </c>
      <c r="AM23" s="25">
        <v>4</v>
      </c>
      <c r="AN23" s="66">
        <f t="shared" si="8"/>
        <v>214.28749999999997</v>
      </c>
      <c r="AO23" s="67">
        <f t="shared" si="9"/>
        <v>225.2765</v>
      </c>
      <c r="AP23" s="66">
        <v>8</v>
      </c>
      <c r="AQ23" s="67">
        <v>2</v>
      </c>
      <c r="AR23" s="66">
        <f t="shared" si="10"/>
        <v>17.142999999999997</v>
      </c>
      <c r="AS23" s="67">
        <f t="shared" si="11"/>
        <v>4.5055300000000003</v>
      </c>
      <c r="AT23" s="24">
        <v>40</v>
      </c>
      <c r="AU23" s="26">
        <v>0</v>
      </c>
      <c r="AV23" s="24">
        <v>60</v>
      </c>
      <c r="AW23" s="26">
        <v>0</v>
      </c>
      <c r="AX23" s="24">
        <v>35</v>
      </c>
      <c r="AY23" s="26">
        <v>0</v>
      </c>
      <c r="AZ23" s="24">
        <v>60</v>
      </c>
      <c r="BA23" s="26">
        <v>0</v>
      </c>
      <c r="BB23" s="37">
        <v>40</v>
      </c>
      <c r="BC23" s="38">
        <v>0</v>
      </c>
      <c r="BD23" s="37">
        <v>60</v>
      </c>
      <c r="BE23" s="38">
        <v>0</v>
      </c>
      <c r="BF23" s="24"/>
      <c r="BG23" s="26"/>
      <c r="BH23" s="24"/>
      <c r="BI23" s="26"/>
      <c r="BJ23" s="37"/>
      <c r="BK23" s="38"/>
      <c r="BL23" s="37"/>
      <c r="BM23" s="38"/>
      <c r="BN23" s="24"/>
      <c r="BO23" s="26"/>
      <c r="BP23" s="24"/>
      <c r="BQ23" s="26"/>
      <c r="BR23" s="37"/>
      <c r="BS23" s="38"/>
      <c r="BT23" s="37"/>
      <c r="BU23" s="38"/>
      <c r="BV23" s="24"/>
      <c r="BW23" s="26"/>
      <c r="BX23" s="24"/>
      <c r="BY23" s="26"/>
      <c r="BZ23" s="66">
        <f t="shared" si="123"/>
        <v>32</v>
      </c>
      <c r="CA23" s="67">
        <f t="shared" si="12"/>
        <v>6</v>
      </c>
      <c r="CB23" s="66">
        <f t="shared" si="13"/>
        <v>3</v>
      </c>
      <c r="CC23" s="67">
        <f t="shared" si="14"/>
        <v>2.4</v>
      </c>
      <c r="CD23" s="60">
        <f t="shared" si="15"/>
        <v>4</v>
      </c>
      <c r="CE23" s="86">
        <f t="shared" si="16"/>
        <v>0.8</v>
      </c>
      <c r="CF23" s="60">
        <f t="shared" si="17"/>
        <v>0.6</v>
      </c>
      <c r="CG23" s="86">
        <f t="shared" si="18"/>
        <v>0.6</v>
      </c>
      <c r="CH23" s="66">
        <f t="shared" si="19"/>
        <v>54.800000000000004</v>
      </c>
      <c r="CI23" s="67">
        <f t="shared" si="20"/>
        <v>9.6000000000000014</v>
      </c>
      <c r="CJ23" s="66">
        <f t="shared" si="21"/>
        <v>4.8</v>
      </c>
      <c r="CK23" s="67">
        <f t="shared" si="22"/>
        <v>4.8</v>
      </c>
      <c r="CL23" s="60">
        <f t="shared" si="23"/>
        <v>8.4</v>
      </c>
      <c r="CM23" s="86">
        <f t="shared" si="24"/>
        <v>1.6</v>
      </c>
      <c r="CN23" s="60">
        <f t="shared" si="25"/>
        <v>0.6</v>
      </c>
      <c r="CO23" s="86">
        <f t="shared" si="26"/>
        <v>0.6</v>
      </c>
      <c r="CP23" s="66">
        <f t="shared" si="27"/>
        <v>40.800000000000004</v>
      </c>
      <c r="CQ23" s="67">
        <f t="shared" si="28"/>
        <v>7.2</v>
      </c>
      <c r="CR23" s="66">
        <f t="shared" si="29"/>
        <v>3.5999999999999996</v>
      </c>
      <c r="CS23" s="67">
        <f t="shared" si="30"/>
        <v>3.5999999999999996</v>
      </c>
      <c r="CT23" s="60">
        <f t="shared" si="31"/>
        <v>8.0499999999999989</v>
      </c>
      <c r="CU23" s="86">
        <f t="shared" si="124"/>
        <v>0.35</v>
      </c>
      <c r="CV23" s="60">
        <f t="shared" si="32"/>
        <v>8.4</v>
      </c>
      <c r="CW23" s="86">
        <f t="shared" si="33"/>
        <v>4.2</v>
      </c>
      <c r="CX23" s="66">
        <f t="shared" si="34"/>
        <v>32</v>
      </c>
      <c r="CY23" s="67">
        <f t="shared" si="35"/>
        <v>6</v>
      </c>
      <c r="CZ23" s="66">
        <f t="shared" si="36"/>
        <v>3</v>
      </c>
      <c r="DA23" s="67">
        <f t="shared" si="37"/>
        <v>2.4</v>
      </c>
      <c r="DB23" s="60">
        <f t="shared" si="38"/>
        <v>4</v>
      </c>
      <c r="DC23" s="86">
        <f t="shared" si="39"/>
        <v>0.8</v>
      </c>
      <c r="DD23" s="60">
        <f t="shared" si="40"/>
        <v>0.6</v>
      </c>
      <c r="DE23" s="86">
        <f t="shared" si="41"/>
        <v>0.6</v>
      </c>
      <c r="DF23" s="66">
        <f t="shared" si="42"/>
        <v>54.800000000000004</v>
      </c>
      <c r="DG23" s="67">
        <f t="shared" si="43"/>
        <v>9.6000000000000014</v>
      </c>
      <c r="DH23" s="66">
        <f t="shared" si="44"/>
        <v>4.8</v>
      </c>
      <c r="DI23" s="67">
        <f t="shared" si="45"/>
        <v>4.8</v>
      </c>
      <c r="DJ23" s="60">
        <f t="shared" si="46"/>
        <v>8.4</v>
      </c>
      <c r="DK23" s="86">
        <f t="shared" si="47"/>
        <v>1.6</v>
      </c>
      <c r="DL23" s="60">
        <f t="shared" si="48"/>
        <v>0.6</v>
      </c>
      <c r="DM23" s="86">
        <f t="shared" si="49"/>
        <v>0.6</v>
      </c>
      <c r="DN23" s="66">
        <f t="shared" si="50"/>
        <v>40.800000000000004</v>
      </c>
      <c r="DO23" s="67">
        <f t="shared" si="51"/>
        <v>7.2</v>
      </c>
      <c r="DP23" s="66">
        <f t="shared" si="52"/>
        <v>3.5999999999999996</v>
      </c>
      <c r="DQ23" s="67">
        <f t="shared" si="53"/>
        <v>3.5999999999999996</v>
      </c>
      <c r="DR23" s="60">
        <f t="shared" si="54"/>
        <v>8.0499999999999989</v>
      </c>
      <c r="DS23" s="86">
        <f t="shared" si="55"/>
        <v>0.35</v>
      </c>
      <c r="DT23" s="60">
        <f t="shared" si="56"/>
        <v>8.4</v>
      </c>
      <c r="DU23" s="86">
        <f t="shared" si="57"/>
        <v>4.2</v>
      </c>
      <c r="DV23" s="66">
        <f t="shared" si="58"/>
        <v>148.05000000000004</v>
      </c>
      <c r="DW23" s="67">
        <f t="shared" si="59"/>
        <v>25.550000000000004</v>
      </c>
      <c r="DX23" s="66">
        <f t="shared" si="60"/>
        <v>148.05000000000004</v>
      </c>
      <c r="DY23" s="67">
        <f t="shared" si="61"/>
        <v>25.550000000000004</v>
      </c>
      <c r="DZ23" s="66">
        <f t="shared" si="62"/>
        <v>21</v>
      </c>
      <c r="EA23" s="67">
        <f t="shared" si="63"/>
        <v>16.2</v>
      </c>
      <c r="EB23" s="66">
        <f t="shared" si="64"/>
        <v>21</v>
      </c>
      <c r="EC23" s="67">
        <f t="shared" si="65"/>
        <v>16.2</v>
      </c>
      <c r="ED23" s="60">
        <f t="shared" si="66"/>
        <v>383.33749999999998</v>
      </c>
      <c r="EE23" s="61">
        <f t="shared" si="67"/>
        <v>267.0265</v>
      </c>
      <c r="EF23" s="60">
        <f t="shared" si="68"/>
        <v>383.33749999999998</v>
      </c>
      <c r="EG23" s="61">
        <f t="shared" si="69"/>
        <v>267.0265</v>
      </c>
      <c r="EH23" s="60">
        <f t="shared" si="70"/>
        <v>9.9502396713079211</v>
      </c>
      <c r="EI23" s="61">
        <f t="shared" si="71"/>
        <v>7.7541105470805327</v>
      </c>
      <c r="EJ23" s="60">
        <f t="shared" si="72"/>
        <v>38.143000000000001</v>
      </c>
      <c r="EK23" s="61">
        <f t="shared" si="73"/>
        <v>20.70553</v>
      </c>
      <c r="EM23" s="6">
        <f t="shared" si="74"/>
        <v>9</v>
      </c>
      <c r="EN23" s="37">
        <f t="shared" si="75"/>
        <v>32</v>
      </c>
      <c r="EO23" s="41">
        <f t="shared" si="76"/>
        <v>0</v>
      </c>
      <c r="EP23" s="24">
        <f t="shared" si="77"/>
        <v>6</v>
      </c>
      <c r="EQ23" s="26">
        <f t="shared" si="78"/>
        <v>0</v>
      </c>
      <c r="ES23" s="37">
        <f t="shared" si="79"/>
        <v>3</v>
      </c>
      <c r="ET23" s="41">
        <f t="shared" si="80"/>
        <v>0</v>
      </c>
      <c r="EU23" s="24">
        <f t="shared" si="81"/>
        <v>2.4</v>
      </c>
      <c r="EV23" s="26">
        <f t="shared" si="82"/>
        <v>0</v>
      </c>
      <c r="EX23" s="37">
        <f t="shared" si="83"/>
        <v>4</v>
      </c>
      <c r="EY23" s="41">
        <f t="shared" si="84"/>
        <v>0</v>
      </c>
      <c r="EZ23" s="24">
        <f t="shared" si="85"/>
        <v>0.8</v>
      </c>
      <c r="FA23" s="26">
        <f t="shared" si="86"/>
        <v>0</v>
      </c>
      <c r="FC23" s="37">
        <f t="shared" si="87"/>
        <v>0.6</v>
      </c>
      <c r="FD23" s="41">
        <f t="shared" si="88"/>
        <v>0</v>
      </c>
      <c r="FE23" s="24">
        <f t="shared" si="89"/>
        <v>0.6</v>
      </c>
      <c r="FF23" s="26">
        <f t="shared" si="90"/>
        <v>0</v>
      </c>
      <c r="FH23" s="37">
        <f t="shared" si="91"/>
        <v>54.800000000000004</v>
      </c>
      <c r="FI23" s="41">
        <f t="shared" si="92"/>
        <v>0</v>
      </c>
      <c r="FJ23" s="24">
        <f t="shared" si="93"/>
        <v>9.6000000000000014</v>
      </c>
      <c r="FK23" s="26">
        <f t="shared" si="94"/>
        <v>0</v>
      </c>
      <c r="FM23" s="37">
        <f t="shared" si="95"/>
        <v>4.8</v>
      </c>
      <c r="FN23" s="41">
        <f t="shared" si="96"/>
        <v>0</v>
      </c>
      <c r="FO23" s="24">
        <f t="shared" si="97"/>
        <v>4.8</v>
      </c>
      <c r="FP23" s="26">
        <f t="shared" si="98"/>
        <v>0</v>
      </c>
      <c r="FR23" s="37">
        <f t="shared" si="99"/>
        <v>8.4</v>
      </c>
      <c r="FS23" s="41">
        <f t="shared" si="100"/>
        <v>0</v>
      </c>
      <c r="FT23" s="24">
        <f t="shared" si="101"/>
        <v>1.6</v>
      </c>
      <c r="FU23" s="26">
        <f t="shared" si="102"/>
        <v>0</v>
      </c>
      <c r="FW23" s="37">
        <f t="shared" si="103"/>
        <v>0.6</v>
      </c>
      <c r="FX23" s="41">
        <f t="shared" si="104"/>
        <v>0</v>
      </c>
      <c r="FY23" s="24">
        <f t="shared" si="105"/>
        <v>0.6</v>
      </c>
      <c r="FZ23" s="26">
        <f t="shared" si="106"/>
        <v>0</v>
      </c>
      <c r="GB23" s="37">
        <f t="shared" si="107"/>
        <v>40.800000000000004</v>
      </c>
      <c r="GC23" s="41">
        <f t="shared" si="108"/>
        <v>0</v>
      </c>
      <c r="GD23" s="24">
        <f t="shared" si="109"/>
        <v>7.2</v>
      </c>
      <c r="GE23" s="26">
        <f t="shared" si="110"/>
        <v>0</v>
      </c>
      <c r="GG23" s="37">
        <f t="shared" si="111"/>
        <v>3.5999999999999996</v>
      </c>
      <c r="GH23" s="41">
        <f t="shared" si="112"/>
        <v>0</v>
      </c>
      <c r="GI23" s="24">
        <f t="shared" si="113"/>
        <v>3.5999999999999996</v>
      </c>
      <c r="GJ23" s="26">
        <f t="shared" si="114"/>
        <v>0</v>
      </c>
      <c r="GL23" s="37">
        <f t="shared" si="115"/>
        <v>8.0499999999999989</v>
      </c>
      <c r="GM23" s="41">
        <f t="shared" si="116"/>
        <v>0</v>
      </c>
      <c r="GN23" s="24">
        <f t="shared" si="117"/>
        <v>0.35</v>
      </c>
      <c r="GO23" s="26">
        <f t="shared" si="118"/>
        <v>0</v>
      </c>
      <c r="GQ23" s="37">
        <f t="shared" si="119"/>
        <v>8.4</v>
      </c>
      <c r="GR23" s="41">
        <f t="shared" si="120"/>
        <v>0</v>
      </c>
      <c r="GS23" s="24">
        <f t="shared" si="121"/>
        <v>4.2</v>
      </c>
      <c r="GT23" s="26">
        <f t="shared" si="122"/>
        <v>0</v>
      </c>
    </row>
    <row r="24" spans="1:202" x14ac:dyDescent="0.3">
      <c r="A24" s="6"/>
      <c r="C24" t="s">
        <v>30</v>
      </c>
      <c r="D24" t="s">
        <v>17</v>
      </c>
      <c r="E24">
        <f t="shared" si="125"/>
        <v>10</v>
      </c>
      <c r="F24" s="37">
        <v>89</v>
      </c>
      <c r="G24" s="38">
        <v>168</v>
      </c>
      <c r="H24" s="60">
        <f t="shared" si="0"/>
        <v>89.444999999999993</v>
      </c>
      <c r="I24" s="61">
        <f t="shared" si="1"/>
        <v>168.83999999999997</v>
      </c>
      <c r="J24" s="60">
        <v>3</v>
      </c>
      <c r="K24" s="61">
        <v>0</v>
      </c>
      <c r="L24" s="60">
        <f t="shared" si="2"/>
        <v>2.6833499999999999</v>
      </c>
      <c r="M24" s="61">
        <f t="shared" si="3"/>
        <v>0</v>
      </c>
      <c r="N24" s="66">
        <f t="shared" si="4"/>
        <v>93.917249999999996</v>
      </c>
      <c r="O24" s="67">
        <f t="shared" si="5"/>
        <v>177.28199999999998</v>
      </c>
      <c r="P24" s="24">
        <f t="shared" si="6"/>
        <v>26</v>
      </c>
      <c r="Q24" s="25">
        <f t="shared" si="7"/>
        <v>14</v>
      </c>
      <c r="R24" s="37">
        <v>15</v>
      </c>
      <c r="S24" s="38">
        <v>2</v>
      </c>
      <c r="T24" s="37">
        <v>0</v>
      </c>
      <c r="U24" s="38">
        <v>0</v>
      </c>
      <c r="V24" s="24"/>
      <c r="W24" s="25"/>
      <c r="X24" s="37">
        <v>0</v>
      </c>
      <c r="Y24" s="38">
        <v>0</v>
      </c>
      <c r="Z24" s="79">
        <v>0</v>
      </c>
      <c r="AA24" s="80">
        <v>0</v>
      </c>
      <c r="AB24" s="37">
        <v>7</v>
      </c>
      <c r="AC24" s="38">
        <v>3</v>
      </c>
      <c r="AD24" s="24">
        <v>0</v>
      </c>
      <c r="AE24" s="25">
        <v>0</v>
      </c>
      <c r="AF24" s="37">
        <v>2</v>
      </c>
      <c r="AG24" s="38">
        <v>6</v>
      </c>
      <c r="AH24" s="24">
        <v>2</v>
      </c>
      <c r="AI24" s="25">
        <v>2</v>
      </c>
      <c r="AJ24" s="37"/>
      <c r="AK24" s="38"/>
      <c r="AL24" s="24">
        <v>0</v>
      </c>
      <c r="AM24" s="25">
        <v>1</v>
      </c>
      <c r="AN24" s="66">
        <f t="shared" si="8"/>
        <v>119.91725</v>
      </c>
      <c r="AO24" s="67">
        <f t="shared" si="9"/>
        <v>191.28199999999998</v>
      </c>
      <c r="AP24" s="66">
        <v>3</v>
      </c>
      <c r="AQ24" s="67">
        <v>0</v>
      </c>
      <c r="AR24" s="66">
        <f t="shared" si="10"/>
        <v>3.5975174999999999</v>
      </c>
      <c r="AS24" s="67">
        <f t="shared" si="11"/>
        <v>0</v>
      </c>
      <c r="AT24" s="24">
        <v>30</v>
      </c>
      <c r="AU24" s="26">
        <v>0</v>
      </c>
      <c r="AV24" s="24">
        <v>20</v>
      </c>
      <c r="AW24" s="26">
        <v>0</v>
      </c>
      <c r="AX24" s="24">
        <v>10</v>
      </c>
      <c r="AY24" s="26">
        <v>0</v>
      </c>
      <c r="AZ24" s="24">
        <v>20</v>
      </c>
      <c r="BA24" s="26">
        <v>0</v>
      </c>
      <c r="BB24" s="37">
        <v>30</v>
      </c>
      <c r="BC24" s="38">
        <v>0</v>
      </c>
      <c r="BD24" s="37">
        <v>20</v>
      </c>
      <c r="BE24" s="38">
        <v>0</v>
      </c>
      <c r="BF24" s="24"/>
      <c r="BG24" s="26"/>
      <c r="BH24" s="24"/>
      <c r="BI24" s="26"/>
      <c r="BJ24" s="37"/>
      <c r="BK24" s="38"/>
      <c r="BL24" s="37"/>
      <c r="BM24" s="38"/>
      <c r="BN24" s="24"/>
      <c r="BO24" s="26"/>
      <c r="BP24" s="24"/>
      <c r="BQ24" s="26"/>
      <c r="BR24" s="37"/>
      <c r="BS24" s="38"/>
      <c r="BT24" s="37"/>
      <c r="BU24" s="38"/>
      <c r="BV24" s="24"/>
      <c r="BW24" s="26"/>
      <c r="BX24" s="24"/>
      <c r="BY24" s="26"/>
      <c r="BZ24" s="66">
        <f t="shared" si="123"/>
        <v>24</v>
      </c>
      <c r="CA24" s="67">
        <f t="shared" si="12"/>
        <v>4.5</v>
      </c>
      <c r="CB24" s="66">
        <f t="shared" si="13"/>
        <v>1</v>
      </c>
      <c r="CC24" s="67">
        <f t="shared" si="14"/>
        <v>0.8</v>
      </c>
      <c r="CD24" s="60">
        <f t="shared" si="15"/>
        <v>3</v>
      </c>
      <c r="CE24" s="86">
        <f t="shared" si="16"/>
        <v>0.6</v>
      </c>
      <c r="CF24" s="60">
        <f t="shared" si="17"/>
        <v>0.2</v>
      </c>
      <c r="CG24" s="86">
        <f t="shared" si="18"/>
        <v>0.2</v>
      </c>
      <c r="CH24" s="66">
        <f t="shared" si="19"/>
        <v>41.1</v>
      </c>
      <c r="CI24" s="67">
        <f t="shared" si="20"/>
        <v>7.1999999999999993</v>
      </c>
      <c r="CJ24" s="66">
        <f t="shared" si="21"/>
        <v>1.6</v>
      </c>
      <c r="CK24" s="67">
        <f t="shared" si="22"/>
        <v>1.6</v>
      </c>
      <c r="CL24" s="60">
        <f t="shared" si="23"/>
        <v>6.3</v>
      </c>
      <c r="CM24" s="86">
        <f t="shared" si="24"/>
        <v>1.2</v>
      </c>
      <c r="CN24" s="60">
        <f t="shared" si="25"/>
        <v>0.2</v>
      </c>
      <c r="CO24" s="86">
        <f t="shared" si="26"/>
        <v>0.2</v>
      </c>
      <c r="CP24" s="66">
        <f t="shared" si="27"/>
        <v>30.599999999999998</v>
      </c>
      <c r="CQ24" s="67">
        <f t="shared" si="28"/>
        <v>5.3999999999999995</v>
      </c>
      <c r="CR24" s="66">
        <f t="shared" si="29"/>
        <v>1.2000000000000002</v>
      </c>
      <c r="CS24" s="67">
        <f t="shared" si="30"/>
        <v>1.2000000000000002</v>
      </c>
      <c r="CT24" s="60">
        <f t="shared" si="31"/>
        <v>2.3000000000000003</v>
      </c>
      <c r="CU24" s="86">
        <f t="shared" si="124"/>
        <v>0.1</v>
      </c>
      <c r="CV24" s="60">
        <f t="shared" si="32"/>
        <v>2.8000000000000003</v>
      </c>
      <c r="CW24" s="86">
        <f t="shared" si="33"/>
        <v>1.4000000000000001</v>
      </c>
      <c r="CX24" s="66">
        <f t="shared" si="34"/>
        <v>24</v>
      </c>
      <c r="CY24" s="67">
        <f t="shared" si="35"/>
        <v>4.5</v>
      </c>
      <c r="CZ24" s="66">
        <f t="shared" si="36"/>
        <v>1</v>
      </c>
      <c r="DA24" s="67">
        <f t="shared" si="37"/>
        <v>0.8</v>
      </c>
      <c r="DB24" s="60">
        <f t="shared" si="38"/>
        <v>3</v>
      </c>
      <c r="DC24" s="86">
        <f t="shared" si="39"/>
        <v>0.6</v>
      </c>
      <c r="DD24" s="60">
        <f t="shared" si="40"/>
        <v>0.2</v>
      </c>
      <c r="DE24" s="86">
        <f t="shared" si="41"/>
        <v>0.2</v>
      </c>
      <c r="DF24" s="66">
        <f t="shared" si="42"/>
        <v>41.1</v>
      </c>
      <c r="DG24" s="67">
        <f t="shared" si="43"/>
        <v>7.1999999999999993</v>
      </c>
      <c r="DH24" s="66">
        <f t="shared" si="44"/>
        <v>1.6</v>
      </c>
      <c r="DI24" s="67">
        <f t="shared" si="45"/>
        <v>1.6</v>
      </c>
      <c r="DJ24" s="60">
        <f t="shared" si="46"/>
        <v>6.3</v>
      </c>
      <c r="DK24" s="86">
        <f t="shared" si="47"/>
        <v>1.2</v>
      </c>
      <c r="DL24" s="60">
        <f t="shared" si="48"/>
        <v>0.2</v>
      </c>
      <c r="DM24" s="86">
        <f t="shared" si="49"/>
        <v>0.2</v>
      </c>
      <c r="DN24" s="66">
        <f t="shared" si="50"/>
        <v>30.599999999999998</v>
      </c>
      <c r="DO24" s="67">
        <f t="shared" si="51"/>
        <v>5.3999999999999995</v>
      </c>
      <c r="DP24" s="66">
        <f t="shared" si="52"/>
        <v>1.2000000000000002</v>
      </c>
      <c r="DQ24" s="67">
        <f t="shared" si="53"/>
        <v>1.2000000000000002</v>
      </c>
      <c r="DR24" s="60">
        <f t="shared" si="54"/>
        <v>2.3000000000000003</v>
      </c>
      <c r="DS24" s="86">
        <f t="shared" si="55"/>
        <v>0.1</v>
      </c>
      <c r="DT24" s="60">
        <f t="shared" si="56"/>
        <v>2.8000000000000003</v>
      </c>
      <c r="DU24" s="86">
        <f t="shared" si="57"/>
        <v>1.4000000000000001</v>
      </c>
      <c r="DV24" s="66">
        <f t="shared" si="58"/>
        <v>107.29999999999998</v>
      </c>
      <c r="DW24" s="67">
        <f t="shared" si="59"/>
        <v>19</v>
      </c>
      <c r="DX24" s="66">
        <f t="shared" si="60"/>
        <v>107.29999999999998</v>
      </c>
      <c r="DY24" s="67">
        <f t="shared" si="61"/>
        <v>19</v>
      </c>
      <c r="DZ24" s="66">
        <f t="shared" si="62"/>
        <v>7</v>
      </c>
      <c r="EA24" s="67">
        <f t="shared" si="63"/>
        <v>5.4</v>
      </c>
      <c r="EB24" s="66">
        <f t="shared" si="64"/>
        <v>7</v>
      </c>
      <c r="EC24" s="67">
        <f t="shared" si="65"/>
        <v>5.4</v>
      </c>
      <c r="ED24" s="60">
        <f t="shared" si="66"/>
        <v>234.21724999999998</v>
      </c>
      <c r="EE24" s="61">
        <f t="shared" si="67"/>
        <v>215.68199999999999</v>
      </c>
      <c r="EF24" s="60">
        <f t="shared" si="68"/>
        <v>234.21724999999998</v>
      </c>
      <c r="EG24" s="61">
        <f t="shared" si="69"/>
        <v>215.68199999999999</v>
      </c>
      <c r="EH24" s="60">
        <f t="shared" si="70"/>
        <v>4.5246528596847595</v>
      </c>
      <c r="EI24" s="61">
        <f t="shared" si="71"/>
        <v>2.5036859821403739</v>
      </c>
      <c r="EJ24" s="60">
        <f t="shared" si="72"/>
        <v>10.5975175</v>
      </c>
      <c r="EK24" s="61">
        <f t="shared" si="73"/>
        <v>5.4</v>
      </c>
      <c r="EM24" s="6">
        <f t="shared" si="74"/>
        <v>10</v>
      </c>
      <c r="EN24" s="37">
        <f t="shared" si="75"/>
        <v>24</v>
      </c>
      <c r="EO24" s="41">
        <f t="shared" si="76"/>
        <v>0</v>
      </c>
      <c r="EP24" s="24">
        <f t="shared" si="77"/>
        <v>4.5</v>
      </c>
      <c r="EQ24" s="26">
        <f t="shared" si="78"/>
        <v>0</v>
      </c>
      <c r="ES24" s="37">
        <f t="shared" si="79"/>
        <v>1</v>
      </c>
      <c r="ET24" s="41">
        <f t="shared" si="80"/>
        <v>0</v>
      </c>
      <c r="EU24" s="24">
        <f t="shared" si="81"/>
        <v>0.8</v>
      </c>
      <c r="EV24" s="26">
        <f t="shared" si="82"/>
        <v>0</v>
      </c>
      <c r="EX24" s="37">
        <f t="shared" si="83"/>
        <v>3</v>
      </c>
      <c r="EY24" s="41">
        <f t="shared" si="84"/>
        <v>0</v>
      </c>
      <c r="EZ24" s="24">
        <f t="shared" si="85"/>
        <v>0.6</v>
      </c>
      <c r="FA24" s="26">
        <f t="shared" si="86"/>
        <v>0</v>
      </c>
      <c r="FC24" s="37">
        <f t="shared" si="87"/>
        <v>0.2</v>
      </c>
      <c r="FD24" s="41">
        <f t="shared" si="88"/>
        <v>0</v>
      </c>
      <c r="FE24" s="24">
        <f t="shared" si="89"/>
        <v>0.2</v>
      </c>
      <c r="FF24" s="26">
        <f t="shared" si="90"/>
        <v>0</v>
      </c>
      <c r="FH24" s="37">
        <f t="shared" si="91"/>
        <v>41.1</v>
      </c>
      <c r="FI24" s="41">
        <f t="shared" si="92"/>
        <v>0</v>
      </c>
      <c r="FJ24" s="24">
        <f t="shared" si="93"/>
        <v>7.1999999999999993</v>
      </c>
      <c r="FK24" s="26">
        <f t="shared" si="94"/>
        <v>0</v>
      </c>
      <c r="FM24" s="37">
        <f t="shared" si="95"/>
        <v>1.6</v>
      </c>
      <c r="FN24" s="41">
        <f t="shared" si="96"/>
        <v>0</v>
      </c>
      <c r="FO24" s="24">
        <f t="shared" si="97"/>
        <v>1.6</v>
      </c>
      <c r="FP24" s="26">
        <f t="shared" si="98"/>
        <v>0</v>
      </c>
      <c r="FR24" s="37">
        <f t="shared" si="99"/>
        <v>6.3</v>
      </c>
      <c r="FS24" s="41">
        <f t="shared" si="100"/>
        <v>0</v>
      </c>
      <c r="FT24" s="24">
        <f t="shared" si="101"/>
        <v>1.2</v>
      </c>
      <c r="FU24" s="26">
        <f t="shared" si="102"/>
        <v>0</v>
      </c>
      <c r="FW24" s="37">
        <f t="shared" si="103"/>
        <v>0.2</v>
      </c>
      <c r="FX24" s="41">
        <f t="shared" si="104"/>
        <v>0</v>
      </c>
      <c r="FY24" s="24">
        <f t="shared" si="105"/>
        <v>0.2</v>
      </c>
      <c r="FZ24" s="26">
        <f t="shared" si="106"/>
        <v>0</v>
      </c>
      <c r="GB24" s="37">
        <f t="shared" si="107"/>
        <v>30.599999999999998</v>
      </c>
      <c r="GC24" s="41">
        <f t="shared" si="108"/>
        <v>0</v>
      </c>
      <c r="GD24" s="24">
        <f t="shared" si="109"/>
        <v>5.3999999999999995</v>
      </c>
      <c r="GE24" s="26">
        <f t="shared" si="110"/>
        <v>0</v>
      </c>
      <c r="GG24" s="37">
        <f t="shared" si="111"/>
        <v>1.2000000000000002</v>
      </c>
      <c r="GH24" s="41">
        <f t="shared" si="112"/>
        <v>0</v>
      </c>
      <c r="GI24" s="24">
        <f t="shared" si="113"/>
        <v>1.2000000000000002</v>
      </c>
      <c r="GJ24" s="26">
        <f t="shared" si="114"/>
        <v>0</v>
      </c>
      <c r="GL24" s="37">
        <f t="shared" si="115"/>
        <v>2.3000000000000003</v>
      </c>
      <c r="GM24" s="41">
        <f t="shared" si="116"/>
        <v>0</v>
      </c>
      <c r="GN24" s="24">
        <f t="shared" si="117"/>
        <v>0.1</v>
      </c>
      <c r="GO24" s="26">
        <f t="shared" si="118"/>
        <v>0</v>
      </c>
      <c r="GQ24" s="37">
        <f t="shared" si="119"/>
        <v>2.8000000000000003</v>
      </c>
      <c r="GR24" s="41">
        <f t="shared" si="120"/>
        <v>0</v>
      </c>
      <c r="GS24" s="24">
        <f t="shared" si="121"/>
        <v>1.4000000000000001</v>
      </c>
      <c r="GT24" s="26">
        <f t="shared" si="122"/>
        <v>0</v>
      </c>
    </row>
    <row r="25" spans="1:202" x14ac:dyDescent="0.3">
      <c r="A25" s="6"/>
      <c r="D25" t="s">
        <v>25</v>
      </c>
      <c r="E25">
        <f t="shared" si="125"/>
        <v>11</v>
      </c>
      <c r="F25" s="37">
        <v>456</v>
      </c>
      <c r="G25" s="38">
        <v>806</v>
      </c>
      <c r="H25" s="60">
        <f t="shared" si="0"/>
        <v>458.28</v>
      </c>
      <c r="I25" s="61">
        <f t="shared" si="1"/>
        <v>810.02999999999986</v>
      </c>
      <c r="J25" s="60">
        <v>6</v>
      </c>
      <c r="K25" s="61">
        <v>1</v>
      </c>
      <c r="L25" s="60">
        <f t="shared" si="2"/>
        <v>27.496799999999997</v>
      </c>
      <c r="M25" s="61">
        <f t="shared" si="3"/>
        <v>8.1002999999999989</v>
      </c>
      <c r="N25" s="66">
        <f t="shared" si="4"/>
        <v>481.19400000000002</v>
      </c>
      <c r="O25" s="67">
        <f t="shared" si="5"/>
        <v>850.53149999999994</v>
      </c>
      <c r="P25" s="24">
        <f t="shared" si="6"/>
        <v>156</v>
      </c>
      <c r="Q25" s="25">
        <f t="shared" si="7"/>
        <v>85</v>
      </c>
      <c r="R25" s="37">
        <v>0</v>
      </c>
      <c r="S25" s="38">
        <v>0</v>
      </c>
      <c r="T25" s="37">
        <v>16</v>
      </c>
      <c r="U25" s="38">
        <v>2</v>
      </c>
      <c r="V25" s="24"/>
      <c r="W25" s="25"/>
      <c r="X25" s="37">
        <v>83</v>
      </c>
      <c r="Y25" s="38">
        <v>17</v>
      </c>
      <c r="Z25" s="79">
        <v>88</v>
      </c>
      <c r="AA25" s="80">
        <v>17</v>
      </c>
      <c r="AB25" s="37">
        <v>35</v>
      </c>
      <c r="AC25" s="38">
        <v>14</v>
      </c>
      <c r="AD25" s="24">
        <v>4</v>
      </c>
      <c r="AE25" s="25">
        <v>4</v>
      </c>
      <c r="AF25" s="37">
        <v>18</v>
      </c>
      <c r="AG25" s="38">
        <v>48</v>
      </c>
      <c r="AH25" s="24">
        <v>0</v>
      </c>
      <c r="AI25" s="25">
        <v>0</v>
      </c>
      <c r="AJ25" s="37"/>
      <c r="AK25" s="38"/>
      <c r="AL25" s="24">
        <v>0</v>
      </c>
      <c r="AM25" s="25">
        <v>0</v>
      </c>
      <c r="AN25" s="66">
        <f t="shared" si="8"/>
        <v>637.19399999999996</v>
      </c>
      <c r="AO25" s="67">
        <f t="shared" si="9"/>
        <v>935.53149999999994</v>
      </c>
      <c r="AP25" s="66">
        <v>6</v>
      </c>
      <c r="AQ25" s="67">
        <v>1</v>
      </c>
      <c r="AR25" s="66">
        <f t="shared" si="10"/>
        <v>38.231639999999999</v>
      </c>
      <c r="AS25" s="67">
        <f t="shared" si="11"/>
        <v>9.3553149999999992</v>
      </c>
      <c r="AT25" s="24">
        <v>0</v>
      </c>
      <c r="AU25" s="26">
        <v>0</v>
      </c>
      <c r="AV25" s="24">
        <v>0</v>
      </c>
      <c r="AW25" s="26">
        <v>0</v>
      </c>
      <c r="AX25" s="24">
        <v>0</v>
      </c>
      <c r="AY25" s="26">
        <v>0</v>
      </c>
      <c r="AZ25" s="24">
        <v>0</v>
      </c>
      <c r="BA25" s="26">
        <v>0</v>
      </c>
      <c r="BB25" s="37">
        <v>0</v>
      </c>
      <c r="BC25" s="38">
        <v>0</v>
      </c>
      <c r="BD25" s="37">
        <v>0</v>
      </c>
      <c r="BE25" s="38">
        <v>0</v>
      </c>
      <c r="BF25" s="24"/>
      <c r="BG25" s="26"/>
      <c r="BH25" s="24"/>
      <c r="BI25" s="26"/>
      <c r="BJ25" s="37"/>
      <c r="BK25" s="38"/>
      <c r="BL25" s="37"/>
      <c r="BM25" s="38"/>
      <c r="BN25" s="24"/>
      <c r="BO25" s="26"/>
      <c r="BP25" s="24"/>
      <c r="BQ25" s="26"/>
      <c r="BR25" s="37"/>
      <c r="BS25" s="38"/>
      <c r="BT25" s="37"/>
      <c r="BU25" s="38"/>
      <c r="BV25" s="24"/>
      <c r="BW25" s="26"/>
      <c r="BX25" s="24"/>
      <c r="BY25" s="26"/>
      <c r="BZ25" s="66">
        <f t="shared" si="123"/>
        <v>0</v>
      </c>
      <c r="CA25" s="67">
        <f t="shared" si="12"/>
        <v>0</v>
      </c>
      <c r="CB25" s="66">
        <f t="shared" si="13"/>
        <v>0</v>
      </c>
      <c r="CC25" s="67">
        <f t="shared" si="14"/>
        <v>0</v>
      </c>
      <c r="CD25" s="60">
        <f t="shared" si="15"/>
        <v>0</v>
      </c>
      <c r="CE25" s="86">
        <f t="shared" si="16"/>
        <v>0</v>
      </c>
      <c r="CF25" s="60">
        <f t="shared" si="17"/>
        <v>0</v>
      </c>
      <c r="CG25" s="86">
        <f t="shared" si="18"/>
        <v>0</v>
      </c>
      <c r="CH25" s="66">
        <f t="shared" si="19"/>
        <v>0</v>
      </c>
      <c r="CI25" s="67">
        <f t="shared" si="20"/>
        <v>0</v>
      </c>
      <c r="CJ25" s="66">
        <f t="shared" si="21"/>
        <v>0</v>
      </c>
      <c r="CK25" s="67">
        <f t="shared" si="22"/>
        <v>0</v>
      </c>
      <c r="CL25" s="60">
        <f t="shared" si="23"/>
        <v>0</v>
      </c>
      <c r="CM25" s="86">
        <f t="shared" si="24"/>
        <v>0</v>
      </c>
      <c r="CN25" s="60">
        <f t="shared" si="25"/>
        <v>0</v>
      </c>
      <c r="CO25" s="86">
        <f t="shared" si="26"/>
        <v>0</v>
      </c>
      <c r="CP25" s="66">
        <f t="shared" si="27"/>
        <v>0</v>
      </c>
      <c r="CQ25" s="67">
        <f t="shared" si="28"/>
        <v>0</v>
      </c>
      <c r="CR25" s="66">
        <f t="shared" si="29"/>
        <v>0</v>
      </c>
      <c r="CS25" s="67">
        <f t="shared" si="30"/>
        <v>0</v>
      </c>
      <c r="CT25" s="60">
        <f t="shared" si="31"/>
        <v>0</v>
      </c>
      <c r="CU25" s="86">
        <f t="shared" si="124"/>
        <v>0</v>
      </c>
      <c r="CV25" s="60">
        <f t="shared" si="32"/>
        <v>0</v>
      </c>
      <c r="CW25" s="86">
        <f t="shared" si="33"/>
        <v>0</v>
      </c>
      <c r="CX25" s="66">
        <f t="shared" si="34"/>
        <v>0</v>
      </c>
      <c r="CY25" s="67">
        <f t="shared" si="35"/>
        <v>0</v>
      </c>
      <c r="CZ25" s="66">
        <f t="shared" si="36"/>
        <v>0</v>
      </c>
      <c r="DA25" s="67">
        <f t="shared" si="37"/>
        <v>0</v>
      </c>
      <c r="DB25" s="60">
        <f t="shared" si="38"/>
        <v>0</v>
      </c>
      <c r="DC25" s="86">
        <f t="shared" si="39"/>
        <v>0</v>
      </c>
      <c r="DD25" s="60">
        <f t="shared" si="40"/>
        <v>0</v>
      </c>
      <c r="DE25" s="86">
        <f t="shared" si="41"/>
        <v>0</v>
      </c>
      <c r="DF25" s="66">
        <f t="shared" si="42"/>
        <v>0</v>
      </c>
      <c r="DG25" s="67">
        <f t="shared" si="43"/>
        <v>0</v>
      </c>
      <c r="DH25" s="66">
        <f t="shared" si="44"/>
        <v>0</v>
      </c>
      <c r="DI25" s="67">
        <f t="shared" si="45"/>
        <v>0</v>
      </c>
      <c r="DJ25" s="60">
        <f t="shared" si="46"/>
        <v>0</v>
      </c>
      <c r="DK25" s="86">
        <f t="shared" si="47"/>
        <v>0</v>
      </c>
      <c r="DL25" s="60">
        <f t="shared" si="48"/>
        <v>0</v>
      </c>
      <c r="DM25" s="86">
        <f t="shared" si="49"/>
        <v>0</v>
      </c>
      <c r="DN25" s="66">
        <f t="shared" si="50"/>
        <v>0</v>
      </c>
      <c r="DO25" s="67">
        <f t="shared" si="51"/>
        <v>0</v>
      </c>
      <c r="DP25" s="66">
        <f t="shared" si="52"/>
        <v>0</v>
      </c>
      <c r="DQ25" s="67">
        <f t="shared" si="53"/>
        <v>0</v>
      </c>
      <c r="DR25" s="60">
        <f t="shared" si="54"/>
        <v>0</v>
      </c>
      <c r="DS25" s="86">
        <f t="shared" si="55"/>
        <v>0</v>
      </c>
      <c r="DT25" s="60">
        <f t="shared" si="56"/>
        <v>0</v>
      </c>
      <c r="DU25" s="86">
        <f t="shared" si="57"/>
        <v>0</v>
      </c>
      <c r="DV25" s="66">
        <f t="shared" si="58"/>
        <v>0</v>
      </c>
      <c r="DW25" s="67">
        <f t="shared" si="59"/>
        <v>0</v>
      </c>
      <c r="DX25" s="66">
        <f t="shared" si="60"/>
        <v>0</v>
      </c>
      <c r="DY25" s="67">
        <f t="shared" si="61"/>
        <v>0</v>
      </c>
      <c r="DZ25" s="66">
        <f t="shared" si="62"/>
        <v>0</v>
      </c>
      <c r="EA25" s="67">
        <f t="shared" si="63"/>
        <v>0</v>
      </c>
      <c r="EB25" s="66">
        <f t="shared" si="64"/>
        <v>0</v>
      </c>
      <c r="EC25" s="67">
        <f t="shared" si="65"/>
        <v>0</v>
      </c>
      <c r="ED25" s="60">
        <f t="shared" si="66"/>
        <v>637.19399999999996</v>
      </c>
      <c r="EE25" s="61">
        <f t="shared" si="67"/>
        <v>935.53149999999994</v>
      </c>
      <c r="EF25" s="60">
        <f t="shared" si="68"/>
        <v>637.19399999999996</v>
      </c>
      <c r="EG25" s="61">
        <f t="shared" si="69"/>
        <v>935.53149999999994</v>
      </c>
      <c r="EH25" s="60">
        <f t="shared" si="70"/>
        <v>6</v>
      </c>
      <c r="EI25" s="61">
        <f t="shared" si="71"/>
        <v>1</v>
      </c>
      <c r="EJ25" s="60">
        <f t="shared" si="72"/>
        <v>38.231639999999999</v>
      </c>
      <c r="EK25" s="61">
        <f t="shared" si="73"/>
        <v>9.3553149999999992</v>
      </c>
      <c r="EM25" s="6">
        <f t="shared" si="74"/>
        <v>11</v>
      </c>
      <c r="EN25" s="37">
        <f t="shared" si="75"/>
        <v>0</v>
      </c>
      <c r="EO25" s="41">
        <f t="shared" si="76"/>
        <v>0</v>
      </c>
      <c r="EP25" s="24">
        <f t="shared" si="77"/>
        <v>0</v>
      </c>
      <c r="EQ25" s="26">
        <f t="shared" si="78"/>
        <v>0</v>
      </c>
      <c r="ES25" s="37">
        <f t="shared" si="79"/>
        <v>0</v>
      </c>
      <c r="ET25" s="41">
        <f t="shared" si="80"/>
        <v>0</v>
      </c>
      <c r="EU25" s="24">
        <f t="shared" si="81"/>
        <v>0</v>
      </c>
      <c r="EV25" s="26">
        <f t="shared" si="82"/>
        <v>0</v>
      </c>
      <c r="EX25" s="37">
        <f t="shared" si="83"/>
        <v>0</v>
      </c>
      <c r="EY25" s="41">
        <f t="shared" si="84"/>
        <v>0</v>
      </c>
      <c r="EZ25" s="24">
        <f t="shared" si="85"/>
        <v>0</v>
      </c>
      <c r="FA25" s="26">
        <f t="shared" si="86"/>
        <v>0</v>
      </c>
      <c r="FC25" s="37">
        <f t="shared" si="87"/>
        <v>0</v>
      </c>
      <c r="FD25" s="41">
        <f t="shared" si="88"/>
        <v>0</v>
      </c>
      <c r="FE25" s="24">
        <f t="shared" si="89"/>
        <v>0</v>
      </c>
      <c r="FF25" s="26">
        <f t="shared" si="90"/>
        <v>0</v>
      </c>
      <c r="FH25" s="37">
        <f t="shared" si="91"/>
        <v>0</v>
      </c>
      <c r="FI25" s="41">
        <f t="shared" si="92"/>
        <v>0</v>
      </c>
      <c r="FJ25" s="24">
        <f t="shared" si="93"/>
        <v>0</v>
      </c>
      <c r="FK25" s="26">
        <f t="shared" si="94"/>
        <v>0</v>
      </c>
      <c r="FM25" s="37">
        <f t="shared" si="95"/>
        <v>0</v>
      </c>
      <c r="FN25" s="41">
        <f t="shared" si="96"/>
        <v>0</v>
      </c>
      <c r="FO25" s="24">
        <f t="shared" si="97"/>
        <v>0</v>
      </c>
      <c r="FP25" s="26">
        <f t="shared" si="98"/>
        <v>0</v>
      </c>
      <c r="FR25" s="37">
        <f t="shared" si="99"/>
        <v>0</v>
      </c>
      <c r="FS25" s="41">
        <f t="shared" si="100"/>
        <v>0</v>
      </c>
      <c r="FT25" s="24">
        <f t="shared" si="101"/>
        <v>0</v>
      </c>
      <c r="FU25" s="26">
        <f t="shared" si="102"/>
        <v>0</v>
      </c>
      <c r="FW25" s="37">
        <f t="shared" si="103"/>
        <v>0</v>
      </c>
      <c r="FX25" s="41">
        <f t="shared" si="104"/>
        <v>0</v>
      </c>
      <c r="FY25" s="24">
        <f t="shared" si="105"/>
        <v>0</v>
      </c>
      <c r="FZ25" s="26">
        <f t="shared" si="106"/>
        <v>0</v>
      </c>
      <c r="GB25" s="37">
        <f t="shared" si="107"/>
        <v>0</v>
      </c>
      <c r="GC25" s="41">
        <f t="shared" si="108"/>
        <v>0</v>
      </c>
      <c r="GD25" s="24">
        <f t="shared" si="109"/>
        <v>0</v>
      </c>
      <c r="GE25" s="26">
        <f t="shared" si="110"/>
        <v>0</v>
      </c>
      <c r="GG25" s="37">
        <f t="shared" si="111"/>
        <v>0</v>
      </c>
      <c r="GH25" s="41">
        <f t="shared" si="112"/>
        <v>0</v>
      </c>
      <c r="GI25" s="24">
        <f t="shared" si="113"/>
        <v>0</v>
      </c>
      <c r="GJ25" s="26">
        <f t="shared" si="114"/>
        <v>0</v>
      </c>
      <c r="GL25" s="37">
        <f t="shared" si="115"/>
        <v>0</v>
      </c>
      <c r="GM25" s="41">
        <f t="shared" si="116"/>
        <v>0</v>
      </c>
      <c r="GN25" s="24">
        <f t="shared" si="117"/>
        <v>0</v>
      </c>
      <c r="GO25" s="26">
        <f t="shared" si="118"/>
        <v>0</v>
      </c>
      <c r="GQ25" s="37">
        <f t="shared" si="119"/>
        <v>0</v>
      </c>
      <c r="GR25" s="41">
        <f t="shared" si="120"/>
        <v>0</v>
      </c>
      <c r="GS25" s="24">
        <f t="shared" si="121"/>
        <v>0</v>
      </c>
      <c r="GT25" s="26">
        <f t="shared" si="122"/>
        <v>0</v>
      </c>
    </row>
    <row r="26" spans="1:202" x14ac:dyDescent="0.3">
      <c r="A26" s="7"/>
      <c r="B26" s="8"/>
      <c r="C26" s="8"/>
      <c r="D26" s="8" t="s">
        <v>23</v>
      </c>
      <c r="E26" s="8">
        <f t="shared" si="125"/>
        <v>12</v>
      </c>
      <c r="F26" s="39">
        <v>23</v>
      </c>
      <c r="G26" s="40">
        <v>61</v>
      </c>
      <c r="H26" s="62">
        <f t="shared" si="0"/>
        <v>23.114999999999998</v>
      </c>
      <c r="I26" s="63">
        <f t="shared" si="1"/>
        <v>61.304999999999993</v>
      </c>
      <c r="J26" s="62">
        <v>14</v>
      </c>
      <c r="K26" s="63">
        <v>0</v>
      </c>
      <c r="L26" s="62">
        <f t="shared" si="2"/>
        <v>3.2361</v>
      </c>
      <c r="M26" s="63">
        <f t="shared" si="3"/>
        <v>0</v>
      </c>
      <c r="N26" s="68">
        <f t="shared" si="4"/>
        <v>24.27075</v>
      </c>
      <c r="O26" s="69">
        <f t="shared" si="5"/>
        <v>64.370249999999999</v>
      </c>
      <c r="P26" s="27">
        <f t="shared" si="6"/>
        <v>4</v>
      </c>
      <c r="Q26" s="28">
        <f t="shared" si="7"/>
        <v>8</v>
      </c>
      <c r="R26" s="39">
        <v>0</v>
      </c>
      <c r="S26" s="40">
        <v>0</v>
      </c>
      <c r="T26" s="39">
        <v>0</v>
      </c>
      <c r="U26" s="40">
        <v>0</v>
      </c>
      <c r="V26" s="27"/>
      <c r="W26" s="28"/>
      <c r="X26" s="39">
        <v>0</v>
      </c>
      <c r="Y26" s="40">
        <v>0</v>
      </c>
      <c r="Z26" s="81">
        <v>0</v>
      </c>
      <c r="AA26" s="82">
        <v>0</v>
      </c>
      <c r="AB26" s="39">
        <v>0</v>
      </c>
      <c r="AC26" s="40">
        <v>0</v>
      </c>
      <c r="AD26" s="27">
        <v>2</v>
      </c>
      <c r="AE26" s="28">
        <v>2</v>
      </c>
      <c r="AF26" s="39">
        <v>2</v>
      </c>
      <c r="AG26" s="40">
        <v>6</v>
      </c>
      <c r="AH26" s="27">
        <v>0</v>
      </c>
      <c r="AI26" s="28">
        <v>0</v>
      </c>
      <c r="AJ26" s="39"/>
      <c r="AK26" s="40"/>
      <c r="AL26" s="27">
        <v>0</v>
      </c>
      <c r="AM26" s="28">
        <v>0</v>
      </c>
      <c r="AN26" s="68">
        <f t="shared" si="8"/>
        <v>28.27075</v>
      </c>
      <c r="AO26" s="69">
        <f t="shared" si="9"/>
        <v>72.370249999999999</v>
      </c>
      <c r="AP26" s="68">
        <v>14</v>
      </c>
      <c r="AQ26" s="69">
        <v>0</v>
      </c>
      <c r="AR26" s="68">
        <f t="shared" si="10"/>
        <v>3.9579050000000002</v>
      </c>
      <c r="AS26" s="69">
        <f t="shared" si="11"/>
        <v>0</v>
      </c>
      <c r="AT26" s="27">
        <v>0</v>
      </c>
      <c r="AU26" s="29">
        <v>0</v>
      </c>
      <c r="AV26" s="27">
        <v>0</v>
      </c>
      <c r="AW26" s="29">
        <v>0</v>
      </c>
      <c r="AX26" s="27">
        <v>0</v>
      </c>
      <c r="AY26" s="29">
        <v>0</v>
      </c>
      <c r="AZ26" s="27">
        <v>0</v>
      </c>
      <c r="BA26" s="29">
        <v>0</v>
      </c>
      <c r="BB26" s="39">
        <v>0</v>
      </c>
      <c r="BC26" s="40">
        <v>0</v>
      </c>
      <c r="BD26" s="39">
        <v>0</v>
      </c>
      <c r="BE26" s="40">
        <v>0</v>
      </c>
      <c r="BF26" s="27"/>
      <c r="BG26" s="29"/>
      <c r="BH26" s="27"/>
      <c r="BI26" s="29"/>
      <c r="BJ26" s="39"/>
      <c r="BK26" s="40"/>
      <c r="BL26" s="39"/>
      <c r="BM26" s="40"/>
      <c r="BN26" s="27"/>
      <c r="BO26" s="29"/>
      <c r="BP26" s="27"/>
      <c r="BQ26" s="29"/>
      <c r="BR26" s="39"/>
      <c r="BS26" s="40"/>
      <c r="BT26" s="39"/>
      <c r="BU26" s="40"/>
      <c r="BV26" s="27"/>
      <c r="BW26" s="29"/>
      <c r="BX26" s="27"/>
      <c r="BY26" s="29"/>
      <c r="BZ26" s="68">
        <f t="shared" si="123"/>
        <v>0</v>
      </c>
      <c r="CA26" s="69">
        <f t="shared" si="12"/>
        <v>0</v>
      </c>
      <c r="CB26" s="68">
        <f t="shared" si="13"/>
        <v>0</v>
      </c>
      <c r="CC26" s="69">
        <f t="shared" si="14"/>
        <v>0</v>
      </c>
      <c r="CD26" s="62">
        <f t="shared" si="15"/>
        <v>0</v>
      </c>
      <c r="CE26" s="87">
        <f t="shared" si="16"/>
        <v>0</v>
      </c>
      <c r="CF26" s="62">
        <f t="shared" si="17"/>
        <v>0</v>
      </c>
      <c r="CG26" s="87">
        <f t="shared" si="18"/>
        <v>0</v>
      </c>
      <c r="CH26" s="68">
        <f t="shared" si="19"/>
        <v>0</v>
      </c>
      <c r="CI26" s="69">
        <f t="shared" si="20"/>
        <v>0</v>
      </c>
      <c r="CJ26" s="68">
        <f t="shared" si="21"/>
        <v>0</v>
      </c>
      <c r="CK26" s="69">
        <f t="shared" si="22"/>
        <v>0</v>
      </c>
      <c r="CL26" s="62">
        <f t="shared" si="23"/>
        <v>0</v>
      </c>
      <c r="CM26" s="87">
        <f t="shared" si="24"/>
        <v>0</v>
      </c>
      <c r="CN26" s="62">
        <f t="shared" si="25"/>
        <v>0</v>
      </c>
      <c r="CO26" s="87">
        <f t="shared" si="26"/>
        <v>0</v>
      </c>
      <c r="CP26" s="68">
        <f t="shared" si="27"/>
        <v>0</v>
      </c>
      <c r="CQ26" s="69">
        <f t="shared" si="28"/>
        <v>0</v>
      </c>
      <c r="CR26" s="68">
        <f t="shared" si="29"/>
        <v>0</v>
      </c>
      <c r="CS26" s="69">
        <f t="shared" si="30"/>
        <v>0</v>
      </c>
      <c r="CT26" s="62">
        <f t="shared" si="31"/>
        <v>0</v>
      </c>
      <c r="CU26" s="87">
        <f t="shared" si="124"/>
        <v>0</v>
      </c>
      <c r="CV26" s="62">
        <f t="shared" si="32"/>
        <v>0</v>
      </c>
      <c r="CW26" s="87">
        <f t="shared" si="33"/>
        <v>0</v>
      </c>
      <c r="CX26" s="68">
        <f t="shared" si="34"/>
        <v>0</v>
      </c>
      <c r="CY26" s="69">
        <f t="shared" si="35"/>
        <v>0</v>
      </c>
      <c r="CZ26" s="68">
        <f t="shared" si="36"/>
        <v>0</v>
      </c>
      <c r="DA26" s="69">
        <f t="shared" si="37"/>
        <v>0</v>
      </c>
      <c r="DB26" s="62">
        <f t="shared" si="38"/>
        <v>0</v>
      </c>
      <c r="DC26" s="87">
        <f t="shared" si="39"/>
        <v>0</v>
      </c>
      <c r="DD26" s="62">
        <f t="shared" si="40"/>
        <v>0</v>
      </c>
      <c r="DE26" s="87">
        <f t="shared" si="41"/>
        <v>0</v>
      </c>
      <c r="DF26" s="68">
        <f t="shared" si="42"/>
        <v>0</v>
      </c>
      <c r="DG26" s="69">
        <f t="shared" si="43"/>
        <v>0</v>
      </c>
      <c r="DH26" s="68">
        <f t="shared" si="44"/>
        <v>0</v>
      </c>
      <c r="DI26" s="69">
        <f t="shared" si="45"/>
        <v>0</v>
      </c>
      <c r="DJ26" s="62">
        <f t="shared" si="46"/>
        <v>0</v>
      </c>
      <c r="DK26" s="87">
        <f t="shared" si="47"/>
        <v>0</v>
      </c>
      <c r="DL26" s="62">
        <f t="shared" si="48"/>
        <v>0</v>
      </c>
      <c r="DM26" s="87">
        <f t="shared" si="49"/>
        <v>0</v>
      </c>
      <c r="DN26" s="68">
        <f t="shared" si="50"/>
        <v>0</v>
      </c>
      <c r="DO26" s="69">
        <f t="shared" si="51"/>
        <v>0</v>
      </c>
      <c r="DP26" s="68">
        <f t="shared" si="52"/>
        <v>0</v>
      </c>
      <c r="DQ26" s="69">
        <f t="shared" si="53"/>
        <v>0</v>
      </c>
      <c r="DR26" s="62">
        <f t="shared" si="54"/>
        <v>0</v>
      </c>
      <c r="DS26" s="87">
        <f t="shared" si="55"/>
        <v>0</v>
      </c>
      <c r="DT26" s="62">
        <f t="shared" si="56"/>
        <v>0</v>
      </c>
      <c r="DU26" s="87">
        <f t="shared" si="57"/>
        <v>0</v>
      </c>
      <c r="DV26" s="68">
        <f t="shared" si="58"/>
        <v>0</v>
      </c>
      <c r="DW26" s="69">
        <f t="shared" si="59"/>
        <v>0</v>
      </c>
      <c r="DX26" s="68">
        <f t="shared" si="60"/>
        <v>0</v>
      </c>
      <c r="DY26" s="69">
        <f t="shared" si="61"/>
        <v>0</v>
      </c>
      <c r="DZ26" s="68">
        <f t="shared" si="62"/>
        <v>0</v>
      </c>
      <c r="EA26" s="69">
        <f t="shared" si="63"/>
        <v>0</v>
      </c>
      <c r="EB26" s="68">
        <f t="shared" si="64"/>
        <v>0</v>
      </c>
      <c r="EC26" s="69">
        <f t="shared" si="65"/>
        <v>0</v>
      </c>
      <c r="ED26" s="62">
        <f t="shared" si="66"/>
        <v>28.27075</v>
      </c>
      <c r="EE26" s="63">
        <f t="shared" si="67"/>
        <v>72.370249999999999</v>
      </c>
      <c r="EF26" s="62">
        <f t="shared" si="68"/>
        <v>28.27075</v>
      </c>
      <c r="EG26" s="63">
        <f t="shared" si="69"/>
        <v>72.370249999999999</v>
      </c>
      <c r="EH26" s="62">
        <f t="shared" si="70"/>
        <v>14</v>
      </c>
      <c r="EI26" s="63">
        <f t="shared" si="71"/>
        <v>0</v>
      </c>
      <c r="EJ26" s="62">
        <f t="shared" si="72"/>
        <v>3.9579050000000002</v>
      </c>
      <c r="EK26" s="63">
        <f t="shared" si="73"/>
        <v>0</v>
      </c>
      <c r="EM26" s="7">
        <f t="shared" si="74"/>
        <v>12</v>
      </c>
      <c r="EN26" s="39">
        <f t="shared" si="75"/>
        <v>0</v>
      </c>
      <c r="EO26" s="42">
        <f t="shared" si="76"/>
        <v>0</v>
      </c>
      <c r="EP26" s="27">
        <f t="shared" si="77"/>
        <v>0</v>
      </c>
      <c r="EQ26" s="29">
        <f t="shared" si="78"/>
        <v>0</v>
      </c>
      <c r="ES26" s="39">
        <f t="shared" si="79"/>
        <v>0</v>
      </c>
      <c r="ET26" s="42">
        <f t="shared" si="80"/>
        <v>0</v>
      </c>
      <c r="EU26" s="27">
        <f t="shared" si="81"/>
        <v>0</v>
      </c>
      <c r="EV26" s="29">
        <f t="shared" si="82"/>
        <v>0</v>
      </c>
      <c r="EX26" s="39">
        <f t="shared" si="83"/>
        <v>0</v>
      </c>
      <c r="EY26" s="42">
        <f t="shared" si="84"/>
        <v>0</v>
      </c>
      <c r="EZ26" s="27">
        <f t="shared" si="85"/>
        <v>0</v>
      </c>
      <c r="FA26" s="29">
        <f t="shared" si="86"/>
        <v>0</v>
      </c>
      <c r="FC26" s="39">
        <f t="shared" si="87"/>
        <v>0</v>
      </c>
      <c r="FD26" s="42">
        <f t="shared" si="88"/>
        <v>0</v>
      </c>
      <c r="FE26" s="27">
        <f t="shared" si="89"/>
        <v>0</v>
      </c>
      <c r="FF26" s="29">
        <f t="shared" si="90"/>
        <v>0</v>
      </c>
      <c r="FH26" s="39">
        <f t="shared" si="91"/>
        <v>0</v>
      </c>
      <c r="FI26" s="42">
        <f t="shared" si="92"/>
        <v>0</v>
      </c>
      <c r="FJ26" s="27">
        <f t="shared" si="93"/>
        <v>0</v>
      </c>
      <c r="FK26" s="29">
        <f t="shared" si="94"/>
        <v>0</v>
      </c>
      <c r="FM26" s="39">
        <f t="shared" si="95"/>
        <v>0</v>
      </c>
      <c r="FN26" s="42">
        <f t="shared" si="96"/>
        <v>0</v>
      </c>
      <c r="FO26" s="27">
        <f t="shared" si="97"/>
        <v>0</v>
      </c>
      <c r="FP26" s="29">
        <f t="shared" si="98"/>
        <v>0</v>
      </c>
      <c r="FR26" s="39">
        <f t="shared" si="99"/>
        <v>0</v>
      </c>
      <c r="FS26" s="42">
        <f t="shared" si="100"/>
        <v>0</v>
      </c>
      <c r="FT26" s="27">
        <f t="shared" si="101"/>
        <v>0</v>
      </c>
      <c r="FU26" s="29">
        <f t="shared" si="102"/>
        <v>0</v>
      </c>
      <c r="FW26" s="39">
        <f t="shared" si="103"/>
        <v>0</v>
      </c>
      <c r="FX26" s="42">
        <f t="shared" si="104"/>
        <v>0</v>
      </c>
      <c r="FY26" s="27">
        <f t="shared" si="105"/>
        <v>0</v>
      </c>
      <c r="FZ26" s="29">
        <f t="shared" si="106"/>
        <v>0</v>
      </c>
      <c r="GB26" s="39">
        <f t="shared" si="107"/>
        <v>0</v>
      </c>
      <c r="GC26" s="42">
        <f t="shared" si="108"/>
        <v>0</v>
      </c>
      <c r="GD26" s="27">
        <f t="shared" si="109"/>
        <v>0</v>
      </c>
      <c r="GE26" s="29">
        <f t="shared" si="110"/>
        <v>0</v>
      </c>
      <c r="GG26" s="39">
        <f t="shared" si="111"/>
        <v>0</v>
      </c>
      <c r="GH26" s="42">
        <f t="shared" si="112"/>
        <v>0</v>
      </c>
      <c r="GI26" s="27">
        <f t="shared" si="113"/>
        <v>0</v>
      </c>
      <c r="GJ26" s="29">
        <f t="shared" si="114"/>
        <v>0</v>
      </c>
      <c r="GL26" s="39">
        <f t="shared" si="115"/>
        <v>0</v>
      </c>
      <c r="GM26" s="42">
        <f t="shared" si="116"/>
        <v>0</v>
      </c>
      <c r="GN26" s="27">
        <f t="shared" si="117"/>
        <v>0</v>
      </c>
      <c r="GO26" s="29">
        <f t="shared" si="118"/>
        <v>0</v>
      </c>
      <c r="GQ26" s="39">
        <f t="shared" si="119"/>
        <v>0</v>
      </c>
      <c r="GR26" s="42">
        <f t="shared" si="120"/>
        <v>0</v>
      </c>
      <c r="GS26" s="27">
        <f t="shared" si="121"/>
        <v>0</v>
      </c>
      <c r="GT26" s="29">
        <f t="shared" si="122"/>
        <v>0</v>
      </c>
    </row>
    <row r="27" spans="1:202" x14ac:dyDescent="0.3">
      <c r="A27" s="10">
        <v>2</v>
      </c>
      <c r="B27" s="12" t="s">
        <v>49</v>
      </c>
      <c r="C27" s="12" t="s">
        <v>27</v>
      </c>
      <c r="D27" s="12" t="s">
        <v>25</v>
      </c>
      <c r="E27" s="12">
        <f t="shared" si="125"/>
        <v>13</v>
      </c>
      <c r="F27" s="34">
        <v>413</v>
      </c>
      <c r="G27" s="35">
        <v>469</v>
      </c>
      <c r="H27" s="58">
        <f t="shared" si="0"/>
        <v>415.06499999999994</v>
      </c>
      <c r="I27" s="59">
        <f t="shared" ref="I27:I50" si="126">G27*1.005</f>
        <v>471.34499999999997</v>
      </c>
      <c r="J27" s="58">
        <v>6</v>
      </c>
      <c r="K27" s="59">
        <v>1</v>
      </c>
      <c r="L27" s="58">
        <f t="shared" si="2"/>
        <v>24.903899999999997</v>
      </c>
      <c r="M27" s="59">
        <f t="shared" si="3"/>
        <v>4.7134499999999999</v>
      </c>
      <c r="N27" s="64">
        <f t="shared" ref="N27:N36" si="127">H27*B$8</f>
        <v>435.81824999999998</v>
      </c>
      <c r="O27" s="65">
        <f t="shared" ref="O27:O36" si="128">I27*B$8</f>
        <v>494.91224999999997</v>
      </c>
      <c r="P27" s="21">
        <f t="shared" si="6"/>
        <v>95</v>
      </c>
      <c r="Q27" s="22">
        <f t="shared" si="7"/>
        <v>52</v>
      </c>
      <c r="R27" s="34">
        <v>68</v>
      </c>
      <c r="S27" s="35">
        <v>9</v>
      </c>
      <c r="T27" s="34">
        <v>0</v>
      </c>
      <c r="U27" s="35">
        <v>2</v>
      </c>
      <c r="V27" s="21"/>
      <c r="W27" s="22"/>
      <c r="X27" s="34">
        <v>1</v>
      </c>
      <c r="Y27" s="35">
        <v>9</v>
      </c>
      <c r="Z27" s="77">
        <v>1</v>
      </c>
      <c r="AA27" s="78">
        <v>9</v>
      </c>
      <c r="AB27" s="34">
        <v>7</v>
      </c>
      <c r="AC27" s="35">
        <v>3</v>
      </c>
      <c r="AD27" s="21">
        <v>4</v>
      </c>
      <c r="AE27" s="22">
        <v>6</v>
      </c>
      <c r="AF27" s="34">
        <v>2</v>
      </c>
      <c r="AG27" s="35">
        <v>6</v>
      </c>
      <c r="AH27" s="21">
        <v>11</v>
      </c>
      <c r="AI27" s="22">
        <v>11</v>
      </c>
      <c r="AJ27" s="34"/>
      <c r="AK27" s="35"/>
      <c r="AL27" s="21">
        <v>2</v>
      </c>
      <c r="AM27" s="22">
        <v>6</v>
      </c>
      <c r="AN27" s="64">
        <f t="shared" ref="AN27:AN36" si="129">N27+P27</f>
        <v>530.81825000000003</v>
      </c>
      <c r="AO27" s="65">
        <f t="shared" ref="AO27:AO36" si="130">O27+Q27</f>
        <v>546.91224999999997</v>
      </c>
      <c r="AP27" s="64">
        <v>6</v>
      </c>
      <c r="AQ27" s="65">
        <v>1</v>
      </c>
      <c r="AR27" s="64">
        <f t="shared" si="10"/>
        <v>31.849095000000002</v>
      </c>
      <c r="AS27" s="65">
        <f t="shared" si="11"/>
        <v>5.4691225000000001</v>
      </c>
      <c r="AT27" s="21"/>
      <c r="AU27" s="23"/>
      <c r="AV27" s="21"/>
      <c r="AW27" s="23"/>
      <c r="AX27" s="21"/>
      <c r="AY27" s="23"/>
      <c r="AZ27" s="21"/>
      <c r="BA27" s="23"/>
      <c r="BB27" s="34">
        <v>70</v>
      </c>
      <c r="BC27" s="35"/>
      <c r="BD27" s="34"/>
      <c r="BE27" s="35"/>
      <c r="BF27" s="21">
        <v>85</v>
      </c>
      <c r="BG27" s="23"/>
      <c r="BH27" s="21">
        <v>90</v>
      </c>
      <c r="BI27" s="23"/>
      <c r="BJ27" s="34">
        <v>85</v>
      </c>
      <c r="BK27" s="35"/>
      <c r="BL27" s="34">
        <v>90</v>
      </c>
      <c r="BM27" s="35"/>
      <c r="BN27" s="21">
        <v>85</v>
      </c>
      <c r="BO27" s="23"/>
      <c r="BP27" s="21">
        <v>90</v>
      </c>
      <c r="BQ27" s="23"/>
      <c r="BR27" s="34">
        <v>85</v>
      </c>
      <c r="BS27" s="35"/>
      <c r="BT27" s="34">
        <v>90</v>
      </c>
      <c r="BU27" s="35"/>
      <c r="BV27" s="21">
        <v>70</v>
      </c>
      <c r="BW27" s="23"/>
      <c r="BX27" s="21">
        <v>90</v>
      </c>
      <c r="BY27" s="23"/>
      <c r="BZ27" s="64">
        <f t="shared" si="123"/>
        <v>56</v>
      </c>
      <c r="CA27" s="65">
        <f t="shared" si="12"/>
        <v>10.5</v>
      </c>
      <c r="CB27" s="64">
        <f t="shared" si="13"/>
        <v>0</v>
      </c>
      <c r="CC27" s="65">
        <f t="shared" si="14"/>
        <v>0</v>
      </c>
      <c r="CD27" s="58">
        <f t="shared" si="15"/>
        <v>8.5</v>
      </c>
      <c r="CE27" s="85">
        <f t="shared" si="16"/>
        <v>1.7</v>
      </c>
      <c r="CF27" s="58">
        <f t="shared" si="17"/>
        <v>0.9</v>
      </c>
      <c r="CG27" s="85">
        <f t="shared" si="18"/>
        <v>0.9</v>
      </c>
      <c r="CH27" s="64">
        <f t="shared" si="19"/>
        <v>116.45</v>
      </c>
      <c r="CI27" s="65">
        <f t="shared" si="20"/>
        <v>20.399999999999999</v>
      </c>
      <c r="CJ27" s="64">
        <f t="shared" si="21"/>
        <v>7.2</v>
      </c>
      <c r="CK27" s="65">
        <f t="shared" si="22"/>
        <v>7.2</v>
      </c>
      <c r="CL27" s="58">
        <f t="shared" si="23"/>
        <v>17.849999999999998</v>
      </c>
      <c r="CM27" s="85">
        <f t="shared" si="24"/>
        <v>3.4</v>
      </c>
      <c r="CN27" s="58">
        <f t="shared" si="25"/>
        <v>0.9</v>
      </c>
      <c r="CO27" s="85">
        <f t="shared" si="26"/>
        <v>0.9</v>
      </c>
      <c r="CP27" s="64">
        <f t="shared" si="27"/>
        <v>86.7</v>
      </c>
      <c r="CQ27" s="65">
        <f t="shared" si="28"/>
        <v>15.299999999999999</v>
      </c>
      <c r="CR27" s="64">
        <f t="shared" si="29"/>
        <v>5.4</v>
      </c>
      <c r="CS27" s="65">
        <f t="shared" si="30"/>
        <v>5.4</v>
      </c>
      <c r="CT27" s="58">
        <f t="shared" si="31"/>
        <v>16.099999999999998</v>
      </c>
      <c r="CU27" s="85">
        <f t="shared" si="124"/>
        <v>0.7</v>
      </c>
      <c r="CV27" s="58">
        <f t="shared" si="32"/>
        <v>12.6</v>
      </c>
      <c r="CW27" s="85">
        <f t="shared" si="33"/>
        <v>6.3</v>
      </c>
      <c r="CX27" s="64">
        <f t="shared" si="34"/>
        <v>56</v>
      </c>
      <c r="CY27" s="65">
        <f t="shared" si="35"/>
        <v>10.5</v>
      </c>
      <c r="CZ27" s="64">
        <f t="shared" si="36"/>
        <v>0</v>
      </c>
      <c r="DA27" s="65">
        <f t="shared" si="37"/>
        <v>0</v>
      </c>
      <c r="DB27" s="58">
        <f t="shared" si="38"/>
        <v>8.5</v>
      </c>
      <c r="DC27" s="85">
        <f t="shared" si="39"/>
        <v>1.7</v>
      </c>
      <c r="DD27" s="58">
        <f t="shared" si="40"/>
        <v>0.9</v>
      </c>
      <c r="DE27" s="85">
        <f t="shared" si="41"/>
        <v>0.9</v>
      </c>
      <c r="DF27" s="64">
        <f t="shared" si="42"/>
        <v>116.45</v>
      </c>
      <c r="DG27" s="65">
        <f t="shared" si="43"/>
        <v>20.399999999999999</v>
      </c>
      <c r="DH27" s="64">
        <f t="shared" si="44"/>
        <v>7.2</v>
      </c>
      <c r="DI27" s="65">
        <f t="shared" si="45"/>
        <v>7.2</v>
      </c>
      <c r="DJ27" s="58">
        <f t="shared" si="46"/>
        <v>17.849999999999998</v>
      </c>
      <c r="DK27" s="85">
        <f t="shared" si="47"/>
        <v>3.4</v>
      </c>
      <c r="DL27" s="58">
        <f t="shared" si="48"/>
        <v>0.9</v>
      </c>
      <c r="DM27" s="85">
        <f t="shared" si="49"/>
        <v>0.9</v>
      </c>
      <c r="DN27" s="64">
        <f t="shared" si="50"/>
        <v>86.7</v>
      </c>
      <c r="DO27" s="65">
        <f t="shared" si="51"/>
        <v>15.299999999999999</v>
      </c>
      <c r="DP27" s="64">
        <f t="shared" si="52"/>
        <v>5.4</v>
      </c>
      <c r="DQ27" s="65">
        <f t="shared" si="53"/>
        <v>5.4</v>
      </c>
      <c r="DR27" s="58">
        <f t="shared" si="54"/>
        <v>16.099999999999998</v>
      </c>
      <c r="DS27" s="85">
        <f t="shared" si="55"/>
        <v>0.7</v>
      </c>
      <c r="DT27" s="58">
        <f t="shared" si="56"/>
        <v>12.6</v>
      </c>
      <c r="DU27" s="85">
        <f t="shared" si="57"/>
        <v>6.3</v>
      </c>
      <c r="DV27" s="64">
        <f>SUM(BZ27,CD27,CH27,CL27,CP27,CT27)</f>
        <v>301.60000000000002</v>
      </c>
      <c r="DW27" s="65">
        <f t="shared" si="59"/>
        <v>51.999999999999993</v>
      </c>
      <c r="DX27" s="64">
        <f t="shared" si="60"/>
        <v>301.60000000000002</v>
      </c>
      <c r="DY27" s="65">
        <f t="shared" si="61"/>
        <v>51.999999999999993</v>
      </c>
      <c r="DZ27" s="64">
        <f t="shared" si="62"/>
        <v>27</v>
      </c>
      <c r="EA27" s="65">
        <f t="shared" si="63"/>
        <v>20.7</v>
      </c>
      <c r="EB27" s="64">
        <f t="shared" si="64"/>
        <v>27</v>
      </c>
      <c r="EC27" s="65">
        <f t="shared" si="65"/>
        <v>20.7</v>
      </c>
      <c r="ED27" s="58">
        <f>DV27+DZ27+AN27</f>
        <v>859.41825000000006</v>
      </c>
      <c r="EE27" s="59">
        <f t="shared" ref="EE27:EE36" si="131">DW27+EA27+AO27</f>
        <v>619.6122499999999</v>
      </c>
      <c r="EF27" s="58">
        <f t="shared" ref="EF27:EF36" si="132">DX27+EB27+AN27</f>
        <v>859.41825000000006</v>
      </c>
      <c r="EG27" s="59">
        <f t="shared" ref="EG27:EG36" si="133">DY27+EC27+AO27</f>
        <v>619.6122499999999</v>
      </c>
      <c r="EH27" s="58">
        <f t="shared" si="70"/>
        <v>6.8475500723890841</v>
      </c>
      <c r="EI27" s="59">
        <f t="shared" si="71"/>
        <v>4.2234675799259946</v>
      </c>
      <c r="EJ27" s="58">
        <f t="shared" si="72"/>
        <v>58.849095000000005</v>
      </c>
      <c r="EK27" s="59">
        <f t="shared" si="73"/>
        <v>26.1691225</v>
      </c>
      <c r="EM27" s="10">
        <f t="shared" ref="EM27:EM36" si="134">E27</f>
        <v>13</v>
      </c>
      <c r="EN27" s="34">
        <f>EN$5*($BB27/100)</f>
        <v>56</v>
      </c>
      <c r="EO27" s="36">
        <f>EO$5*($BC27/100)</f>
        <v>0</v>
      </c>
      <c r="EP27" s="21">
        <f>EP$5*($BB27/100)</f>
        <v>10.5</v>
      </c>
      <c r="EQ27" s="23">
        <f>EQ$5*($BC27/100)</f>
        <v>0</v>
      </c>
      <c r="ES27" s="34">
        <f>ES$5*($BD27/100)</f>
        <v>0</v>
      </c>
      <c r="ET27" s="36">
        <f>ET$5*($BE27/100)</f>
        <v>0</v>
      </c>
      <c r="EU27" s="21">
        <f>EU$5*($BD27/100)</f>
        <v>0</v>
      </c>
      <c r="EV27" s="23">
        <f>EV$5*($BE27/100)</f>
        <v>0</v>
      </c>
      <c r="EX27" s="34">
        <f>EX$5*($BF27/100)</f>
        <v>8.5</v>
      </c>
      <c r="EY27" s="36">
        <f>EY$5*($BG27/100)</f>
        <v>0</v>
      </c>
      <c r="EZ27" s="21">
        <f>EZ$5*($BF27/100)</f>
        <v>1.7</v>
      </c>
      <c r="FA27" s="23">
        <f>FA$5*($BG27/100)</f>
        <v>0</v>
      </c>
      <c r="FC27" s="34">
        <f>FC$5*($BH27/100)</f>
        <v>0.9</v>
      </c>
      <c r="FD27" s="36">
        <f>FD$5*($BI27/100)</f>
        <v>0</v>
      </c>
      <c r="FE27" s="21">
        <f>FE$5*($BH27/100)</f>
        <v>0.9</v>
      </c>
      <c r="FF27" s="23">
        <f>FF$5*($BI27/100)</f>
        <v>0</v>
      </c>
      <c r="FH27" s="34">
        <f>FH$5*($BJ27/100)</f>
        <v>116.45</v>
      </c>
      <c r="FI27" s="36">
        <f>FI$5*($BK27/100)</f>
        <v>0</v>
      </c>
      <c r="FJ27" s="21">
        <f>FJ$5*($BJ27/100)</f>
        <v>20.399999999999999</v>
      </c>
      <c r="FK27" s="23">
        <f>FK$5*($BK27/100)</f>
        <v>0</v>
      </c>
      <c r="FM27" s="34">
        <f>FM$5*($BL27/100)</f>
        <v>7.2</v>
      </c>
      <c r="FN27" s="36">
        <f>FN$5*($BM27/100)</f>
        <v>0</v>
      </c>
      <c r="FO27" s="21">
        <f>FO$5*($BL27/100)</f>
        <v>7.2</v>
      </c>
      <c r="FP27" s="23">
        <f t="shared" ref="FP27:FP86" si="135">FP$5*($BM27/100)</f>
        <v>0</v>
      </c>
      <c r="FR27" s="34">
        <f>FR$5*($BN27/100)</f>
        <v>17.849999999999998</v>
      </c>
      <c r="FS27" s="36">
        <f>FS$5*($BO27/100)</f>
        <v>0</v>
      </c>
      <c r="FT27" s="21">
        <f>FT$5*($BN27/100)</f>
        <v>3.4</v>
      </c>
      <c r="FU27" s="23">
        <f>FU$5*($BO27/100)</f>
        <v>0</v>
      </c>
      <c r="FW27" s="34">
        <f>FW$5*($BP27/100)</f>
        <v>0.9</v>
      </c>
      <c r="FX27" s="36">
        <f>FX$5*($BQ27/100)</f>
        <v>0</v>
      </c>
      <c r="FY27" s="21">
        <f>FY$5*($BP27/100)</f>
        <v>0.9</v>
      </c>
      <c r="FZ27" s="23">
        <f>FZ$5*($BQ27/100)</f>
        <v>0</v>
      </c>
      <c r="GB27" s="34">
        <f>GB$5*($BR27/100)</f>
        <v>86.7</v>
      </c>
      <c r="GC27" s="36">
        <f>GC$5*($BS27/100)</f>
        <v>0</v>
      </c>
      <c r="GD27" s="21">
        <f>GD$5*($BR27/100)</f>
        <v>15.299999999999999</v>
      </c>
      <c r="GE27" s="23">
        <f>GE$5*($BS27/100)</f>
        <v>0</v>
      </c>
      <c r="GG27" s="34">
        <f>GG$5*($BT27/100)</f>
        <v>5.4</v>
      </c>
      <c r="GH27" s="36">
        <f>GH$5*($BU27/100)</f>
        <v>0</v>
      </c>
      <c r="GI27" s="21">
        <f>GI$5*($BT27/100)</f>
        <v>5.4</v>
      </c>
      <c r="GJ27" s="23">
        <f>GJ$5*($BU27/100)</f>
        <v>0</v>
      </c>
      <c r="GL27" s="34">
        <f>GL$5*($BV27/100)</f>
        <v>16.099999999999998</v>
      </c>
      <c r="GM27" s="36">
        <f>GM$5*($BW27/100)</f>
        <v>0</v>
      </c>
      <c r="GN27" s="21">
        <f>GN$5*($BV27/100)</f>
        <v>0.7</v>
      </c>
      <c r="GO27" s="23">
        <f>GO$5*($BW27/100)</f>
        <v>0</v>
      </c>
      <c r="GQ27" s="34">
        <f>GQ$5*($BX27/100)</f>
        <v>12.6</v>
      </c>
      <c r="GR27" s="36">
        <f>GR$5*($BY27/100)</f>
        <v>0</v>
      </c>
      <c r="GS27" s="21">
        <f>GS$5*($BX27/100)</f>
        <v>6.3</v>
      </c>
      <c r="GT27" s="23">
        <f>GT$5*($BY27/100)</f>
        <v>0</v>
      </c>
    </row>
    <row r="28" spans="1:202" x14ac:dyDescent="0.3">
      <c r="A28" s="6"/>
      <c r="B28" t="s">
        <v>50</v>
      </c>
      <c r="D28" t="s">
        <v>23</v>
      </c>
      <c r="E28">
        <f t="shared" si="125"/>
        <v>14</v>
      </c>
      <c r="F28" s="37">
        <v>0</v>
      </c>
      <c r="G28" s="38">
        <v>0</v>
      </c>
      <c r="H28" s="60">
        <f t="shared" ref="H28:H63" si="136">F28*1.005</f>
        <v>0</v>
      </c>
      <c r="I28" s="61">
        <f t="shared" si="126"/>
        <v>0</v>
      </c>
      <c r="J28" s="60"/>
      <c r="K28" s="61"/>
      <c r="L28" s="60">
        <f t="shared" si="2"/>
        <v>0</v>
      </c>
      <c r="M28" s="61">
        <f t="shared" si="3"/>
        <v>0</v>
      </c>
      <c r="N28" s="66">
        <f t="shared" si="127"/>
        <v>0</v>
      </c>
      <c r="O28" s="67">
        <f t="shared" si="128"/>
        <v>0</v>
      </c>
      <c r="P28" s="24">
        <f t="shared" si="6"/>
        <v>0</v>
      </c>
      <c r="Q28" s="25">
        <f t="shared" si="7"/>
        <v>0</v>
      </c>
      <c r="R28" s="37">
        <v>0</v>
      </c>
      <c r="S28" s="38">
        <v>0</v>
      </c>
      <c r="T28" s="37">
        <v>0</v>
      </c>
      <c r="U28" s="38">
        <v>0</v>
      </c>
      <c r="V28" s="24"/>
      <c r="W28" s="25"/>
      <c r="X28" s="37">
        <v>0</v>
      </c>
      <c r="Y28" s="38">
        <v>0</v>
      </c>
      <c r="Z28" s="79">
        <v>0</v>
      </c>
      <c r="AA28" s="80">
        <v>0</v>
      </c>
      <c r="AB28" s="37">
        <v>0</v>
      </c>
      <c r="AC28" s="38">
        <v>0</v>
      </c>
      <c r="AD28" s="24">
        <v>0</v>
      </c>
      <c r="AE28" s="25">
        <v>0</v>
      </c>
      <c r="AF28" s="37">
        <v>0</v>
      </c>
      <c r="AG28" s="38">
        <v>0</v>
      </c>
      <c r="AH28" s="24">
        <v>0</v>
      </c>
      <c r="AI28" s="25">
        <v>0</v>
      </c>
      <c r="AJ28" s="37"/>
      <c r="AK28" s="38"/>
      <c r="AL28" s="24">
        <v>0</v>
      </c>
      <c r="AM28" s="25">
        <v>0</v>
      </c>
      <c r="AN28" s="66">
        <f t="shared" si="129"/>
        <v>0</v>
      </c>
      <c r="AO28" s="67">
        <f t="shared" si="130"/>
        <v>0</v>
      </c>
      <c r="AP28" s="66"/>
      <c r="AQ28" s="67"/>
      <c r="AR28" s="66">
        <f t="shared" si="10"/>
        <v>0</v>
      </c>
      <c r="AS28" s="67">
        <f t="shared" si="11"/>
        <v>0</v>
      </c>
      <c r="AT28" s="24"/>
      <c r="AU28" s="26"/>
      <c r="AV28" s="24"/>
      <c r="AW28" s="26"/>
      <c r="AX28" s="24"/>
      <c r="AY28" s="26"/>
      <c r="AZ28" s="24"/>
      <c r="BA28" s="26"/>
      <c r="BB28" s="37">
        <v>15</v>
      </c>
      <c r="BC28" s="38"/>
      <c r="BD28" s="37">
        <v>90</v>
      </c>
      <c r="BE28" s="38"/>
      <c r="BF28" s="24"/>
      <c r="BG28" s="26"/>
      <c r="BH28" s="24"/>
      <c r="BI28" s="26"/>
      <c r="BJ28" s="37"/>
      <c r="BK28" s="38"/>
      <c r="BL28" s="37"/>
      <c r="BM28" s="38"/>
      <c r="BN28" s="24"/>
      <c r="BO28" s="26"/>
      <c r="BP28" s="24"/>
      <c r="BQ28" s="26"/>
      <c r="BR28" s="37"/>
      <c r="BS28" s="38"/>
      <c r="BT28" s="37"/>
      <c r="BU28" s="38"/>
      <c r="BV28" s="24"/>
      <c r="BW28" s="26"/>
      <c r="BX28" s="24"/>
      <c r="BY28" s="26"/>
      <c r="BZ28" s="66">
        <f t="shared" si="123"/>
        <v>12</v>
      </c>
      <c r="CA28" s="67">
        <f t="shared" si="12"/>
        <v>2.25</v>
      </c>
      <c r="CB28" s="66">
        <f t="shared" si="13"/>
        <v>4.5</v>
      </c>
      <c r="CC28" s="67">
        <f t="shared" si="14"/>
        <v>3.6</v>
      </c>
      <c r="CD28" s="60">
        <f t="shared" si="15"/>
        <v>0</v>
      </c>
      <c r="CE28" s="86">
        <f t="shared" si="16"/>
        <v>0</v>
      </c>
      <c r="CF28" s="60">
        <f t="shared" si="17"/>
        <v>0</v>
      </c>
      <c r="CG28" s="86">
        <f t="shared" si="18"/>
        <v>0</v>
      </c>
      <c r="CH28" s="66">
        <f t="shared" si="19"/>
        <v>0</v>
      </c>
      <c r="CI28" s="67">
        <f t="shared" si="20"/>
        <v>0</v>
      </c>
      <c r="CJ28" s="66">
        <f t="shared" si="21"/>
        <v>0</v>
      </c>
      <c r="CK28" s="67">
        <f t="shared" si="22"/>
        <v>0</v>
      </c>
      <c r="CL28" s="60">
        <f t="shared" si="23"/>
        <v>0</v>
      </c>
      <c r="CM28" s="86">
        <f t="shared" si="24"/>
        <v>0</v>
      </c>
      <c r="CN28" s="60">
        <f t="shared" si="25"/>
        <v>0</v>
      </c>
      <c r="CO28" s="86">
        <f t="shared" si="26"/>
        <v>0</v>
      </c>
      <c r="CP28" s="66">
        <f t="shared" si="27"/>
        <v>0</v>
      </c>
      <c r="CQ28" s="67">
        <f t="shared" si="28"/>
        <v>0</v>
      </c>
      <c r="CR28" s="66">
        <f t="shared" si="29"/>
        <v>0</v>
      </c>
      <c r="CS28" s="67">
        <f t="shared" si="30"/>
        <v>0</v>
      </c>
      <c r="CT28" s="60">
        <f t="shared" si="31"/>
        <v>0</v>
      </c>
      <c r="CU28" s="86">
        <f t="shared" si="124"/>
        <v>0</v>
      </c>
      <c r="CV28" s="60">
        <f t="shared" si="32"/>
        <v>0</v>
      </c>
      <c r="CW28" s="86">
        <f t="shared" si="33"/>
        <v>0</v>
      </c>
      <c r="CX28" s="66">
        <f t="shared" si="34"/>
        <v>12</v>
      </c>
      <c r="CY28" s="67">
        <f t="shared" si="35"/>
        <v>2.25</v>
      </c>
      <c r="CZ28" s="66">
        <f t="shared" si="36"/>
        <v>4.5</v>
      </c>
      <c r="DA28" s="67">
        <f t="shared" si="37"/>
        <v>3.6</v>
      </c>
      <c r="DB28" s="60">
        <f t="shared" si="38"/>
        <v>0</v>
      </c>
      <c r="DC28" s="86">
        <f t="shared" si="39"/>
        <v>0</v>
      </c>
      <c r="DD28" s="60">
        <f t="shared" si="40"/>
        <v>0</v>
      </c>
      <c r="DE28" s="86">
        <f t="shared" si="41"/>
        <v>0</v>
      </c>
      <c r="DF28" s="66">
        <f t="shared" si="42"/>
        <v>0</v>
      </c>
      <c r="DG28" s="67">
        <f t="shared" si="43"/>
        <v>0</v>
      </c>
      <c r="DH28" s="66">
        <f t="shared" si="44"/>
        <v>0</v>
      </c>
      <c r="DI28" s="67">
        <f t="shared" si="45"/>
        <v>0</v>
      </c>
      <c r="DJ28" s="60">
        <f t="shared" si="46"/>
        <v>0</v>
      </c>
      <c r="DK28" s="86">
        <f t="shared" si="47"/>
        <v>0</v>
      </c>
      <c r="DL28" s="60">
        <f t="shared" si="48"/>
        <v>0</v>
      </c>
      <c r="DM28" s="86">
        <f t="shared" si="49"/>
        <v>0</v>
      </c>
      <c r="DN28" s="66">
        <f t="shared" si="50"/>
        <v>0</v>
      </c>
      <c r="DO28" s="67">
        <f t="shared" si="51"/>
        <v>0</v>
      </c>
      <c r="DP28" s="66">
        <f t="shared" si="52"/>
        <v>0</v>
      </c>
      <c r="DQ28" s="67">
        <f t="shared" si="53"/>
        <v>0</v>
      </c>
      <c r="DR28" s="60">
        <f t="shared" si="54"/>
        <v>0</v>
      </c>
      <c r="DS28" s="86">
        <f t="shared" si="55"/>
        <v>0</v>
      </c>
      <c r="DT28" s="60">
        <f t="shared" si="56"/>
        <v>0</v>
      </c>
      <c r="DU28" s="86">
        <f t="shared" si="57"/>
        <v>0</v>
      </c>
      <c r="DV28" s="66">
        <f t="shared" si="58"/>
        <v>12</v>
      </c>
      <c r="DW28" s="67">
        <f t="shared" si="59"/>
        <v>2.25</v>
      </c>
      <c r="DX28" s="66">
        <f t="shared" si="60"/>
        <v>12</v>
      </c>
      <c r="DY28" s="67">
        <f t="shared" si="61"/>
        <v>2.25</v>
      </c>
      <c r="DZ28" s="66">
        <f t="shared" si="62"/>
        <v>4.5</v>
      </c>
      <c r="EA28" s="67">
        <f t="shared" si="63"/>
        <v>3.6</v>
      </c>
      <c r="EB28" s="66">
        <f t="shared" si="64"/>
        <v>4.5</v>
      </c>
      <c r="EC28" s="67">
        <f t="shared" si="65"/>
        <v>3.6</v>
      </c>
      <c r="ED28" s="60">
        <f t="shared" ref="ED28:ED36" si="137">DV28+DZ28+AN28</f>
        <v>16.5</v>
      </c>
      <c r="EE28" s="61">
        <f t="shared" si="131"/>
        <v>5.85</v>
      </c>
      <c r="EF28" s="60">
        <f t="shared" si="132"/>
        <v>16.5</v>
      </c>
      <c r="EG28" s="61">
        <f t="shared" si="133"/>
        <v>5.85</v>
      </c>
      <c r="EH28" s="60">
        <f t="shared" si="70"/>
        <v>27.27272727272727</v>
      </c>
      <c r="EI28" s="61">
        <f t="shared" si="71"/>
        <v>61.538461538461547</v>
      </c>
      <c r="EJ28" s="60">
        <f t="shared" si="72"/>
        <v>4.5</v>
      </c>
      <c r="EK28" s="61">
        <f t="shared" si="73"/>
        <v>3.6</v>
      </c>
      <c r="EM28" s="6">
        <f t="shared" si="134"/>
        <v>14</v>
      </c>
      <c r="EN28" s="37">
        <f t="shared" ref="EN28:EN86" si="138">EN$5*($BB28/100)</f>
        <v>12</v>
      </c>
      <c r="EO28" s="41">
        <f t="shared" ref="EO28:EO86" si="139">EO$5*($BC28/100)</f>
        <v>0</v>
      </c>
      <c r="EP28" s="24">
        <f t="shared" ref="EP28:EP86" si="140">EP$5*($BB28/100)</f>
        <v>2.25</v>
      </c>
      <c r="EQ28" s="26">
        <f t="shared" ref="EQ28:EQ86" si="141">EQ$5*($BC28/100)</f>
        <v>0</v>
      </c>
      <c r="ES28" s="37">
        <f t="shared" ref="ES28:ES86" si="142">ES$5*($BD28/100)</f>
        <v>4.5</v>
      </c>
      <c r="ET28" s="41">
        <f t="shared" ref="ET28:ET86" si="143">ET$5*($BE28/100)</f>
        <v>0</v>
      </c>
      <c r="EU28" s="24">
        <f t="shared" ref="EU28:EU86" si="144">EU$5*($BD28/100)</f>
        <v>3.6</v>
      </c>
      <c r="EV28" s="26">
        <f t="shared" ref="EV28:EV86" si="145">EV$5*($BE28/100)</f>
        <v>0</v>
      </c>
      <c r="EX28" s="37">
        <f t="shared" ref="EX28:EX86" si="146">EX$5*($BF28/100)</f>
        <v>0</v>
      </c>
      <c r="EY28" s="41">
        <f t="shared" ref="EY28:EY86" si="147">EY$5*($BG28/100)</f>
        <v>0</v>
      </c>
      <c r="EZ28" s="24">
        <f t="shared" ref="EZ28:EZ86" si="148">EZ$5*($BF28/100)</f>
        <v>0</v>
      </c>
      <c r="FA28" s="26">
        <f t="shared" ref="FA28:FA86" si="149">FA$5*($BG28/100)</f>
        <v>0</v>
      </c>
      <c r="FC28" s="37">
        <f t="shared" ref="FC28:FC86" si="150">FC$5*($BH28/100)</f>
        <v>0</v>
      </c>
      <c r="FD28" s="41">
        <f t="shared" ref="FD28:FD86" si="151">FD$5*($BI28/100)</f>
        <v>0</v>
      </c>
      <c r="FE28" s="24">
        <f t="shared" ref="FE28:FE86" si="152">FE$5*($BH28/100)</f>
        <v>0</v>
      </c>
      <c r="FF28" s="26">
        <f t="shared" ref="FF28:FF86" si="153">FF$5*($BI28/100)</f>
        <v>0</v>
      </c>
      <c r="FH28" s="37">
        <f t="shared" ref="FH28:FH86" si="154">FH$5*($BJ28/100)</f>
        <v>0</v>
      </c>
      <c r="FI28" s="41">
        <f t="shared" ref="FI28:FI86" si="155">FI$5*($BK28/100)</f>
        <v>0</v>
      </c>
      <c r="FJ28" s="24">
        <f t="shared" ref="FJ28:FJ86" si="156">FJ$5*($BJ28/100)</f>
        <v>0</v>
      </c>
      <c r="FK28" s="26">
        <f t="shared" ref="FK28:FK86" si="157">FK$5*($BK28/100)</f>
        <v>0</v>
      </c>
      <c r="FM28" s="37">
        <f t="shared" ref="FM28:FM86" si="158">FM$5*($BL28/100)</f>
        <v>0</v>
      </c>
      <c r="FN28" s="41">
        <f t="shared" ref="FN28:FN86" si="159">FN$5*($BM28/100)</f>
        <v>0</v>
      </c>
      <c r="FO28" s="24">
        <f t="shared" ref="FO28:FO86" si="160">FO$5*($BL28/100)</f>
        <v>0</v>
      </c>
      <c r="FP28" s="26">
        <f t="shared" si="135"/>
        <v>0</v>
      </c>
      <c r="FR28" s="37">
        <f t="shared" ref="FR28:FR86" si="161">FR$5*($BN28/100)</f>
        <v>0</v>
      </c>
      <c r="FS28" s="41">
        <f t="shared" ref="FS28:FS86" si="162">FS$5*($BO28/100)</f>
        <v>0</v>
      </c>
      <c r="FT28" s="24">
        <f t="shared" ref="FT28:FT86" si="163">FT$5*($BN28/100)</f>
        <v>0</v>
      </c>
      <c r="FU28" s="26">
        <f t="shared" ref="FU28:FU86" si="164">FU$5*($BO28/100)</f>
        <v>0</v>
      </c>
      <c r="FW28" s="37">
        <f t="shared" ref="FW28:FW86" si="165">FW$5*($BP28/100)</f>
        <v>0</v>
      </c>
      <c r="FX28" s="41">
        <f t="shared" ref="FX28:FX86" si="166">FX$5*($BQ28/100)</f>
        <v>0</v>
      </c>
      <c r="FY28" s="24">
        <f t="shared" ref="FY28:FY86" si="167">FY$5*($BP28/100)</f>
        <v>0</v>
      </c>
      <c r="FZ28" s="26">
        <f t="shared" ref="FZ28:FZ86" si="168">FZ$5*($BQ28/100)</f>
        <v>0</v>
      </c>
      <c r="GB28" s="37">
        <f t="shared" ref="GB28:GB86" si="169">GB$5*($BR28/100)</f>
        <v>0</v>
      </c>
      <c r="GC28" s="41">
        <f t="shared" ref="GC28:GC86" si="170">GC$5*($BS28/100)</f>
        <v>0</v>
      </c>
      <c r="GD28" s="24">
        <f t="shared" ref="GD28:GD86" si="171">GD$5*($BR28/100)</f>
        <v>0</v>
      </c>
      <c r="GE28" s="26">
        <f t="shared" ref="GE28:GE86" si="172">GE$5*($BS28/100)</f>
        <v>0</v>
      </c>
      <c r="GG28" s="37">
        <f t="shared" ref="GG28:GG86" si="173">GG$5*($BT28/100)</f>
        <v>0</v>
      </c>
      <c r="GH28" s="41">
        <f t="shared" ref="GH28:GH86" si="174">GH$5*($BU28/100)</f>
        <v>0</v>
      </c>
      <c r="GI28" s="24">
        <f t="shared" ref="GI28:GI86" si="175">GI$5*($BT28/100)</f>
        <v>0</v>
      </c>
      <c r="GJ28" s="26">
        <f t="shared" ref="GJ28:GJ86" si="176">GJ$5*($BU28/100)</f>
        <v>0</v>
      </c>
      <c r="GL28" s="37">
        <f t="shared" ref="GL28:GL86" si="177">GL$5*($BV28/100)</f>
        <v>0</v>
      </c>
      <c r="GM28" s="41">
        <f t="shared" ref="GM28:GM86" si="178">GM$5*($BW28/100)</f>
        <v>0</v>
      </c>
      <c r="GN28" s="24">
        <f t="shared" ref="GN28:GN86" si="179">GN$5*($BV28/100)</f>
        <v>0</v>
      </c>
      <c r="GO28" s="26">
        <f t="shared" ref="GO28:GO86" si="180">GO$5*($BW28/100)</f>
        <v>0</v>
      </c>
      <c r="GQ28" s="37">
        <f t="shared" ref="GQ28:GQ86" si="181">GQ$5*($BX28/100)</f>
        <v>0</v>
      </c>
      <c r="GR28" s="41">
        <f t="shared" ref="GR28:GR86" si="182">GR$5*($BY28/100)</f>
        <v>0</v>
      </c>
      <c r="GS28" s="24">
        <f t="shared" ref="GS28:GS86" si="183">GS$5*($BX28/100)</f>
        <v>0</v>
      </c>
      <c r="GT28" s="26">
        <f t="shared" ref="GT28:GT86" si="184">GT$5*($BY28/100)</f>
        <v>0</v>
      </c>
    </row>
    <row r="29" spans="1:202" x14ac:dyDescent="0.3">
      <c r="A29" s="6"/>
      <c r="C29" t="s">
        <v>28</v>
      </c>
      <c r="D29" t="s">
        <v>17</v>
      </c>
      <c r="E29">
        <f t="shared" si="125"/>
        <v>15</v>
      </c>
      <c r="F29" s="37">
        <v>0</v>
      </c>
      <c r="G29" s="38">
        <v>0</v>
      </c>
      <c r="H29" s="60">
        <f t="shared" si="136"/>
        <v>0</v>
      </c>
      <c r="I29" s="61">
        <f t="shared" si="126"/>
        <v>0</v>
      </c>
      <c r="J29" s="60"/>
      <c r="K29" s="61"/>
      <c r="L29" s="60">
        <f t="shared" si="2"/>
        <v>0</v>
      </c>
      <c r="M29" s="61">
        <f t="shared" si="3"/>
        <v>0</v>
      </c>
      <c r="N29" s="66">
        <f t="shared" si="127"/>
        <v>0</v>
      </c>
      <c r="O29" s="67">
        <f t="shared" si="128"/>
        <v>0</v>
      </c>
      <c r="P29" s="24">
        <f t="shared" si="6"/>
        <v>0</v>
      </c>
      <c r="Q29" s="25">
        <f t="shared" si="7"/>
        <v>0</v>
      </c>
      <c r="R29" s="37">
        <v>0</v>
      </c>
      <c r="S29" s="38">
        <v>0</v>
      </c>
      <c r="T29" s="37">
        <v>0</v>
      </c>
      <c r="U29" s="38">
        <v>0</v>
      </c>
      <c r="V29" s="24"/>
      <c r="W29" s="25"/>
      <c r="X29" s="37">
        <v>0</v>
      </c>
      <c r="Y29" s="38">
        <v>0</v>
      </c>
      <c r="Z29" s="79">
        <v>0</v>
      </c>
      <c r="AA29" s="80">
        <v>0</v>
      </c>
      <c r="AB29" s="37">
        <v>0</v>
      </c>
      <c r="AC29" s="38">
        <v>0</v>
      </c>
      <c r="AD29" s="24">
        <v>0</v>
      </c>
      <c r="AE29" s="25">
        <v>0</v>
      </c>
      <c r="AF29" s="37">
        <v>0</v>
      </c>
      <c r="AG29" s="38">
        <v>0</v>
      </c>
      <c r="AH29" s="24">
        <v>0</v>
      </c>
      <c r="AI29" s="25">
        <v>0</v>
      </c>
      <c r="AJ29" s="37"/>
      <c r="AK29" s="38"/>
      <c r="AL29" s="24">
        <v>0</v>
      </c>
      <c r="AM29" s="25">
        <v>0</v>
      </c>
      <c r="AN29" s="66">
        <f t="shared" si="129"/>
        <v>0</v>
      </c>
      <c r="AO29" s="67">
        <f t="shared" si="130"/>
        <v>0</v>
      </c>
      <c r="AP29" s="66"/>
      <c r="AQ29" s="67"/>
      <c r="AR29" s="66">
        <f t="shared" si="10"/>
        <v>0</v>
      </c>
      <c r="AS29" s="67">
        <f t="shared" si="11"/>
        <v>0</v>
      </c>
      <c r="AT29" s="24"/>
      <c r="AU29" s="26"/>
      <c r="AV29" s="24"/>
      <c r="AW29" s="26"/>
      <c r="AX29" s="24"/>
      <c r="AY29" s="26"/>
      <c r="AZ29" s="24"/>
      <c r="BA29" s="26"/>
      <c r="BB29" s="37"/>
      <c r="BC29" s="38"/>
      <c r="BD29" s="37">
        <v>10</v>
      </c>
      <c r="BE29" s="38"/>
      <c r="BF29" s="24"/>
      <c r="BG29" s="26"/>
      <c r="BH29" s="24"/>
      <c r="BI29" s="26"/>
      <c r="BJ29" s="37"/>
      <c r="BK29" s="38"/>
      <c r="BL29" s="37"/>
      <c r="BM29" s="38"/>
      <c r="BN29" s="24"/>
      <c r="BO29" s="26"/>
      <c r="BP29" s="24"/>
      <c r="BQ29" s="26"/>
      <c r="BR29" s="37"/>
      <c r="BS29" s="38"/>
      <c r="BT29" s="37"/>
      <c r="BU29" s="38"/>
      <c r="BV29" s="24"/>
      <c r="BW29" s="26"/>
      <c r="BX29" s="24"/>
      <c r="BY29" s="26"/>
      <c r="BZ29" s="66">
        <f t="shared" si="123"/>
        <v>0</v>
      </c>
      <c r="CA29" s="67">
        <f t="shared" si="12"/>
        <v>0</v>
      </c>
      <c r="CB29" s="66">
        <f t="shared" si="13"/>
        <v>0.5</v>
      </c>
      <c r="CC29" s="67">
        <f t="shared" si="14"/>
        <v>0.4</v>
      </c>
      <c r="CD29" s="60">
        <f t="shared" si="15"/>
        <v>0</v>
      </c>
      <c r="CE29" s="86">
        <f t="shared" si="16"/>
        <v>0</v>
      </c>
      <c r="CF29" s="60">
        <f t="shared" si="17"/>
        <v>0</v>
      </c>
      <c r="CG29" s="86">
        <f t="shared" si="18"/>
        <v>0</v>
      </c>
      <c r="CH29" s="66">
        <f t="shared" si="19"/>
        <v>0</v>
      </c>
      <c r="CI29" s="67">
        <f t="shared" si="20"/>
        <v>0</v>
      </c>
      <c r="CJ29" s="66">
        <f t="shared" si="21"/>
        <v>0</v>
      </c>
      <c r="CK29" s="67">
        <f t="shared" si="22"/>
        <v>0</v>
      </c>
      <c r="CL29" s="60">
        <f t="shared" si="23"/>
        <v>0</v>
      </c>
      <c r="CM29" s="86">
        <f t="shared" si="24"/>
        <v>0</v>
      </c>
      <c r="CN29" s="60">
        <f t="shared" si="25"/>
        <v>0</v>
      </c>
      <c r="CO29" s="86">
        <f t="shared" si="26"/>
        <v>0</v>
      </c>
      <c r="CP29" s="66">
        <f t="shared" si="27"/>
        <v>0</v>
      </c>
      <c r="CQ29" s="67">
        <f t="shared" si="28"/>
        <v>0</v>
      </c>
      <c r="CR29" s="66">
        <f t="shared" si="29"/>
        <v>0</v>
      </c>
      <c r="CS29" s="67">
        <f t="shared" si="30"/>
        <v>0</v>
      </c>
      <c r="CT29" s="60">
        <f t="shared" si="31"/>
        <v>0</v>
      </c>
      <c r="CU29" s="86">
        <f t="shared" si="124"/>
        <v>0</v>
      </c>
      <c r="CV29" s="60">
        <f t="shared" si="32"/>
        <v>0</v>
      </c>
      <c r="CW29" s="86">
        <f t="shared" si="33"/>
        <v>0</v>
      </c>
      <c r="CX29" s="66">
        <f t="shared" si="34"/>
        <v>0</v>
      </c>
      <c r="CY29" s="67">
        <f t="shared" si="35"/>
        <v>0</v>
      </c>
      <c r="CZ29" s="66">
        <f t="shared" si="36"/>
        <v>0.5</v>
      </c>
      <c r="DA29" s="67">
        <f t="shared" si="37"/>
        <v>0.4</v>
      </c>
      <c r="DB29" s="60">
        <f t="shared" si="38"/>
        <v>0</v>
      </c>
      <c r="DC29" s="86">
        <f t="shared" si="39"/>
        <v>0</v>
      </c>
      <c r="DD29" s="60">
        <f t="shared" si="40"/>
        <v>0</v>
      </c>
      <c r="DE29" s="86">
        <f t="shared" si="41"/>
        <v>0</v>
      </c>
      <c r="DF29" s="66">
        <f t="shared" si="42"/>
        <v>0</v>
      </c>
      <c r="DG29" s="67">
        <f t="shared" si="43"/>
        <v>0</v>
      </c>
      <c r="DH29" s="66">
        <f t="shared" si="44"/>
        <v>0</v>
      </c>
      <c r="DI29" s="67">
        <f t="shared" si="45"/>
        <v>0</v>
      </c>
      <c r="DJ29" s="60">
        <f t="shared" si="46"/>
        <v>0</v>
      </c>
      <c r="DK29" s="86">
        <f t="shared" si="47"/>
        <v>0</v>
      </c>
      <c r="DL29" s="60">
        <f t="shared" si="48"/>
        <v>0</v>
      </c>
      <c r="DM29" s="86">
        <f t="shared" si="49"/>
        <v>0</v>
      </c>
      <c r="DN29" s="66">
        <f t="shared" si="50"/>
        <v>0</v>
      </c>
      <c r="DO29" s="67">
        <f t="shared" si="51"/>
        <v>0</v>
      </c>
      <c r="DP29" s="66">
        <f t="shared" si="52"/>
        <v>0</v>
      </c>
      <c r="DQ29" s="67">
        <f t="shared" si="53"/>
        <v>0</v>
      </c>
      <c r="DR29" s="60">
        <f t="shared" si="54"/>
        <v>0</v>
      </c>
      <c r="DS29" s="86">
        <f t="shared" si="55"/>
        <v>0</v>
      </c>
      <c r="DT29" s="60">
        <f t="shared" si="56"/>
        <v>0</v>
      </c>
      <c r="DU29" s="86">
        <f t="shared" si="57"/>
        <v>0</v>
      </c>
      <c r="DV29" s="66">
        <f t="shared" si="58"/>
        <v>0</v>
      </c>
      <c r="DW29" s="67">
        <f t="shared" si="59"/>
        <v>0</v>
      </c>
      <c r="DX29" s="66">
        <f t="shared" si="60"/>
        <v>0</v>
      </c>
      <c r="DY29" s="67">
        <f t="shared" si="61"/>
        <v>0</v>
      </c>
      <c r="DZ29" s="66">
        <f t="shared" si="62"/>
        <v>0.5</v>
      </c>
      <c r="EA29" s="67">
        <f t="shared" si="63"/>
        <v>0.4</v>
      </c>
      <c r="EB29" s="66">
        <f t="shared" si="64"/>
        <v>0.5</v>
      </c>
      <c r="EC29" s="67">
        <f t="shared" si="65"/>
        <v>0.4</v>
      </c>
      <c r="ED29" s="60">
        <f t="shared" si="137"/>
        <v>0.5</v>
      </c>
      <c r="EE29" s="61">
        <f t="shared" si="131"/>
        <v>0.4</v>
      </c>
      <c r="EF29" s="60">
        <f t="shared" si="132"/>
        <v>0.5</v>
      </c>
      <c r="EG29" s="61">
        <f t="shared" si="133"/>
        <v>0.4</v>
      </c>
      <c r="EH29" s="60">
        <f t="shared" si="70"/>
        <v>100</v>
      </c>
      <c r="EI29" s="61">
        <f t="shared" si="71"/>
        <v>100</v>
      </c>
      <c r="EJ29" s="60">
        <f t="shared" si="72"/>
        <v>0.5</v>
      </c>
      <c r="EK29" s="61">
        <f t="shared" si="73"/>
        <v>0.4</v>
      </c>
      <c r="EM29" s="6">
        <f t="shared" si="134"/>
        <v>15</v>
      </c>
      <c r="EN29" s="37">
        <f t="shared" si="138"/>
        <v>0</v>
      </c>
      <c r="EO29" s="41">
        <f t="shared" si="139"/>
        <v>0</v>
      </c>
      <c r="EP29" s="24">
        <f t="shared" si="140"/>
        <v>0</v>
      </c>
      <c r="EQ29" s="26">
        <f t="shared" si="141"/>
        <v>0</v>
      </c>
      <c r="ES29" s="37">
        <f t="shared" si="142"/>
        <v>0.5</v>
      </c>
      <c r="ET29" s="41">
        <f t="shared" si="143"/>
        <v>0</v>
      </c>
      <c r="EU29" s="24">
        <f t="shared" si="144"/>
        <v>0.4</v>
      </c>
      <c r="EV29" s="26">
        <f t="shared" si="145"/>
        <v>0</v>
      </c>
      <c r="EX29" s="37">
        <f t="shared" si="146"/>
        <v>0</v>
      </c>
      <c r="EY29" s="41">
        <f t="shared" si="147"/>
        <v>0</v>
      </c>
      <c r="EZ29" s="24">
        <f t="shared" si="148"/>
        <v>0</v>
      </c>
      <c r="FA29" s="26">
        <f t="shared" si="149"/>
        <v>0</v>
      </c>
      <c r="FC29" s="37">
        <f t="shared" si="150"/>
        <v>0</v>
      </c>
      <c r="FD29" s="41">
        <f t="shared" si="151"/>
        <v>0</v>
      </c>
      <c r="FE29" s="24">
        <f t="shared" si="152"/>
        <v>0</v>
      </c>
      <c r="FF29" s="26">
        <f t="shared" si="153"/>
        <v>0</v>
      </c>
      <c r="FH29" s="37">
        <f t="shared" si="154"/>
        <v>0</v>
      </c>
      <c r="FI29" s="41">
        <f t="shared" si="155"/>
        <v>0</v>
      </c>
      <c r="FJ29" s="24">
        <f t="shared" si="156"/>
        <v>0</v>
      </c>
      <c r="FK29" s="26">
        <f t="shared" si="157"/>
        <v>0</v>
      </c>
      <c r="FM29" s="37">
        <f t="shared" si="158"/>
        <v>0</v>
      </c>
      <c r="FN29" s="41">
        <f t="shared" si="159"/>
        <v>0</v>
      </c>
      <c r="FO29" s="24">
        <f t="shared" si="160"/>
        <v>0</v>
      </c>
      <c r="FP29" s="26">
        <f t="shared" si="135"/>
        <v>0</v>
      </c>
      <c r="FR29" s="37">
        <f t="shared" si="161"/>
        <v>0</v>
      </c>
      <c r="FS29" s="41">
        <f t="shared" si="162"/>
        <v>0</v>
      </c>
      <c r="FT29" s="24">
        <f t="shared" si="163"/>
        <v>0</v>
      </c>
      <c r="FU29" s="26">
        <f t="shared" si="164"/>
        <v>0</v>
      </c>
      <c r="FW29" s="37">
        <f t="shared" si="165"/>
        <v>0</v>
      </c>
      <c r="FX29" s="41">
        <f t="shared" si="166"/>
        <v>0</v>
      </c>
      <c r="FY29" s="24">
        <f t="shared" si="167"/>
        <v>0</v>
      </c>
      <c r="FZ29" s="26">
        <f t="shared" si="168"/>
        <v>0</v>
      </c>
      <c r="GB29" s="37">
        <f t="shared" si="169"/>
        <v>0</v>
      </c>
      <c r="GC29" s="41">
        <f t="shared" si="170"/>
        <v>0</v>
      </c>
      <c r="GD29" s="24">
        <f t="shared" si="171"/>
        <v>0</v>
      </c>
      <c r="GE29" s="26">
        <f t="shared" si="172"/>
        <v>0</v>
      </c>
      <c r="GG29" s="37">
        <f t="shared" si="173"/>
        <v>0</v>
      </c>
      <c r="GH29" s="41">
        <f t="shared" si="174"/>
        <v>0</v>
      </c>
      <c r="GI29" s="24">
        <f t="shared" si="175"/>
        <v>0</v>
      </c>
      <c r="GJ29" s="26">
        <f t="shared" si="176"/>
        <v>0</v>
      </c>
      <c r="GL29" s="37">
        <f t="shared" si="177"/>
        <v>0</v>
      </c>
      <c r="GM29" s="41">
        <f t="shared" si="178"/>
        <v>0</v>
      </c>
      <c r="GN29" s="24">
        <f t="shared" si="179"/>
        <v>0</v>
      </c>
      <c r="GO29" s="26">
        <f t="shared" si="180"/>
        <v>0</v>
      </c>
      <c r="GQ29" s="37">
        <f t="shared" si="181"/>
        <v>0</v>
      </c>
      <c r="GR29" s="41">
        <f t="shared" si="182"/>
        <v>0</v>
      </c>
      <c r="GS29" s="24">
        <f t="shared" si="183"/>
        <v>0</v>
      </c>
      <c r="GT29" s="26">
        <f t="shared" si="184"/>
        <v>0</v>
      </c>
    </row>
    <row r="30" spans="1:202" x14ac:dyDescent="0.3">
      <c r="A30" s="6"/>
      <c r="D30" t="s">
        <v>25</v>
      </c>
      <c r="E30">
        <f t="shared" si="125"/>
        <v>16</v>
      </c>
      <c r="F30" s="37">
        <v>178</v>
      </c>
      <c r="G30" s="38">
        <v>529</v>
      </c>
      <c r="H30" s="60">
        <f t="shared" si="136"/>
        <v>178.89</v>
      </c>
      <c r="I30" s="61">
        <f t="shared" si="126"/>
        <v>531.64499999999998</v>
      </c>
      <c r="J30" s="60">
        <v>7</v>
      </c>
      <c r="K30" s="61">
        <v>0</v>
      </c>
      <c r="L30" s="60">
        <f t="shared" si="2"/>
        <v>12.5223</v>
      </c>
      <c r="M30" s="61">
        <f t="shared" si="3"/>
        <v>0</v>
      </c>
      <c r="N30" s="66">
        <f t="shared" si="127"/>
        <v>187.83449999999999</v>
      </c>
      <c r="O30" s="67">
        <f t="shared" si="128"/>
        <v>558.22725000000003</v>
      </c>
      <c r="P30" s="24">
        <f t="shared" si="6"/>
        <v>58</v>
      </c>
      <c r="Q30" s="25">
        <f t="shared" si="7"/>
        <v>91</v>
      </c>
      <c r="R30" s="37">
        <v>9</v>
      </c>
      <c r="S30" s="38">
        <v>52</v>
      </c>
      <c r="T30" s="37">
        <v>2</v>
      </c>
      <c r="U30" s="38">
        <v>0</v>
      </c>
      <c r="V30" s="24"/>
      <c r="W30" s="25"/>
      <c r="X30" s="37">
        <v>10</v>
      </c>
      <c r="Y30" s="38">
        <v>2</v>
      </c>
      <c r="Z30" s="79">
        <v>11</v>
      </c>
      <c r="AA30" s="80">
        <v>2</v>
      </c>
      <c r="AB30" s="37">
        <v>14</v>
      </c>
      <c r="AC30" s="38">
        <v>6</v>
      </c>
      <c r="AD30" s="24">
        <v>6</v>
      </c>
      <c r="AE30" s="25">
        <v>6</v>
      </c>
      <c r="AF30" s="37">
        <v>2</v>
      </c>
      <c r="AG30" s="38">
        <v>6</v>
      </c>
      <c r="AH30" s="24">
        <v>9</v>
      </c>
      <c r="AI30" s="25">
        <v>15</v>
      </c>
      <c r="AJ30" s="37"/>
      <c r="AK30" s="38"/>
      <c r="AL30" s="24">
        <v>6</v>
      </c>
      <c r="AM30" s="25">
        <v>4</v>
      </c>
      <c r="AN30" s="66">
        <f t="shared" si="129"/>
        <v>245.83449999999999</v>
      </c>
      <c r="AO30" s="67">
        <f t="shared" si="130"/>
        <v>649.22725000000003</v>
      </c>
      <c r="AP30" s="66">
        <v>7</v>
      </c>
      <c r="AQ30" s="67">
        <v>0</v>
      </c>
      <c r="AR30" s="66">
        <f t="shared" si="10"/>
        <v>17.208415000000002</v>
      </c>
      <c r="AS30" s="67">
        <f t="shared" si="11"/>
        <v>0</v>
      </c>
      <c r="AT30" s="24"/>
      <c r="AU30" s="26"/>
      <c r="AV30" s="24"/>
      <c r="AW30" s="26"/>
      <c r="AX30" s="24"/>
      <c r="AY30" s="26"/>
      <c r="AZ30" s="24"/>
      <c r="BA30" s="26"/>
      <c r="BB30" s="37"/>
      <c r="BC30" s="38">
        <v>70</v>
      </c>
      <c r="BD30" s="37"/>
      <c r="BE30" s="38"/>
      <c r="BF30" s="24"/>
      <c r="BG30" s="26">
        <v>85</v>
      </c>
      <c r="BH30" s="24"/>
      <c r="BI30" s="26">
        <v>90</v>
      </c>
      <c r="BJ30" s="37"/>
      <c r="BK30" s="38">
        <v>85</v>
      </c>
      <c r="BL30" s="37"/>
      <c r="BM30" s="38">
        <v>90</v>
      </c>
      <c r="BN30" s="24"/>
      <c r="BO30" s="26">
        <v>85</v>
      </c>
      <c r="BP30" s="24"/>
      <c r="BQ30" s="26">
        <v>90</v>
      </c>
      <c r="BR30" s="37"/>
      <c r="BS30" s="38">
        <v>85</v>
      </c>
      <c r="BT30" s="37"/>
      <c r="BU30" s="38">
        <v>90</v>
      </c>
      <c r="BV30" s="24"/>
      <c r="BW30" s="26">
        <v>70</v>
      </c>
      <c r="BX30" s="24"/>
      <c r="BY30" s="26">
        <v>90</v>
      </c>
      <c r="BZ30" s="66">
        <f t="shared" si="123"/>
        <v>7</v>
      </c>
      <c r="CA30" s="67">
        <f t="shared" si="12"/>
        <v>46.9</v>
      </c>
      <c r="CB30" s="66">
        <f t="shared" si="13"/>
        <v>0</v>
      </c>
      <c r="CC30" s="67">
        <f t="shared" si="14"/>
        <v>0</v>
      </c>
      <c r="CD30" s="60">
        <f t="shared" si="15"/>
        <v>1.7</v>
      </c>
      <c r="CE30" s="86">
        <f t="shared" si="16"/>
        <v>5.0999999999999996</v>
      </c>
      <c r="CF30" s="60">
        <f t="shared" si="17"/>
        <v>0</v>
      </c>
      <c r="CG30" s="86">
        <f t="shared" si="18"/>
        <v>3.6</v>
      </c>
      <c r="CH30" s="66">
        <f t="shared" si="19"/>
        <v>13.6</v>
      </c>
      <c r="CI30" s="67">
        <f t="shared" si="20"/>
        <v>99.45</v>
      </c>
      <c r="CJ30" s="66">
        <f t="shared" si="21"/>
        <v>3.6</v>
      </c>
      <c r="CK30" s="67">
        <f t="shared" si="22"/>
        <v>10.8</v>
      </c>
      <c r="CL30" s="60">
        <f t="shared" si="23"/>
        <v>2.5499999999999998</v>
      </c>
      <c r="CM30" s="86">
        <f t="shared" si="24"/>
        <v>15.299999999999999</v>
      </c>
      <c r="CN30" s="60">
        <f t="shared" si="25"/>
        <v>0</v>
      </c>
      <c r="CO30" s="86">
        <f t="shared" si="26"/>
        <v>1.8</v>
      </c>
      <c r="CP30" s="66">
        <f t="shared" si="27"/>
        <v>10.199999999999999</v>
      </c>
      <c r="CQ30" s="67">
        <f t="shared" si="28"/>
        <v>73.95</v>
      </c>
      <c r="CR30" s="66">
        <f t="shared" si="29"/>
        <v>2.7</v>
      </c>
      <c r="CS30" s="67">
        <f t="shared" si="30"/>
        <v>8.1</v>
      </c>
      <c r="CT30" s="60">
        <f t="shared" si="31"/>
        <v>0.7</v>
      </c>
      <c r="CU30" s="86">
        <f t="shared" si="124"/>
        <v>18.899999999999999</v>
      </c>
      <c r="CV30" s="60">
        <f t="shared" si="32"/>
        <v>9</v>
      </c>
      <c r="CW30" s="86">
        <f t="shared" si="33"/>
        <v>10.8</v>
      </c>
      <c r="CX30" s="66">
        <f t="shared" si="34"/>
        <v>7</v>
      </c>
      <c r="CY30" s="67">
        <f t="shared" si="35"/>
        <v>46.9</v>
      </c>
      <c r="CZ30" s="66">
        <f t="shared" si="36"/>
        <v>0</v>
      </c>
      <c r="DA30" s="67">
        <f t="shared" si="37"/>
        <v>0</v>
      </c>
      <c r="DB30" s="60">
        <f t="shared" si="38"/>
        <v>1.7</v>
      </c>
      <c r="DC30" s="86">
        <f t="shared" si="39"/>
        <v>5.0999999999999996</v>
      </c>
      <c r="DD30" s="60">
        <f t="shared" si="40"/>
        <v>0</v>
      </c>
      <c r="DE30" s="86">
        <f t="shared" si="41"/>
        <v>3.6</v>
      </c>
      <c r="DF30" s="66">
        <f t="shared" si="42"/>
        <v>13.6</v>
      </c>
      <c r="DG30" s="67">
        <f t="shared" si="43"/>
        <v>99.45</v>
      </c>
      <c r="DH30" s="66">
        <f t="shared" si="44"/>
        <v>3.6</v>
      </c>
      <c r="DI30" s="67">
        <f t="shared" si="45"/>
        <v>10.8</v>
      </c>
      <c r="DJ30" s="60">
        <f t="shared" si="46"/>
        <v>2.5499999999999998</v>
      </c>
      <c r="DK30" s="86">
        <f t="shared" si="47"/>
        <v>15.299999999999999</v>
      </c>
      <c r="DL30" s="60">
        <f t="shared" si="48"/>
        <v>0</v>
      </c>
      <c r="DM30" s="86">
        <f t="shared" si="49"/>
        <v>1.8</v>
      </c>
      <c r="DN30" s="66">
        <f t="shared" si="50"/>
        <v>10.199999999999999</v>
      </c>
      <c r="DO30" s="67">
        <f t="shared" si="51"/>
        <v>73.95</v>
      </c>
      <c r="DP30" s="66">
        <f t="shared" si="52"/>
        <v>2.7</v>
      </c>
      <c r="DQ30" s="67">
        <f t="shared" si="53"/>
        <v>8.1</v>
      </c>
      <c r="DR30" s="60">
        <f t="shared" si="54"/>
        <v>0.7</v>
      </c>
      <c r="DS30" s="86">
        <f t="shared" si="55"/>
        <v>18.899999999999999</v>
      </c>
      <c r="DT30" s="60">
        <f t="shared" si="56"/>
        <v>9</v>
      </c>
      <c r="DU30" s="86">
        <f t="shared" si="57"/>
        <v>10.8</v>
      </c>
      <c r="DV30" s="66">
        <f t="shared" si="58"/>
        <v>35.75</v>
      </c>
      <c r="DW30" s="67">
        <f t="shared" si="59"/>
        <v>259.59999999999997</v>
      </c>
      <c r="DX30" s="66">
        <f t="shared" si="60"/>
        <v>35.75</v>
      </c>
      <c r="DY30" s="67">
        <f t="shared" si="61"/>
        <v>259.59999999999997</v>
      </c>
      <c r="DZ30" s="66">
        <f t="shared" si="62"/>
        <v>15.3</v>
      </c>
      <c r="EA30" s="67">
        <f t="shared" si="63"/>
        <v>35.099999999999994</v>
      </c>
      <c r="EB30" s="66">
        <f t="shared" si="64"/>
        <v>15.3</v>
      </c>
      <c r="EC30" s="67">
        <f t="shared" si="65"/>
        <v>35.099999999999994</v>
      </c>
      <c r="ED30" s="60">
        <f t="shared" si="137"/>
        <v>296.8845</v>
      </c>
      <c r="EE30" s="61">
        <f t="shared" si="131"/>
        <v>943.92724999999996</v>
      </c>
      <c r="EF30" s="60">
        <f t="shared" si="132"/>
        <v>296.8845</v>
      </c>
      <c r="EG30" s="61">
        <f t="shared" si="133"/>
        <v>943.92724999999996</v>
      </c>
      <c r="EH30" s="60">
        <f t="shared" si="70"/>
        <v>10.949852552086755</v>
      </c>
      <c r="EI30" s="61">
        <f t="shared" si="71"/>
        <v>3.7185069082389557</v>
      </c>
      <c r="EJ30" s="60">
        <f t="shared" si="72"/>
        <v>32.508414999999999</v>
      </c>
      <c r="EK30" s="61">
        <f t="shared" si="73"/>
        <v>35.099999999999994</v>
      </c>
      <c r="EM30" s="6">
        <f t="shared" si="134"/>
        <v>16</v>
      </c>
      <c r="EN30" s="37">
        <f t="shared" si="138"/>
        <v>0</v>
      </c>
      <c r="EO30" s="41">
        <f t="shared" si="139"/>
        <v>7</v>
      </c>
      <c r="EP30" s="24">
        <f t="shared" si="140"/>
        <v>0</v>
      </c>
      <c r="EQ30" s="26">
        <f t="shared" si="141"/>
        <v>46.9</v>
      </c>
      <c r="ES30" s="37">
        <f t="shared" si="142"/>
        <v>0</v>
      </c>
      <c r="ET30" s="41">
        <f t="shared" si="143"/>
        <v>0</v>
      </c>
      <c r="EU30" s="24">
        <f t="shared" si="144"/>
        <v>0</v>
      </c>
      <c r="EV30" s="26">
        <f t="shared" si="145"/>
        <v>0</v>
      </c>
      <c r="EX30" s="37">
        <f t="shared" si="146"/>
        <v>0</v>
      </c>
      <c r="EY30" s="41">
        <f t="shared" si="147"/>
        <v>1.7</v>
      </c>
      <c r="EZ30" s="24">
        <f t="shared" si="148"/>
        <v>0</v>
      </c>
      <c r="FA30" s="26">
        <f t="shared" si="149"/>
        <v>5.0999999999999996</v>
      </c>
      <c r="FC30" s="37">
        <f t="shared" si="150"/>
        <v>0</v>
      </c>
      <c r="FD30" s="41">
        <f t="shared" si="151"/>
        <v>0</v>
      </c>
      <c r="FE30" s="24">
        <f t="shared" si="152"/>
        <v>0</v>
      </c>
      <c r="FF30" s="26">
        <f t="shared" si="153"/>
        <v>3.6</v>
      </c>
      <c r="FH30" s="37">
        <f t="shared" si="154"/>
        <v>0</v>
      </c>
      <c r="FI30" s="41">
        <f t="shared" si="155"/>
        <v>13.6</v>
      </c>
      <c r="FJ30" s="24">
        <f t="shared" si="156"/>
        <v>0</v>
      </c>
      <c r="FK30" s="26">
        <f t="shared" si="157"/>
        <v>99.45</v>
      </c>
      <c r="FM30" s="37">
        <f t="shared" si="158"/>
        <v>0</v>
      </c>
      <c r="FN30" s="41">
        <f t="shared" si="159"/>
        <v>3.6</v>
      </c>
      <c r="FO30" s="24">
        <f t="shared" si="160"/>
        <v>0</v>
      </c>
      <c r="FP30" s="26">
        <f t="shared" si="135"/>
        <v>10.8</v>
      </c>
      <c r="FR30" s="37">
        <f t="shared" si="161"/>
        <v>0</v>
      </c>
      <c r="FS30" s="41">
        <f t="shared" si="162"/>
        <v>2.5499999999999998</v>
      </c>
      <c r="FT30" s="24">
        <f t="shared" si="163"/>
        <v>0</v>
      </c>
      <c r="FU30" s="26">
        <f t="shared" si="164"/>
        <v>15.299999999999999</v>
      </c>
      <c r="FW30" s="37">
        <f t="shared" si="165"/>
        <v>0</v>
      </c>
      <c r="FX30" s="41">
        <f t="shared" si="166"/>
        <v>0</v>
      </c>
      <c r="FY30" s="24">
        <f t="shared" si="167"/>
        <v>0</v>
      </c>
      <c r="FZ30" s="26">
        <f t="shared" si="168"/>
        <v>1.8</v>
      </c>
      <c r="GB30" s="37">
        <f t="shared" si="169"/>
        <v>0</v>
      </c>
      <c r="GC30" s="41">
        <f t="shared" si="170"/>
        <v>10.199999999999999</v>
      </c>
      <c r="GD30" s="24">
        <f t="shared" si="171"/>
        <v>0</v>
      </c>
      <c r="GE30" s="26">
        <f t="shared" si="172"/>
        <v>73.95</v>
      </c>
      <c r="GG30" s="37">
        <f t="shared" si="173"/>
        <v>0</v>
      </c>
      <c r="GH30" s="41">
        <f t="shared" si="174"/>
        <v>2.7</v>
      </c>
      <c r="GI30" s="24">
        <f t="shared" si="175"/>
        <v>0</v>
      </c>
      <c r="GJ30" s="26">
        <f t="shared" si="176"/>
        <v>8.1</v>
      </c>
      <c r="GL30" s="37">
        <f t="shared" si="177"/>
        <v>0</v>
      </c>
      <c r="GM30" s="41">
        <f t="shared" si="178"/>
        <v>0.7</v>
      </c>
      <c r="GN30" s="24">
        <f t="shared" si="179"/>
        <v>0</v>
      </c>
      <c r="GO30" s="26">
        <f t="shared" si="180"/>
        <v>18.899999999999999</v>
      </c>
      <c r="GQ30" s="37">
        <f t="shared" si="181"/>
        <v>0</v>
      </c>
      <c r="GR30" s="41">
        <f t="shared" si="182"/>
        <v>9</v>
      </c>
      <c r="GS30" s="24">
        <f t="shared" si="183"/>
        <v>0</v>
      </c>
      <c r="GT30" s="26">
        <f t="shared" si="184"/>
        <v>10.8</v>
      </c>
    </row>
    <row r="31" spans="1:202" x14ac:dyDescent="0.3">
      <c r="A31" s="6"/>
      <c r="C31" t="s">
        <v>29</v>
      </c>
      <c r="D31" t="s">
        <v>17</v>
      </c>
      <c r="E31">
        <f t="shared" si="125"/>
        <v>17</v>
      </c>
      <c r="F31" s="37">
        <v>0</v>
      </c>
      <c r="G31" s="38">
        <v>0</v>
      </c>
      <c r="H31" s="60">
        <f t="shared" si="136"/>
        <v>0</v>
      </c>
      <c r="I31" s="61">
        <f t="shared" si="126"/>
        <v>0</v>
      </c>
      <c r="J31" s="60"/>
      <c r="K31" s="61"/>
      <c r="L31" s="60">
        <f t="shared" si="2"/>
        <v>0</v>
      </c>
      <c r="M31" s="61">
        <f t="shared" si="3"/>
        <v>0</v>
      </c>
      <c r="N31" s="66">
        <f t="shared" si="127"/>
        <v>0</v>
      </c>
      <c r="O31" s="67">
        <f t="shared" si="128"/>
        <v>0</v>
      </c>
      <c r="P31" s="24">
        <f t="shared" si="6"/>
        <v>0</v>
      </c>
      <c r="Q31" s="25">
        <f t="shared" si="7"/>
        <v>0</v>
      </c>
      <c r="R31" s="37">
        <v>0</v>
      </c>
      <c r="S31" s="38">
        <v>0</v>
      </c>
      <c r="T31" s="37">
        <v>0</v>
      </c>
      <c r="U31" s="38">
        <v>0</v>
      </c>
      <c r="V31" s="24"/>
      <c r="W31" s="25"/>
      <c r="X31" s="37">
        <v>0</v>
      </c>
      <c r="Y31" s="38">
        <v>0</v>
      </c>
      <c r="Z31" s="79">
        <v>0</v>
      </c>
      <c r="AA31" s="80">
        <v>0</v>
      </c>
      <c r="AB31" s="37">
        <v>0</v>
      </c>
      <c r="AC31" s="38">
        <v>0</v>
      </c>
      <c r="AD31" s="24">
        <v>0</v>
      </c>
      <c r="AE31" s="25">
        <v>0</v>
      </c>
      <c r="AF31" s="37">
        <v>0</v>
      </c>
      <c r="AG31" s="38">
        <v>0</v>
      </c>
      <c r="AH31" s="24">
        <v>0</v>
      </c>
      <c r="AI31" s="25">
        <v>0</v>
      </c>
      <c r="AJ31" s="37"/>
      <c r="AK31" s="38"/>
      <c r="AL31" s="24">
        <v>0</v>
      </c>
      <c r="AM31" s="25">
        <v>0</v>
      </c>
      <c r="AN31" s="66">
        <f t="shared" si="129"/>
        <v>0</v>
      </c>
      <c r="AO31" s="67">
        <f t="shared" si="130"/>
        <v>0</v>
      </c>
      <c r="AP31" s="66"/>
      <c r="AQ31" s="67"/>
      <c r="AR31" s="66">
        <f t="shared" si="10"/>
        <v>0</v>
      </c>
      <c r="AS31" s="67">
        <f t="shared" si="11"/>
        <v>0</v>
      </c>
      <c r="AT31" s="24"/>
      <c r="AU31" s="26"/>
      <c r="AV31" s="24"/>
      <c r="AW31" s="26"/>
      <c r="AX31" s="24"/>
      <c r="AY31" s="26"/>
      <c r="AZ31" s="24"/>
      <c r="BA31" s="26"/>
      <c r="BB31" s="37"/>
      <c r="BC31" s="38">
        <v>15</v>
      </c>
      <c r="BD31" s="37"/>
      <c r="BE31" s="38">
        <v>90</v>
      </c>
      <c r="BF31" s="24"/>
      <c r="BG31" s="26"/>
      <c r="BH31" s="24"/>
      <c r="BI31" s="26"/>
      <c r="BJ31" s="37"/>
      <c r="BK31" s="38"/>
      <c r="BL31" s="37"/>
      <c r="BM31" s="38"/>
      <c r="BN31" s="24"/>
      <c r="BO31" s="26"/>
      <c r="BP31" s="24"/>
      <c r="BQ31" s="26"/>
      <c r="BR31" s="37"/>
      <c r="BS31" s="38"/>
      <c r="BT31" s="37"/>
      <c r="BU31" s="38"/>
      <c r="BV31" s="24"/>
      <c r="BW31" s="26"/>
      <c r="BX31" s="24"/>
      <c r="BY31" s="26"/>
      <c r="BZ31" s="66">
        <f t="shared" si="123"/>
        <v>1.5</v>
      </c>
      <c r="CA31" s="67">
        <f t="shared" si="12"/>
        <v>10.049999999999999</v>
      </c>
      <c r="CB31" s="66">
        <f t="shared" si="13"/>
        <v>1.8</v>
      </c>
      <c r="CC31" s="67">
        <f t="shared" si="14"/>
        <v>7.2</v>
      </c>
      <c r="CD31" s="60">
        <f t="shared" si="15"/>
        <v>0</v>
      </c>
      <c r="CE31" s="86">
        <f t="shared" si="16"/>
        <v>0</v>
      </c>
      <c r="CF31" s="60">
        <f t="shared" si="17"/>
        <v>0</v>
      </c>
      <c r="CG31" s="86">
        <f t="shared" si="18"/>
        <v>0</v>
      </c>
      <c r="CH31" s="66">
        <f t="shared" si="19"/>
        <v>0</v>
      </c>
      <c r="CI31" s="67">
        <f t="shared" si="20"/>
        <v>0</v>
      </c>
      <c r="CJ31" s="66">
        <f t="shared" si="21"/>
        <v>0</v>
      </c>
      <c r="CK31" s="67">
        <f t="shared" si="22"/>
        <v>0</v>
      </c>
      <c r="CL31" s="60">
        <f t="shared" si="23"/>
        <v>0</v>
      </c>
      <c r="CM31" s="86">
        <f t="shared" si="24"/>
        <v>0</v>
      </c>
      <c r="CN31" s="60">
        <f t="shared" si="25"/>
        <v>0</v>
      </c>
      <c r="CO31" s="86">
        <f t="shared" si="26"/>
        <v>0</v>
      </c>
      <c r="CP31" s="66">
        <f t="shared" si="27"/>
        <v>0</v>
      </c>
      <c r="CQ31" s="67">
        <f t="shared" si="28"/>
        <v>0</v>
      </c>
      <c r="CR31" s="66">
        <f t="shared" si="29"/>
        <v>0</v>
      </c>
      <c r="CS31" s="67">
        <f t="shared" si="30"/>
        <v>0</v>
      </c>
      <c r="CT31" s="60">
        <f t="shared" si="31"/>
        <v>0</v>
      </c>
      <c r="CU31" s="86">
        <f t="shared" si="124"/>
        <v>0</v>
      </c>
      <c r="CV31" s="60">
        <f t="shared" si="32"/>
        <v>0</v>
      </c>
      <c r="CW31" s="86">
        <f t="shared" si="33"/>
        <v>0</v>
      </c>
      <c r="CX31" s="66">
        <f t="shared" si="34"/>
        <v>1.5</v>
      </c>
      <c r="CY31" s="67">
        <f t="shared" si="35"/>
        <v>10.049999999999999</v>
      </c>
      <c r="CZ31" s="66">
        <f t="shared" si="36"/>
        <v>1.8</v>
      </c>
      <c r="DA31" s="67">
        <f t="shared" si="37"/>
        <v>7.2</v>
      </c>
      <c r="DB31" s="60">
        <f t="shared" si="38"/>
        <v>0</v>
      </c>
      <c r="DC31" s="86">
        <f t="shared" si="39"/>
        <v>0</v>
      </c>
      <c r="DD31" s="60">
        <f t="shared" si="40"/>
        <v>0</v>
      </c>
      <c r="DE31" s="86">
        <f t="shared" si="41"/>
        <v>0</v>
      </c>
      <c r="DF31" s="66">
        <f t="shared" si="42"/>
        <v>0</v>
      </c>
      <c r="DG31" s="67">
        <f t="shared" si="43"/>
        <v>0</v>
      </c>
      <c r="DH31" s="66">
        <f t="shared" si="44"/>
        <v>0</v>
      </c>
      <c r="DI31" s="67">
        <f t="shared" si="45"/>
        <v>0</v>
      </c>
      <c r="DJ31" s="60">
        <f t="shared" si="46"/>
        <v>0</v>
      </c>
      <c r="DK31" s="86">
        <f t="shared" si="47"/>
        <v>0</v>
      </c>
      <c r="DL31" s="60">
        <f t="shared" si="48"/>
        <v>0</v>
      </c>
      <c r="DM31" s="86">
        <f t="shared" si="49"/>
        <v>0</v>
      </c>
      <c r="DN31" s="66">
        <f t="shared" si="50"/>
        <v>0</v>
      </c>
      <c r="DO31" s="67">
        <f t="shared" si="51"/>
        <v>0</v>
      </c>
      <c r="DP31" s="66">
        <f t="shared" si="52"/>
        <v>0</v>
      </c>
      <c r="DQ31" s="67">
        <f t="shared" si="53"/>
        <v>0</v>
      </c>
      <c r="DR31" s="60">
        <f t="shared" si="54"/>
        <v>0</v>
      </c>
      <c r="DS31" s="86">
        <f t="shared" si="55"/>
        <v>0</v>
      </c>
      <c r="DT31" s="60">
        <f t="shared" si="56"/>
        <v>0</v>
      </c>
      <c r="DU31" s="86">
        <f t="shared" si="57"/>
        <v>0</v>
      </c>
      <c r="DV31" s="66">
        <f t="shared" si="58"/>
        <v>1.5</v>
      </c>
      <c r="DW31" s="67">
        <f t="shared" si="59"/>
        <v>10.049999999999999</v>
      </c>
      <c r="DX31" s="66">
        <f t="shared" si="60"/>
        <v>1.5</v>
      </c>
      <c r="DY31" s="67">
        <f t="shared" si="61"/>
        <v>10.049999999999999</v>
      </c>
      <c r="DZ31" s="66">
        <f t="shared" si="62"/>
        <v>1.8</v>
      </c>
      <c r="EA31" s="67">
        <f t="shared" si="63"/>
        <v>7.2</v>
      </c>
      <c r="EB31" s="66">
        <f t="shared" si="64"/>
        <v>1.8</v>
      </c>
      <c r="EC31" s="67">
        <f t="shared" si="65"/>
        <v>7.2</v>
      </c>
      <c r="ED31" s="60">
        <f t="shared" si="137"/>
        <v>3.3</v>
      </c>
      <c r="EE31" s="61">
        <f t="shared" si="131"/>
        <v>17.25</v>
      </c>
      <c r="EF31" s="60">
        <f t="shared" si="132"/>
        <v>3.3</v>
      </c>
      <c r="EG31" s="61">
        <f t="shared" si="133"/>
        <v>17.25</v>
      </c>
      <c r="EH31" s="60">
        <f t="shared" si="70"/>
        <v>54.545454545454547</v>
      </c>
      <c r="EI31" s="61">
        <f t="shared" si="71"/>
        <v>41.739130434782616</v>
      </c>
      <c r="EJ31" s="60">
        <f t="shared" si="72"/>
        <v>1.8</v>
      </c>
      <c r="EK31" s="61">
        <f t="shared" si="73"/>
        <v>7.2</v>
      </c>
      <c r="EM31" s="6">
        <f t="shared" si="134"/>
        <v>17</v>
      </c>
      <c r="EN31" s="37">
        <f t="shared" si="138"/>
        <v>0</v>
      </c>
      <c r="EO31" s="41">
        <f t="shared" si="139"/>
        <v>1.5</v>
      </c>
      <c r="EP31" s="24">
        <f t="shared" si="140"/>
        <v>0</v>
      </c>
      <c r="EQ31" s="26">
        <f t="shared" si="141"/>
        <v>10.049999999999999</v>
      </c>
      <c r="ES31" s="37">
        <f t="shared" si="142"/>
        <v>0</v>
      </c>
      <c r="ET31" s="41">
        <f t="shared" si="143"/>
        <v>1.8</v>
      </c>
      <c r="EU31" s="24">
        <f t="shared" si="144"/>
        <v>0</v>
      </c>
      <c r="EV31" s="26">
        <f t="shared" si="145"/>
        <v>7.2</v>
      </c>
      <c r="EX31" s="37">
        <f t="shared" si="146"/>
        <v>0</v>
      </c>
      <c r="EY31" s="41">
        <f t="shared" si="147"/>
        <v>0</v>
      </c>
      <c r="EZ31" s="24">
        <f t="shared" si="148"/>
        <v>0</v>
      </c>
      <c r="FA31" s="26">
        <f t="shared" si="149"/>
        <v>0</v>
      </c>
      <c r="FC31" s="37">
        <f t="shared" si="150"/>
        <v>0</v>
      </c>
      <c r="FD31" s="41">
        <f t="shared" si="151"/>
        <v>0</v>
      </c>
      <c r="FE31" s="24">
        <f t="shared" si="152"/>
        <v>0</v>
      </c>
      <c r="FF31" s="26">
        <f t="shared" si="153"/>
        <v>0</v>
      </c>
      <c r="FH31" s="37">
        <f t="shared" si="154"/>
        <v>0</v>
      </c>
      <c r="FI31" s="41">
        <f t="shared" si="155"/>
        <v>0</v>
      </c>
      <c r="FJ31" s="24">
        <f t="shared" si="156"/>
        <v>0</v>
      </c>
      <c r="FK31" s="26">
        <f t="shared" si="157"/>
        <v>0</v>
      </c>
      <c r="FM31" s="37">
        <f t="shared" si="158"/>
        <v>0</v>
      </c>
      <c r="FN31" s="41">
        <f t="shared" si="159"/>
        <v>0</v>
      </c>
      <c r="FO31" s="24">
        <f t="shared" si="160"/>
        <v>0</v>
      </c>
      <c r="FP31" s="26">
        <f t="shared" si="135"/>
        <v>0</v>
      </c>
      <c r="FR31" s="37">
        <f t="shared" si="161"/>
        <v>0</v>
      </c>
      <c r="FS31" s="41">
        <f t="shared" si="162"/>
        <v>0</v>
      </c>
      <c r="FT31" s="24">
        <f t="shared" si="163"/>
        <v>0</v>
      </c>
      <c r="FU31" s="26">
        <f t="shared" si="164"/>
        <v>0</v>
      </c>
      <c r="FW31" s="37">
        <f t="shared" si="165"/>
        <v>0</v>
      </c>
      <c r="FX31" s="41">
        <f t="shared" si="166"/>
        <v>0</v>
      </c>
      <c r="FY31" s="24">
        <f t="shared" si="167"/>
        <v>0</v>
      </c>
      <c r="FZ31" s="26">
        <f t="shared" si="168"/>
        <v>0</v>
      </c>
      <c r="GB31" s="37">
        <f t="shared" si="169"/>
        <v>0</v>
      </c>
      <c r="GC31" s="41">
        <f t="shared" si="170"/>
        <v>0</v>
      </c>
      <c r="GD31" s="24">
        <f t="shared" si="171"/>
        <v>0</v>
      </c>
      <c r="GE31" s="26">
        <f t="shared" si="172"/>
        <v>0</v>
      </c>
      <c r="GG31" s="37">
        <f t="shared" si="173"/>
        <v>0</v>
      </c>
      <c r="GH31" s="41">
        <f t="shared" si="174"/>
        <v>0</v>
      </c>
      <c r="GI31" s="24">
        <f t="shared" si="175"/>
        <v>0</v>
      </c>
      <c r="GJ31" s="26">
        <f t="shared" si="176"/>
        <v>0</v>
      </c>
      <c r="GL31" s="37">
        <f t="shared" si="177"/>
        <v>0</v>
      </c>
      <c r="GM31" s="41">
        <f t="shared" si="178"/>
        <v>0</v>
      </c>
      <c r="GN31" s="24">
        <f t="shared" si="179"/>
        <v>0</v>
      </c>
      <c r="GO31" s="26">
        <f t="shared" si="180"/>
        <v>0</v>
      </c>
      <c r="GQ31" s="37">
        <f t="shared" si="181"/>
        <v>0</v>
      </c>
      <c r="GR31" s="41">
        <f t="shared" si="182"/>
        <v>0</v>
      </c>
      <c r="GS31" s="24">
        <f t="shared" si="183"/>
        <v>0</v>
      </c>
      <c r="GT31" s="26">
        <f t="shared" si="184"/>
        <v>0</v>
      </c>
    </row>
    <row r="32" spans="1:202" x14ac:dyDescent="0.3">
      <c r="A32" s="7"/>
      <c r="B32" s="8"/>
      <c r="C32" s="8"/>
      <c r="D32" s="8" t="s">
        <v>23</v>
      </c>
      <c r="E32" s="8">
        <f t="shared" si="125"/>
        <v>18</v>
      </c>
      <c r="F32" s="39">
        <v>0</v>
      </c>
      <c r="G32" s="40">
        <v>0</v>
      </c>
      <c r="H32" s="62">
        <f t="shared" si="136"/>
        <v>0</v>
      </c>
      <c r="I32" s="63">
        <f t="shared" si="126"/>
        <v>0</v>
      </c>
      <c r="J32" s="62"/>
      <c r="K32" s="63"/>
      <c r="L32" s="62">
        <f t="shared" si="2"/>
        <v>0</v>
      </c>
      <c r="M32" s="63">
        <f t="shared" si="3"/>
        <v>0</v>
      </c>
      <c r="N32" s="68">
        <f t="shared" si="127"/>
        <v>0</v>
      </c>
      <c r="O32" s="69">
        <f t="shared" si="128"/>
        <v>0</v>
      </c>
      <c r="P32" s="27">
        <f t="shared" si="6"/>
        <v>0</v>
      </c>
      <c r="Q32" s="28">
        <f t="shared" si="7"/>
        <v>0</v>
      </c>
      <c r="R32" s="39">
        <v>0</v>
      </c>
      <c r="S32" s="40">
        <v>0</v>
      </c>
      <c r="T32" s="39">
        <v>0</v>
      </c>
      <c r="U32" s="40">
        <v>0</v>
      </c>
      <c r="V32" s="27"/>
      <c r="W32" s="28"/>
      <c r="X32" s="39">
        <v>0</v>
      </c>
      <c r="Y32" s="40">
        <v>0</v>
      </c>
      <c r="Z32" s="81">
        <v>0</v>
      </c>
      <c r="AA32" s="82">
        <v>0</v>
      </c>
      <c r="AB32" s="39">
        <v>0</v>
      </c>
      <c r="AC32" s="40">
        <v>0</v>
      </c>
      <c r="AD32" s="27">
        <v>0</v>
      </c>
      <c r="AE32" s="28">
        <v>0</v>
      </c>
      <c r="AF32" s="39">
        <v>0</v>
      </c>
      <c r="AG32" s="40">
        <v>0</v>
      </c>
      <c r="AH32" s="27">
        <v>0</v>
      </c>
      <c r="AI32" s="28">
        <v>0</v>
      </c>
      <c r="AJ32" s="39"/>
      <c r="AK32" s="40"/>
      <c r="AL32" s="27">
        <v>0</v>
      </c>
      <c r="AM32" s="28">
        <v>0</v>
      </c>
      <c r="AN32" s="68">
        <f t="shared" si="129"/>
        <v>0</v>
      </c>
      <c r="AO32" s="69">
        <f t="shared" si="130"/>
        <v>0</v>
      </c>
      <c r="AP32" s="68"/>
      <c r="AQ32" s="69"/>
      <c r="AR32" s="68">
        <f t="shared" si="10"/>
        <v>0</v>
      </c>
      <c r="AS32" s="69">
        <f t="shared" si="11"/>
        <v>0</v>
      </c>
      <c r="AT32" s="27"/>
      <c r="AU32" s="29"/>
      <c r="AV32" s="27"/>
      <c r="AW32" s="29"/>
      <c r="AX32" s="27"/>
      <c r="AY32" s="29"/>
      <c r="AZ32" s="27"/>
      <c r="BA32" s="29"/>
      <c r="BB32" s="39"/>
      <c r="BC32" s="40"/>
      <c r="BD32" s="39"/>
      <c r="BE32" s="40">
        <v>10</v>
      </c>
      <c r="BF32" s="27"/>
      <c r="BG32" s="29"/>
      <c r="BH32" s="27"/>
      <c r="BI32" s="29"/>
      <c r="BJ32" s="39"/>
      <c r="BK32" s="40"/>
      <c r="BL32" s="39"/>
      <c r="BM32" s="40"/>
      <c r="BN32" s="27"/>
      <c r="BO32" s="29"/>
      <c r="BP32" s="27"/>
      <c r="BQ32" s="29"/>
      <c r="BR32" s="39"/>
      <c r="BS32" s="40"/>
      <c r="BT32" s="39"/>
      <c r="BU32" s="40"/>
      <c r="BV32" s="27"/>
      <c r="BW32" s="29"/>
      <c r="BX32" s="27"/>
      <c r="BY32" s="29"/>
      <c r="BZ32" s="68">
        <f t="shared" si="123"/>
        <v>0</v>
      </c>
      <c r="CA32" s="69">
        <f t="shared" si="12"/>
        <v>0</v>
      </c>
      <c r="CB32" s="68">
        <f t="shared" si="13"/>
        <v>0.2</v>
      </c>
      <c r="CC32" s="69">
        <f t="shared" si="14"/>
        <v>0.8</v>
      </c>
      <c r="CD32" s="62">
        <f t="shared" si="15"/>
        <v>0</v>
      </c>
      <c r="CE32" s="87">
        <f t="shared" si="16"/>
        <v>0</v>
      </c>
      <c r="CF32" s="62">
        <f t="shared" si="17"/>
        <v>0</v>
      </c>
      <c r="CG32" s="87">
        <f t="shared" si="18"/>
        <v>0</v>
      </c>
      <c r="CH32" s="68">
        <f t="shared" si="19"/>
        <v>0</v>
      </c>
      <c r="CI32" s="69">
        <f t="shared" si="20"/>
        <v>0</v>
      </c>
      <c r="CJ32" s="68">
        <f t="shared" si="21"/>
        <v>0</v>
      </c>
      <c r="CK32" s="69">
        <f t="shared" si="22"/>
        <v>0</v>
      </c>
      <c r="CL32" s="62">
        <f t="shared" si="23"/>
        <v>0</v>
      </c>
      <c r="CM32" s="87">
        <f t="shared" si="24"/>
        <v>0</v>
      </c>
      <c r="CN32" s="62">
        <f t="shared" si="25"/>
        <v>0</v>
      </c>
      <c r="CO32" s="87">
        <f t="shared" si="26"/>
        <v>0</v>
      </c>
      <c r="CP32" s="68">
        <f t="shared" si="27"/>
        <v>0</v>
      </c>
      <c r="CQ32" s="69">
        <f t="shared" si="28"/>
        <v>0</v>
      </c>
      <c r="CR32" s="68">
        <f t="shared" si="29"/>
        <v>0</v>
      </c>
      <c r="CS32" s="69">
        <f t="shared" si="30"/>
        <v>0</v>
      </c>
      <c r="CT32" s="62">
        <f t="shared" si="31"/>
        <v>0</v>
      </c>
      <c r="CU32" s="87">
        <f t="shared" si="124"/>
        <v>0</v>
      </c>
      <c r="CV32" s="62">
        <f t="shared" si="32"/>
        <v>0</v>
      </c>
      <c r="CW32" s="87">
        <f t="shared" si="33"/>
        <v>0</v>
      </c>
      <c r="CX32" s="68">
        <f t="shared" si="34"/>
        <v>0</v>
      </c>
      <c r="CY32" s="69">
        <f t="shared" si="35"/>
        <v>0</v>
      </c>
      <c r="CZ32" s="68">
        <f t="shared" si="36"/>
        <v>0.2</v>
      </c>
      <c r="DA32" s="69">
        <f t="shared" si="37"/>
        <v>0.8</v>
      </c>
      <c r="DB32" s="62">
        <f t="shared" si="38"/>
        <v>0</v>
      </c>
      <c r="DC32" s="87">
        <f t="shared" si="39"/>
        <v>0</v>
      </c>
      <c r="DD32" s="62">
        <f t="shared" si="40"/>
        <v>0</v>
      </c>
      <c r="DE32" s="87">
        <f t="shared" si="41"/>
        <v>0</v>
      </c>
      <c r="DF32" s="68">
        <f t="shared" si="42"/>
        <v>0</v>
      </c>
      <c r="DG32" s="69">
        <f t="shared" si="43"/>
        <v>0</v>
      </c>
      <c r="DH32" s="68">
        <f t="shared" si="44"/>
        <v>0</v>
      </c>
      <c r="DI32" s="69">
        <f t="shared" si="45"/>
        <v>0</v>
      </c>
      <c r="DJ32" s="62">
        <f t="shared" si="46"/>
        <v>0</v>
      </c>
      <c r="DK32" s="87">
        <f t="shared" si="47"/>
        <v>0</v>
      </c>
      <c r="DL32" s="62">
        <f t="shared" si="48"/>
        <v>0</v>
      </c>
      <c r="DM32" s="87">
        <f t="shared" si="49"/>
        <v>0</v>
      </c>
      <c r="DN32" s="68">
        <f t="shared" si="50"/>
        <v>0</v>
      </c>
      <c r="DO32" s="69">
        <f t="shared" si="51"/>
        <v>0</v>
      </c>
      <c r="DP32" s="68">
        <f t="shared" si="52"/>
        <v>0</v>
      </c>
      <c r="DQ32" s="69">
        <f t="shared" si="53"/>
        <v>0</v>
      </c>
      <c r="DR32" s="62">
        <f t="shared" si="54"/>
        <v>0</v>
      </c>
      <c r="DS32" s="87">
        <f t="shared" si="55"/>
        <v>0</v>
      </c>
      <c r="DT32" s="62">
        <f t="shared" si="56"/>
        <v>0</v>
      </c>
      <c r="DU32" s="87">
        <f t="shared" si="57"/>
        <v>0</v>
      </c>
      <c r="DV32" s="68">
        <f t="shared" si="58"/>
        <v>0</v>
      </c>
      <c r="DW32" s="69">
        <f t="shared" si="59"/>
        <v>0</v>
      </c>
      <c r="DX32" s="68">
        <f t="shared" si="60"/>
        <v>0</v>
      </c>
      <c r="DY32" s="69">
        <f t="shared" si="61"/>
        <v>0</v>
      </c>
      <c r="DZ32" s="68">
        <f t="shared" si="62"/>
        <v>0.2</v>
      </c>
      <c r="EA32" s="69">
        <f t="shared" si="63"/>
        <v>0.8</v>
      </c>
      <c r="EB32" s="68">
        <f t="shared" si="64"/>
        <v>0.2</v>
      </c>
      <c r="EC32" s="69">
        <f t="shared" si="65"/>
        <v>0.8</v>
      </c>
      <c r="ED32" s="62">
        <f t="shared" si="137"/>
        <v>0.2</v>
      </c>
      <c r="EE32" s="63">
        <f t="shared" si="131"/>
        <v>0.8</v>
      </c>
      <c r="EF32" s="62">
        <f t="shared" si="132"/>
        <v>0.2</v>
      </c>
      <c r="EG32" s="63">
        <f t="shared" si="133"/>
        <v>0.8</v>
      </c>
      <c r="EH32" s="62">
        <f t="shared" si="70"/>
        <v>100</v>
      </c>
      <c r="EI32" s="63">
        <f t="shared" si="71"/>
        <v>100</v>
      </c>
      <c r="EJ32" s="62">
        <f t="shared" si="72"/>
        <v>0.2</v>
      </c>
      <c r="EK32" s="63">
        <f t="shared" si="73"/>
        <v>0.8</v>
      </c>
      <c r="EM32" s="7">
        <f t="shared" si="134"/>
        <v>18</v>
      </c>
      <c r="EN32" s="39">
        <f t="shared" si="138"/>
        <v>0</v>
      </c>
      <c r="EO32" s="42">
        <f t="shared" si="139"/>
        <v>0</v>
      </c>
      <c r="EP32" s="27">
        <f t="shared" si="140"/>
        <v>0</v>
      </c>
      <c r="EQ32" s="29">
        <f t="shared" si="141"/>
        <v>0</v>
      </c>
      <c r="ES32" s="39">
        <f t="shared" si="142"/>
        <v>0</v>
      </c>
      <c r="ET32" s="42">
        <f t="shared" si="143"/>
        <v>0.2</v>
      </c>
      <c r="EU32" s="27">
        <f t="shared" si="144"/>
        <v>0</v>
      </c>
      <c r="EV32" s="29">
        <f t="shared" si="145"/>
        <v>0.8</v>
      </c>
      <c r="EX32" s="39">
        <f t="shared" si="146"/>
        <v>0</v>
      </c>
      <c r="EY32" s="42">
        <f t="shared" si="147"/>
        <v>0</v>
      </c>
      <c r="EZ32" s="27">
        <f t="shared" si="148"/>
        <v>0</v>
      </c>
      <c r="FA32" s="29">
        <f t="shared" si="149"/>
        <v>0</v>
      </c>
      <c r="FC32" s="39">
        <f t="shared" si="150"/>
        <v>0</v>
      </c>
      <c r="FD32" s="42">
        <f t="shared" si="151"/>
        <v>0</v>
      </c>
      <c r="FE32" s="27">
        <f t="shared" si="152"/>
        <v>0</v>
      </c>
      <c r="FF32" s="29">
        <f t="shared" si="153"/>
        <v>0</v>
      </c>
      <c r="FH32" s="39">
        <f t="shared" si="154"/>
        <v>0</v>
      </c>
      <c r="FI32" s="42">
        <f t="shared" si="155"/>
        <v>0</v>
      </c>
      <c r="FJ32" s="27">
        <f t="shared" si="156"/>
        <v>0</v>
      </c>
      <c r="FK32" s="29">
        <f t="shared" si="157"/>
        <v>0</v>
      </c>
      <c r="FM32" s="39">
        <f t="shared" si="158"/>
        <v>0</v>
      </c>
      <c r="FN32" s="42">
        <f t="shared" si="159"/>
        <v>0</v>
      </c>
      <c r="FO32" s="27">
        <f t="shared" si="160"/>
        <v>0</v>
      </c>
      <c r="FP32" s="29">
        <f t="shared" si="135"/>
        <v>0</v>
      </c>
      <c r="FR32" s="39">
        <f t="shared" si="161"/>
        <v>0</v>
      </c>
      <c r="FS32" s="42">
        <f t="shared" si="162"/>
        <v>0</v>
      </c>
      <c r="FT32" s="27">
        <f t="shared" si="163"/>
        <v>0</v>
      </c>
      <c r="FU32" s="29">
        <f t="shared" si="164"/>
        <v>0</v>
      </c>
      <c r="FW32" s="39">
        <f t="shared" si="165"/>
        <v>0</v>
      </c>
      <c r="FX32" s="42">
        <f t="shared" si="166"/>
        <v>0</v>
      </c>
      <c r="FY32" s="27">
        <f t="shared" si="167"/>
        <v>0</v>
      </c>
      <c r="FZ32" s="29">
        <f t="shared" si="168"/>
        <v>0</v>
      </c>
      <c r="GB32" s="39">
        <f t="shared" si="169"/>
        <v>0</v>
      </c>
      <c r="GC32" s="42">
        <f t="shared" si="170"/>
        <v>0</v>
      </c>
      <c r="GD32" s="27">
        <f t="shared" si="171"/>
        <v>0</v>
      </c>
      <c r="GE32" s="29">
        <f t="shared" si="172"/>
        <v>0</v>
      </c>
      <c r="GG32" s="39">
        <f t="shared" si="173"/>
        <v>0</v>
      </c>
      <c r="GH32" s="42">
        <f t="shared" si="174"/>
        <v>0</v>
      </c>
      <c r="GI32" s="27">
        <f t="shared" si="175"/>
        <v>0</v>
      </c>
      <c r="GJ32" s="29">
        <f t="shared" si="176"/>
        <v>0</v>
      </c>
      <c r="GL32" s="39">
        <f t="shared" si="177"/>
        <v>0</v>
      </c>
      <c r="GM32" s="42">
        <f t="shared" si="178"/>
        <v>0</v>
      </c>
      <c r="GN32" s="27">
        <f t="shared" si="179"/>
        <v>0</v>
      </c>
      <c r="GO32" s="29">
        <f t="shared" si="180"/>
        <v>0</v>
      </c>
      <c r="GQ32" s="39">
        <f t="shared" si="181"/>
        <v>0</v>
      </c>
      <c r="GR32" s="42">
        <f t="shared" si="182"/>
        <v>0</v>
      </c>
      <c r="GS32" s="27">
        <f t="shared" si="183"/>
        <v>0</v>
      </c>
      <c r="GT32" s="29">
        <f t="shared" si="184"/>
        <v>0</v>
      </c>
    </row>
    <row r="33" spans="1:202" x14ac:dyDescent="0.3">
      <c r="A33" s="10">
        <v>3</v>
      </c>
      <c r="B33" s="12" t="s">
        <v>49</v>
      </c>
      <c r="C33" s="12" t="s">
        <v>27</v>
      </c>
      <c r="D33" s="12" t="s">
        <v>17</v>
      </c>
      <c r="E33" s="12">
        <f t="shared" si="125"/>
        <v>19</v>
      </c>
      <c r="F33" s="34">
        <v>0</v>
      </c>
      <c r="G33" s="35">
        <v>0</v>
      </c>
      <c r="H33" s="58">
        <f t="shared" si="136"/>
        <v>0</v>
      </c>
      <c r="I33" s="59">
        <f t="shared" si="126"/>
        <v>0</v>
      </c>
      <c r="J33" s="58"/>
      <c r="K33" s="59"/>
      <c r="L33" s="58">
        <f t="shared" si="2"/>
        <v>0</v>
      </c>
      <c r="M33" s="59">
        <f t="shared" si="3"/>
        <v>0</v>
      </c>
      <c r="N33" s="64">
        <f t="shared" si="127"/>
        <v>0</v>
      </c>
      <c r="O33" s="65">
        <f t="shared" si="128"/>
        <v>0</v>
      </c>
      <c r="P33" s="21">
        <f t="shared" si="6"/>
        <v>0</v>
      </c>
      <c r="Q33" s="22">
        <f t="shared" si="7"/>
        <v>0</v>
      </c>
      <c r="R33" s="34">
        <v>0</v>
      </c>
      <c r="S33" s="35">
        <v>0</v>
      </c>
      <c r="T33" s="34">
        <v>0</v>
      </c>
      <c r="U33" s="35">
        <v>0</v>
      </c>
      <c r="V33" s="21"/>
      <c r="W33" s="22"/>
      <c r="X33" s="34">
        <v>0</v>
      </c>
      <c r="Y33" s="35">
        <v>0</v>
      </c>
      <c r="Z33" s="77">
        <v>0</v>
      </c>
      <c r="AA33" s="78">
        <v>0</v>
      </c>
      <c r="AB33" s="34">
        <v>0</v>
      </c>
      <c r="AC33" s="35">
        <v>0</v>
      </c>
      <c r="AD33" s="21">
        <v>0</v>
      </c>
      <c r="AE33" s="22">
        <v>0</v>
      </c>
      <c r="AF33" s="34">
        <v>0</v>
      </c>
      <c r="AG33" s="35">
        <v>0</v>
      </c>
      <c r="AH33" s="21">
        <v>0</v>
      </c>
      <c r="AI33" s="22">
        <v>0</v>
      </c>
      <c r="AJ33" s="34"/>
      <c r="AK33" s="35"/>
      <c r="AL33" s="21">
        <v>0</v>
      </c>
      <c r="AM33" s="22">
        <v>0</v>
      </c>
      <c r="AN33" s="64">
        <f t="shared" si="129"/>
        <v>0</v>
      </c>
      <c r="AO33" s="65">
        <f t="shared" si="130"/>
        <v>0</v>
      </c>
      <c r="AP33" s="64"/>
      <c r="AQ33" s="65"/>
      <c r="AR33" s="64">
        <f t="shared" si="10"/>
        <v>0</v>
      </c>
      <c r="AS33" s="65">
        <f t="shared" si="11"/>
        <v>0</v>
      </c>
      <c r="AT33" s="21"/>
      <c r="AU33" s="23"/>
      <c r="AV33" s="21"/>
      <c r="AW33" s="23"/>
      <c r="AX33" s="21"/>
      <c r="AY33" s="23"/>
      <c r="AZ33" s="21"/>
      <c r="BA33" s="23"/>
      <c r="BB33" s="34"/>
      <c r="BC33" s="35"/>
      <c r="BD33" s="34"/>
      <c r="BE33" s="35"/>
      <c r="BF33" s="21">
        <v>85</v>
      </c>
      <c r="BG33" s="23"/>
      <c r="BH33" s="21">
        <v>90</v>
      </c>
      <c r="BI33" s="23"/>
      <c r="BJ33" s="34"/>
      <c r="BK33" s="35"/>
      <c r="BL33" s="34"/>
      <c r="BM33" s="35"/>
      <c r="BN33" s="21"/>
      <c r="BO33" s="23"/>
      <c r="BP33" s="21"/>
      <c r="BQ33" s="23"/>
      <c r="BR33" s="34"/>
      <c r="BS33" s="35"/>
      <c r="BT33" s="34"/>
      <c r="BU33" s="35"/>
      <c r="BV33" s="21"/>
      <c r="BW33" s="23"/>
      <c r="BX33" s="21"/>
      <c r="BY33" s="23"/>
      <c r="BZ33" s="64">
        <f t="shared" si="123"/>
        <v>0</v>
      </c>
      <c r="CA33" s="65">
        <f t="shared" si="12"/>
        <v>0</v>
      </c>
      <c r="CB33" s="64">
        <f t="shared" si="13"/>
        <v>0</v>
      </c>
      <c r="CC33" s="65">
        <f t="shared" si="14"/>
        <v>0</v>
      </c>
      <c r="CD33" s="58">
        <f t="shared" si="15"/>
        <v>8.5</v>
      </c>
      <c r="CE33" s="85">
        <f t="shared" si="16"/>
        <v>1.7</v>
      </c>
      <c r="CF33" s="58">
        <f t="shared" si="17"/>
        <v>0.9</v>
      </c>
      <c r="CG33" s="85">
        <f t="shared" si="18"/>
        <v>0.9</v>
      </c>
      <c r="CH33" s="64">
        <f t="shared" si="19"/>
        <v>0</v>
      </c>
      <c r="CI33" s="65">
        <f t="shared" si="20"/>
        <v>0</v>
      </c>
      <c r="CJ33" s="64">
        <f t="shared" si="21"/>
        <v>0</v>
      </c>
      <c r="CK33" s="65">
        <f t="shared" si="22"/>
        <v>0</v>
      </c>
      <c r="CL33" s="58">
        <f t="shared" si="23"/>
        <v>0</v>
      </c>
      <c r="CM33" s="85">
        <f t="shared" si="24"/>
        <v>0</v>
      </c>
      <c r="CN33" s="58">
        <f t="shared" si="25"/>
        <v>0</v>
      </c>
      <c r="CO33" s="85">
        <f t="shared" si="26"/>
        <v>0</v>
      </c>
      <c r="CP33" s="64">
        <f t="shared" si="27"/>
        <v>0</v>
      </c>
      <c r="CQ33" s="65">
        <f t="shared" si="28"/>
        <v>0</v>
      </c>
      <c r="CR33" s="64">
        <f t="shared" si="29"/>
        <v>0</v>
      </c>
      <c r="CS33" s="65">
        <f t="shared" si="30"/>
        <v>0</v>
      </c>
      <c r="CT33" s="58">
        <f t="shared" si="31"/>
        <v>0</v>
      </c>
      <c r="CU33" s="85">
        <f t="shared" si="124"/>
        <v>0</v>
      </c>
      <c r="CV33" s="58">
        <f t="shared" si="32"/>
        <v>0</v>
      </c>
      <c r="CW33" s="85">
        <f t="shared" si="33"/>
        <v>0</v>
      </c>
      <c r="CX33" s="64">
        <f t="shared" si="34"/>
        <v>0</v>
      </c>
      <c r="CY33" s="65">
        <f t="shared" si="35"/>
        <v>0</v>
      </c>
      <c r="CZ33" s="64">
        <f t="shared" si="36"/>
        <v>0</v>
      </c>
      <c r="DA33" s="65">
        <f t="shared" si="37"/>
        <v>0</v>
      </c>
      <c r="DB33" s="58">
        <f t="shared" si="38"/>
        <v>8.5</v>
      </c>
      <c r="DC33" s="85">
        <f t="shared" si="39"/>
        <v>1.7</v>
      </c>
      <c r="DD33" s="58">
        <f t="shared" si="40"/>
        <v>0.9</v>
      </c>
      <c r="DE33" s="85">
        <f t="shared" si="41"/>
        <v>0.9</v>
      </c>
      <c r="DF33" s="64">
        <f t="shared" si="42"/>
        <v>0</v>
      </c>
      <c r="DG33" s="65">
        <f t="shared" si="43"/>
        <v>0</v>
      </c>
      <c r="DH33" s="64">
        <f t="shared" si="44"/>
        <v>0</v>
      </c>
      <c r="DI33" s="65">
        <f t="shared" si="45"/>
        <v>0</v>
      </c>
      <c r="DJ33" s="58">
        <f t="shared" si="46"/>
        <v>0</v>
      </c>
      <c r="DK33" s="85">
        <f t="shared" si="47"/>
        <v>0</v>
      </c>
      <c r="DL33" s="58">
        <f t="shared" si="48"/>
        <v>0</v>
      </c>
      <c r="DM33" s="85">
        <f t="shared" si="49"/>
        <v>0</v>
      </c>
      <c r="DN33" s="64">
        <f t="shared" si="50"/>
        <v>0</v>
      </c>
      <c r="DO33" s="65">
        <f t="shared" si="51"/>
        <v>0</v>
      </c>
      <c r="DP33" s="64">
        <f t="shared" si="52"/>
        <v>0</v>
      </c>
      <c r="DQ33" s="65">
        <f t="shared" si="53"/>
        <v>0</v>
      </c>
      <c r="DR33" s="58">
        <f t="shared" si="54"/>
        <v>0</v>
      </c>
      <c r="DS33" s="85">
        <f t="shared" si="55"/>
        <v>0</v>
      </c>
      <c r="DT33" s="58">
        <f t="shared" si="56"/>
        <v>0</v>
      </c>
      <c r="DU33" s="85">
        <f t="shared" si="57"/>
        <v>0</v>
      </c>
      <c r="DV33" s="64">
        <f t="shared" si="58"/>
        <v>8.5</v>
      </c>
      <c r="DW33" s="65">
        <f t="shared" si="59"/>
        <v>1.7</v>
      </c>
      <c r="DX33" s="64">
        <f t="shared" si="60"/>
        <v>8.5</v>
      </c>
      <c r="DY33" s="65">
        <f t="shared" si="61"/>
        <v>1.7</v>
      </c>
      <c r="DZ33" s="64">
        <f t="shared" si="62"/>
        <v>0.9</v>
      </c>
      <c r="EA33" s="65">
        <f t="shared" si="63"/>
        <v>0.9</v>
      </c>
      <c r="EB33" s="64">
        <f t="shared" si="64"/>
        <v>0.9</v>
      </c>
      <c r="EC33" s="65">
        <f t="shared" si="65"/>
        <v>0.9</v>
      </c>
      <c r="ED33" s="58">
        <f t="shared" si="137"/>
        <v>9.4</v>
      </c>
      <c r="EE33" s="59">
        <f t="shared" si="131"/>
        <v>2.6</v>
      </c>
      <c r="EF33" s="58">
        <f t="shared" si="132"/>
        <v>9.4</v>
      </c>
      <c r="EG33" s="59">
        <f t="shared" si="133"/>
        <v>2.6</v>
      </c>
      <c r="EH33" s="58">
        <f t="shared" si="70"/>
        <v>9.5744680851063837</v>
      </c>
      <c r="EI33" s="59">
        <f t="shared" si="71"/>
        <v>34.615384615384613</v>
      </c>
      <c r="EJ33" s="58">
        <f t="shared" si="72"/>
        <v>0.9</v>
      </c>
      <c r="EK33" s="59">
        <f t="shared" si="73"/>
        <v>0.9</v>
      </c>
      <c r="EM33" s="10">
        <f t="shared" si="134"/>
        <v>19</v>
      </c>
      <c r="EN33" s="34">
        <f t="shared" si="138"/>
        <v>0</v>
      </c>
      <c r="EO33" s="36">
        <f t="shared" si="139"/>
        <v>0</v>
      </c>
      <c r="EP33" s="21">
        <f t="shared" si="140"/>
        <v>0</v>
      </c>
      <c r="EQ33" s="23">
        <f t="shared" si="141"/>
        <v>0</v>
      </c>
      <c r="ES33" s="34">
        <f t="shared" si="142"/>
        <v>0</v>
      </c>
      <c r="ET33" s="36">
        <f t="shared" si="143"/>
        <v>0</v>
      </c>
      <c r="EU33" s="21">
        <f t="shared" si="144"/>
        <v>0</v>
      </c>
      <c r="EV33" s="23">
        <f t="shared" si="145"/>
        <v>0</v>
      </c>
      <c r="EX33" s="34">
        <f t="shared" si="146"/>
        <v>8.5</v>
      </c>
      <c r="EY33" s="36">
        <f t="shared" si="147"/>
        <v>0</v>
      </c>
      <c r="EZ33" s="21">
        <f t="shared" si="148"/>
        <v>1.7</v>
      </c>
      <c r="FA33" s="23">
        <f t="shared" si="149"/>
        <v>0</v>
      </c>
      <c r="FC33" s="34">
        <f t="shared" si="150"/>
        <v>0.9</v>
      </c>
      <c r="FD33" s="36">
        <f t="shared" si="151"/>
        <v>0</v>
      </c>
      <c r="FE33" s="21">
        <f t="shared" si="152"/>
        <v>0.9</v>
      </c>
      <c r="FF33" s="23">
        <f t="shared" si="153"/>
        <v>0</v>
      </c>
      <c r="FH33" s="34">
        <f t="shared" si="154"/>
        <v>0</v>
      </c>
      <c r="FI33" s="36">
        <f t="shared" si="155"/>
        <v>0</v>
      </c>
      <c r="FJ33" s="21">
        <f t="shared" si="156"/>
        <v>0</v>
      </c>
      <c r="FK33" s="23">
        <f t="shared" si="157"/>
        <v>0</v>
      </c>
      <c r="FM33" s="34">
        <f t="shared" si="158"/>
        <v>0</v>
      </c>
      <c r="FN33" s="36">
        <f t="shared" si="159"/>
        <v>0</v>
      </c>
      <c r="FO33" s="21">
        <f t="shared" si="160"/>
        <v>0</v>
      </c>
      <c r="FP33" s="23">
        <f t="shared" si="135"/>
        <v>0</v>
      </c>
      <c r="FR33" s="34">
        <f t="shared" si="161"/>
        <v>0</v>
      </c>
      <c r="FS33" s="36">
        <f t="shared" si="162"/>
        <v>0</v>
      </c>
      <c r="FT33" s="21">
        <f t="shared" si="163"/>
        <v>0</v>
      </c>
      <c r="FU33" s="23">
        <f t="shared" si="164"/>
        <v>0</v>
      </c>
      <c r="FW33" s="34">
        <f t="shared" si="165"/>
        <v>0</v>
      </c>
      <c r="FX33" s="36">
        <f t="shared" si="166"/>
        <v>0</v>
      </c>
      <c r="FY33" s="21">
        <f t="shared" si="167"/>
        <v>0</v>
      </c>
      <c r="FZ33" s="23">
        <f t="shared" si="168"/>
        <v>0</v>
      </c>
      <c r="GB33" s="34">
        <f t="shared" si="169"/>
        <v>0</v>
      </c>
      <c r="GC33" s="36">
        <f t="shared" si="170"/>
        <v>0</v>
      </c>
      <c r="GD33" s="21">
        <f t="shared" si="171"/>
        <v>0</v>
      </c>
      <c r="GE33" s="23">
        <f t="shared" si="172"/>
        <v>0</v>
      </c>
      <c r="GG33" s="34">
        <f t="shared" si="173"/>
        <v>0</v>
      </c>
      <c r="GH33" s="36">
        <f t="shared" si="174"/>
        <v>0</v>
      </c>
      <c r="GI33" s="21">
        <f t="shared" si="175"/>
        <v>0</v>
      </c>
      <c r="GJ33" s="23">
        <f t="shared" si="176"/>
        <v>0</v>
      </c>
      <c r="GL33" s="34">
        <f t="shared" si="177"/>
        <v>0</v>
      </c>
      <c r="GM33" s="36">
        <f t="shared" si="178"/>
        <v>0</v>
      </c>
      <c r="GN33" s="21">
        <f t="shared" si="179"/>
        <v>0</v>
      </c>
      <c r="GO33" s="23">
        <f t="shared" si="180"/>
        <v>0</v>
      </c>
      <c r="GQ33" s="34">
        <f t="shared" si="181"/>
        <v>0</v>
      </c>
      <c r="GR33" s="36">
        <f t="shared" si="182"/>
        <v>0</v>
      </c>
      <c r="GS33" s="21">
        <f t="shared" si="183"/>
        <v>0</v>
      </c>
      <c r="GT33" s="23">
        <f t="shared" si="184"/>
        <v>0</v>
      </c>
    </row>
    <row r="34" spans="1:202" x14ac:dyDescent="0.3">
      <c r="A34" s="6"/>
      <c r="B34" t="s">
        <v>51</v>
      </c>
      <c r="D34" t="s">
        <v>25</v>
      </c>
      <c r="E34">
        <f t="shared" si="125"/>
        <v>20</v>
      </c>
      <c r="F34" s="37">
        <v>413</v>
      </c>
      <c r="G34" s="38">
        <v>469</v>
      </c>
      <c r="H34" s="60">
        <f t="shared" si="136"/>
        <v>415.06499999999994</v>
      </c>
      <c r="I34" s="61">
        <f t="shared" si="126"/>
        <v>471.34499999999997</v>
      </c>
      <c r="J34" s="60">
        <v>6</v>
      </c>
      <c r="K34" s="61">
        <v>1</v>
      </c>
      <c r="L34" s="60">
        <f t="shared" si="2"/>
        <v>24.903899999999997</v>
      </c>
      <c r="M34" s="61">
        <f t="shared" si="3"/>
        <v>4.7134499999999999</v>
      </c>
      <c r="N34" s="66">
        <f t="shared" si="127"/>
        <v>435.81824999999998</v>
      </c>
      <c r="O34" s="67">
        <f t="shared" si="128"/>
        <v>494.91224999999997</v>
      </c>
      <c r="P34" s="24">
        <f t="shared" si="6"/>
        <v>95</v>
      </c>
      <c r="Q34" s="25">
        <f t="shared" si="7"/>
        <v>52</v>
      </c>
      <c r="R34" s="37">
        <v>68</v>
      </c>
      <c r="S34" s="38">
        <v>9</v>
      </c>
      <c r="T34" s="37">
        <v>0</v>
      </c>
      <c r="U34" s="38">
        <v>2</v>
      </c>
      <c r="V34" s="24"/>
      <c r="W34" s="25"/>
      <c r="X34" s="37">
        <v>1</v>
      </c>
      <c r="Y34" s="38">
        <v>9</v>
      </c>
      <c r="Z34" s="79">
        <v>1</v>
      </c>
      <c r="AA34" s="80">
        <v>9</v>
      </c>
      <c r="AB34" s="37">
        <v>7</v>
      </c>
      <c r="AC34" s="38">
        <v>3</v>
      </c>
      <c r="AD34" s="24">
        <v>4</v>
      </c>
      <c r="AE34" s="25">
        <v>6</v>
      </c>
      <c r="AF34" s="37">
        <v>2</v>
      </c>
      <c r="AG34" s="38">
        <v>6</v>
      </c>
      <c r="AH34" s="24">
        <v>11</v>
      </c>
      <c r="AI34" s="25">
        <v>11</v>
      </c>
      <c r="AJ34" s="37"/>
      <c r="AK34" s="38"/>
      <c r="AL34" s="24">
        <v>2</v>
      </c>
      <c r="AM34" s="25">
        <v>6</v>
      </c>
      <c r="AN34" s="66">
        <f t="shared" si="129"/>
        <v>530.81825000000003</v>
      </c>
      <c r="AO34" s="67">
        <f t="shared" si="130"/>
        <v>546.91224999999997</v>
      </c>
      <c r="AP34" s="66">
        <v>6</v>
      </c>
      <c r="AQ34" s="67">
        <v>1</v>
      </c>
      <c r="AR34" s="66">
        <f t="shared" si="10"/>
        <v>31.849095000000002</v>
      </c>
      <c r="AS34" s="67">
        <f t="shared" si="11"/>
        <v>5.4691225000000001</v>
      </c>
      <c r="AT34" s="24"/>
      <c r="AU34" s="26"/>
      <c r="AV34" s="24"/>
      <c r="AW34" s="26"/>
      <c r="AX34" s="24"/>
      <c r="AY34" s="26"/>
      <c r="AZ34" s="24"/>
      <c r="BA34" s="26"/>
      <c r="BB34" s="37">
        <v>70</v>
      </c>
      <c r="BC34" s="38"/>
      <c r="BD34" s="37"/>
      <c r="BE34" s="38">
        <v>10</v>
      </c>
      <c r="BF34" s="24"/>
      <c r="BG34" s="26"/>
      <c r="BH34" s="24"/>
      <c r="BI34" s="26"/>
      <c r="BJ34" s="37">
        <v>85</v>
      </c>
      <c r="BK34" s="38"/>
      <c r="BL34" s="37">
        <v>90</v>
      </c>
      <c r="BM34" s="38"/>
      <c r="BN34" s="24">
        <v>85</v>
      </c>
      <c r="BO34" s="26"/>
      <c r="BP34" s="24">
        <v>90</v>
      </c>
      <c r="BQ34" s="26"/>
      <c r="BR34" s="37">
        <v>85</v>
      </c>
      <c r="BS34" s="38"/>
      <c r="BT34" s="37">
        <v>90</v>
      </c>
      <c r="BU34" s="38"/>
      <c r="BV34" s="24">
        <v>70</v>
      </c>
      <c r="BW34" s="26"/>
      <c r="BX34" s="24">
        <v>90</v>
      </c>
      <c r="BY34" s="26"/>
      <c r="BZ34" s="66">
        <f t="shared" si="123"/>
        <v>56</v>
      </c>
      <c r="CA34" s="67">
        <f t="shared" si="12"/>
        <v>10.5</v>
      </c>
      <c r="CB34" s="66">
        <f t="shared" si="13"/>
        <v>0.2</v>
      </c>
      <c r="CC34" s="67">
        <f t="shared" si="14"/>
        <v>0.8</v>
      </c>
      <c r="CD34" s="60">
        <f t="shared" si="15"/>
        <v>0</v>
      </c>
      <c r="CE34" s="86">
        <f t="shared" si="16"/>
        <v>0</v>
      </c>
      <c r="CF34" s="60">
        <f t="shared" si="17"/>
        <v>0</v>
      </c>
      <c r="CG34" s="86">
        <f t="shared" si="18"/>
        <v>0</v>
      </c>
      <c r="CH34" s="66">
        <f t="shared" si="19"/>
        <v>116.45</v>
      </c>
      <c r="CI34" s="67">
        <f t="shared" si="20"/>
        <v>20.399999999999999</v>
      </c>
      <c r="CJ34" s="66">
        <f t="shared" si="21"/>
        <v>7.2</v>
      </c>
      <c r="CK34" s="67">
        <f t="shared" si="22"/>
        <v>7.2</v>
      </c>
      <c r="CL34" s="60">
        <f t="shared" si="23"/>
        <v>17.849999999999998</v>
      </c>
      <c r="CM34" s="86">
        <f t="shared" si="24"/>
        <v>3.4</v>
      </c>
      <c r="CN34" s="60">
        <f t="shared" si="25"/>
        <v>0.9</v>
      </c>
      <c r="CO34" s="86">
        <f t="shared" si="26"/>
        <v>0.9</v>
      </c>
      <c r="CP34" s="66">
        <f t="shared" si="27"/>
        <v>86.7</v>
      </c>
      <c r="CQ34" s="67">
        <f t="shared" si="28"/>
        <v>15.299999999999999</v>
      </c>
      <c r="CR34" s="66">
        <f t="shared" si="29"/>
        <v>5.4</v>
      </c>
      <c r="CS34" s="67">
        <f t="shared" si="30"/>
        <v>5.4</v>
      </c>
      <c r="CT34" s="60">
        <f t="shared" si="31"/>
        <v>16.099999999999998</v>
      </c>
      <c r="CU34" s="86">
        <f t="shared" si="124"/>
        <v>0.7</v>
      </c>
      <c r="CV34" s="60">
        <f t="shared" si="32"/>
        <v>12.6</v>
      </c>
      <c r="CW34" s="86">
        <f t="shared" si="33"/>
        <v>6.3</v>
      </c>
      <c r="CX34" s="66">
        <f t="shared" si="34"/>
        <v>56</v>
      </c>
      <c r="CY34" s="67">
        <f t="shared" si="35"/>
        <v>10.5</v>
      </c>
      <c r="CZ34" s="66">
        <f t="shared" si="36"/>
        <v>0.2</v>
      </c>
      <c r="DA34" s="67">
        <f t="shared" si="37"/>
        <v>0.8</v>
      </c>
      <c r="DB34" s="60">
        <f t="shared" si="38"/>
        <v>0</v>
      </c>
      <c r="DC34" s="86">
        <f t="shared" si="39"/>
        <v>0</v>
      </c>
      <c r="DD34" s="60">
        <f t="shared" si="40"/>
        <v>0</v>
      </c>
      <c r="DE34" s="86">
        <f t="shared" si="41"/>
        <v>0</v>
      </c>
      <c r="DF34" s="66">
        <f t="shared" si="42"/>
        <v>116.45</v>
      </c>
      <c r="DG34" s="67">
        <f t="shared" si="43"/>
        <v>20.399999999999999</v>
      </c>
      <c r="DH34" s="66">
        <f t="shared" si="44"/>
        <v>7.2</v>
      </c>
      <c r="DI34" s="67">
        <f t="shared" si="45"/>
        <v>7.2</v>
      </c>
      <c r="DJ34" s="60">
        <f t="shared" si="46"/>
        <v>17.849999999999998</v>
      </c>
      <c r="DK34" s="86">
        <f t="shared" si="47"/>
        <v>3.4</v>
      </c>
      <c r="DL34" s="60">
        <f t="shared" si="48"/>
        <v>0.9</v>
      </c>
      <c r="DM34" s="86">
        <f t="shared" si="49"/>
        <v>0.9</v>
      </c>
      <c r="DN34" s="66">
        <f t="shared" si="50"/>
        <v>86.7</v>
      </c>
      <c r="DO34" s="67">
        <f t="shared" si="51"/>
        <v>15.299999999999999</v>
      </c>
      <c r="DP34" s="66">
        <f t="shared" si="52"/>
        <v>5.4</v>
      </c>
      <c r="DQ34" s="67">
        <f t="shared" si="53"/>
        <v>5.4</v>
      </c>
      <c r="DR34" s="60">
        <f t="shared" si="54"/>
        <v>16.099999999999998</v>
      </c>
      <c r="DS34" s="86">
        <f t="shared" si="55"/>
        <v>0.7</v>
      </c>
      <c r="DT34" s="60">
        <f t="shared" si="56"/>
        <v>12.6</v>
      </c>
      <c r="DU34" s="86">
        <f t="shared" si="57"/>
        <v>6.3</v>
      </c>
      <c r="DV34" s="66">
        <f t="shared" si="58"/>
        <v>293.10000000000002</v>
      </c>
      <c r="DW34" s="67">
        <f t="shared" si="59"/>
        <v>50.3</v>
      </c>
      <c r="DX34" s="66">
        <f t="shared" si="60"/>
        <v>293.10000000000002</v>
      </c>
      <c r="DY34" s="67">
        <f t="shared" si="61"/>
        <v>50.3</v>
      </c>
      <c r="DZ34" s="66">
        <f t="shared" si="62"/>
        <v>26.3</v>
      </c>
      <c r="EA34" s="67">
        <f t="shared" si="63"/>
        <v>20.6</v>
      </c>
      <c r="EB34" s="66">
        <f t="shared" si="64"/>
        <v>26.3</v>
      </c>
      <c r="EC34" s="67">
        <f t="shared" si="65"/>
        <v>20.6</v>
      </c>
      <c r="ED34" s="60">
        <f t="shared" si="137"/>
        <v>850.21825000000013</v>
      </c>
      <c r="EE34" s="61">
        <f t="shared" si="131"/>
        <v>617.81224999999995</v>
      </c>
      <c r="EF34" s="60">
        <f t="shared" si="132"/>
        <v>850.21825000000013</v>
      </c>
      <c r="EG34" s="61">
        <f t="shared" si="133"/>
        <v>617.81224999999995</v>
      </c>
      <c r="EH34" s="60">
        <f t="shared" si="70"/>
        <v>6.8393139055765966</v>
      </c>
      <c r="EI34" s="61">
        <f t="shared" si="71"/>
        <v>4.2195865329636959</v>
      </c>
      <c r="EJ34" s="60">
        <f t="shared" si="72"/>
        <v>58.149095000000003</v>
      </c>
      <c r="EK34" s="61">
        <f t="shared" si="73"/>
        <v>26.069122500000002</v>
      </c>
      <c r="EM34" s="6">
        <f t="shared" si="134"/>
        <v>20</v>
      </c>
      <c r="EN34" s="37">
        <f t="shared" si="138"/>
        <v>56</v>
      </c>
      <c r="EO34" s="41">
        <f t="shared" si="139"/>
        <v>0</v>
      </c>
      <c r="EP34" s="24">
        <f t="shared" si="140"/>
        <v>10.5</v>
      </c>
      <c r="EQ34" s="26">
        <f t="shared" si="141"/>
        <v>0</v>
      </c>
      <c r="ES34" s="37">
        <f t="shared" si="142"/>
        <v>0</v>
      </c>
      <c r="ET34" s="41">
        <f t="shared" si="143"/>
        <v>0.2</v>
      </c>
      <c r="EU34" s="24">
        <f t="shared" si="144"/>
        <v>0</v>
      </c>
      <c r="EV34" s="26">
        <f t="shared" si="145"/>
        <v>0.8</v>
      </c>
      <c r="EX34" s="37">
        <f t="shared" si="146"/>
        <v>0</v>
      </c>
      <c r="EY34" s="41">
        <f t="shared" si="147"/>
        <v>0</v>
      </c>
      <c r="EZ34" s="24">
        <f t="shared" si="148"/>
        <v>0</v>
      </c>
      <c r="FA34" s="26">
        <f t="shared" si="149"/>
        <v>0</v>
      </c>
      <c r="FC34" s="37">
        <f t="shared" si="150"/>
        <v>0</v>
      </c>
      <c r="FD34" s="41">
        <f t="shared" si="151"/>
        <v>0</v>
      </c>
      <c r="FE34" s="24">
        <f t="shared" si="152"/>
        <v>0</v>
      </c>
      <c r="FF34" s="26">
        <f t="shared" si="153"/>
        <v>0</v>
      </c>
      <c r="FH34" s="37">
        <f t="shared" si="154"/>
        <v>116.45</v>
      </c>
      <c r="FI34" s="41">
        <f t="shared" si="155"/>
        <v>0</v>
      </c>
      <c r="FJ34" s="24">
        <f t="shared" si="156"/>
        <v>20.399999999999999</v>
      </c>
      <c r="FK34" s="26">
        <f t="shared" si="157"/>
        <v>0</v>
      </c>
      <c r="FM34" s="37">
        <f t="shared" si="158"/>
        <v>7.2</v>
      </c>
      <c r="FN34" s="41">
        <f t="shared" si="159"/>
        <v>0</v>
      </c>
      <c r="FO34" s="24">
        <f t="shared" si="160"/>
        <v>7.2</v>
      </c>
      <c r="FP34" s="26">
        <f t="shared" si="135"/>
        <v>0</v>
      </c>
      <c r="FR34" s="37">
        <f t="shared" si="161"/>
        <v>17.849999999999998</v>
      </c>
      <c r="FS34" s="41">
        <f t="shared" si="162"/>
        <v>0</v>
      </c>
      <c r="FT34" s="24">
        <f t="shared" si="163"/>
        <v>3.4</v>
      </c>
      <c r="FU34" s="26">
        <f t="shared" si="164"/>
        <v>0</v>
      </c>
      <c r="FW34" s="37">
        <f t="shared" si="165"/>
        <v>0.9</v>
      </c>
      <c r="FX34" s="41">
        <f t="shared" si="166"/>
        <v>0</v>
      </c>
      <c r="FY34" s="24">
        <f t="shared" si="167"/>
        <v>0.9</v>
      </c>
      <c r="FZ34" s="26">
        <f t="shared" si="168"/>
        <v>0</v>
      </c>
      <c r="GB34" s="37">
        <f t="shared" si="169"/>
        <v>86.7</v>
      </c>
      <c r="GC34" s="41">
        <f t="shared" si="170"/>
        <v>0</v>
      </c>
      <c r="GD34" s="24">
        <f t="shared" si="171"/>
        <v>15.299999999999999</v>
      </c>
      <c r="GE34" s="26">
        <f t="shared" si="172"/>
        <v>0</v>
      </c>
      <c r="GG34" s="37">
        <f t="shared" si="173"/>
        <v>5.4</v>
      </c>
      <c r="GH34" s="41">
        <f t="shared" si="174"/>
        <v>0</v>
      </c>
      <c r="GI34" s="24">
        <f t="shared" si="175"/>
        <v>5.4</v>
      </c>
      <c r="GJ34" s="26">
        <f t="shared" si="176"/>
        <v>0</v>
      </c>
      <c r="GL34" s="37">
        <f t="shared" si="177"/>
        <v>16.099999999999998</v>
      </c>
      <c r="GM34" s="41">
        <f t="shared" si="178"/>
        <v>0</v>
      </c>
      <c r="GN34" s="24">
        <f t="shared" si="179"/>
        <v>0.7</v>
      </c>
      <c r="GO34" s="26">
        <f t="shared" si="180"/>
        <v>0</v>
      </c>
      <c r="GQ34" s="37">
        <f t="shared" si="181"/>
        <v>12.6</v>
      </c>
      <c r="GR34" s="41">
        <f t="shared" si="182"/>
        <v>0</v>
      </c>
      <c r="GS34" s="24">
        <f t="shared" si="183"/>
        <v>6.3</v>
      </c>
      <c r="GT34" s="26">
        <f t="shared" si="184"/>
        <v>0</v>
      </c>
    </row>
    <row r="35" spans="1:202" x14ac:dyDescent="0.3">
      <c r="A35" s="6"/>
      <c r="C35" t="s">
        <v>28</v>
      </c>
      <c r="D35" t="s">
        <v>25</v>
      </c>
      <c r="E35">
        <f t="shared" si="125"/>
        <v>21</v>
      </c>
      <c r="F35" s="37">
        <v>178</v>
      </c>
      <c r="G35" s="38">
        <v>529</v>
      </c>
      <c r="H35" s="60">
        <f t="shared" si="136"/>
        <v>178.89</v>
      </c>
      <c r="I35" s="61">
        <f t="shared" si="126"/>
        <v>531.64499999999998</v>
      </c>
      <c r="J35" s="60">
        <v>7</v>
      </c>
      <c r="K35" s="61">
        <v>0</v>
      </c>
      <c r="L35" s="60">
        <f t="shared" si="2"/>
        <v>12.5223</v>
      </c>
      <c r="M35" s="61">
        <f t="shared" si="3"/>
        <v>0</v>
      </c>
      <c r="N35" s="66">
        <f t="shared" si="127"/>
        <v>187.83449999999999</v>
      </c>
      <c r="O35" s="67">
        <f t="shared" si="128"/>
        <v>558.22725000000003</v>
      </c>
      <c r="P35" s="24">
        <f t="shared" si="6"/>
        <v>58</v>
      </c>
      <c r="Q35" s="25">
        <f t="shared" si="7"/>
        <v>91</v>
      </c>
      <c r="R35" s="37">
        <v>9</v>
      </c>
      <c r="S35" s="38">
        <v>52</v>
      </c>
      <c r="T35" s="37">
        <v>2</v>
      </c>
      <c r="U35" s="38">
        <v>0</v>
      </c>
      <c r="V35" s="24"/>
      <c r="W35" s="25"/>
      <c r="X35" s="37">
        <v>10</v>
      </c>
      <c r="Y35" s="38">
        <v>2</v>
      </c>
      <c r="Z35" s="79">
        <v>11</v>
      </c>
      <c r="AA35" s="80">
        <v>2</v>
      </c>
      <c r="AB35" s="37">
        <v>14</v>
      </c>
      <c r="AC35" s="38">
        <v>6</v>
      </c>
      <c r="AD35" s="24">
        <v>6</v>
      </c>
      <c r="AE35" s="25">
        <v>6</v>
      </c>
      <c r="AF35" s="37">
        <v>2</v>
      </c>
      <c r="AG35" s="38">
        <v>6</v>
      </c>
      <c r="AH35" s="24">
        <v>9</v>
      </c>
      <c r="AI35" s="25">
        <v>15</v>
      </c>
      <c r="AJ35" s="37"/>
      <c r="AK35" s="38"/>
      <c r="AL35" s="24">
        <v>6</v>
      </c>
      <c r="AM35" s="25">
        <v>4</v>
      </c>
      <c r="AN35" s="66">
        <f t="shared" si="129"/>
        <v>245.83449999999999</v>
      </c>
      <c r="AO35" s="67">
        <f t="shared" si="130"/>
        <v>649.22725000000003</v>
      </c>
      <c r="AP35" s="66">
        <v>7</v>
      </c>
      <c r="AQ35" s="67">
        <v>0</v>
      </c>
      <c r="AR35" s="66">
        <f t="shared" si="10"/>
        <v>17.208415000000002</v>
      </c>
      <c r="AS35" s="67">
        <f t="shared" si="11"/>
        <v>0</v>
      </c>
      <c r="AT35" s="24"/>
      <c r="AU35" s="26"/>
      <c r="AV35" s="24"/>
      <c r="AW35" s="26"/>
      <c r="AX35" s="24"/>
      <c r="AY35" s="26"/>
      <c r="AZ35" s="24"/>
      <c r="BA35" s="26"/>
      <c r="BB35" s="37"/>
      <c r="BC35" s="38">
        <v>70</v>
      </c>
      <c r="BD35" s="37">
        <v>10</v>
      </c>
      <c r="BE35" s="38"/>
      <c r="BF35" s="24"/>
      <c r="BG35" s="26"/>
      <c r="BH35" s="24"/>
      <c r="BI35" s="26"/>
      <c r="BJ35" s="37"/>
      <c r="BK35" s="38">
        <v>85</v>
      </c>
      <c r="BL35" s="37"/>
      <c r="BM35" s="38">
        <v>90</v>
      </c>
      <c r="BN35" s="24"/>
      <c r="BO35" s="26">
        <v>85</v>
      </c>
      <c r="BP35" s="24"/>
      <c r="BQ35" s="26">
        <v>90</v>
      </c>
      <c r="BR35" s="37"/>
      <c r="BS35" s="38">
        <v>85</v>
      </c>
      <c r="BT35" s="37"/>
      <c r="BU35" s="38">
        <v>90</v>
      </c>
      <c r="BV35" s="24"/>
      <c r="BW35" s="26">
        <v>70</v>
      </c>
      <c r="BX35" s="24"/>
      <c r="BY35" s="26">
        <v>90</v>
      </c>
      <c r="BZ35" s="66">
        <f t="shared" si="123"/>
        <v>7</v>
      </c>
      <c r="CA35" s="67">
        <f t="shared" si="12"/>
        <v>46.9</v>
      </c>
      <c r="CB35" s="66">
        <f t="shared" si="13"/>
        <v>0.5</v>
      </c>
      <c r="CC35" s="67">
        <f t="shared" si="14"/>
        <v>0.4</v>
      </c>
      <c r="CD35" s="60">
        <f t="shared" si="15"/>
        <v>0</v>
      </c>
      <c r="CE35" s="86">
        <f t="shared" si="16"/>
        <v>0</v>
      </c>
      <c r="CF35" s="60">
        <f t="shared" si="17"/>
        <v>0</v>
      </c>
      <c r="CG35" s="86">
        <f t="shared" si="18"/>
        <v>0</v>
      </c>
      <c r="CH35" s="66">
        <f t="shared" si="19"/>
        <v>13.6</v>
      </c>
      <c r="CI35" s="67">
        <f t="shared" si="20"/>
        <v>99.45</v>
      </c>
      <c r="CJ35" s="66">
        <f t="shared" si="21"/>
        <v>3.6</v>
      </c>
      <c r="CK35" s="67">
        <f t="shared" si="22"/>
        <v>10.8</v>
      </c>
      <c r="CL35" s="60">
        <f t="shared" si="23"/>
        <v>2.5499999999999998</v>
      </c>
      <c r="CM35" s="86">
        <f t="shared" si="24"/>
        <v>15.299999999999999</v>
      </c>
      <c r="CN35" s="60">
        <f t="shared" si="25"/>
        <v>0</v>
      </c>
      <c r="CO35" s="86">
        <f t="shared" si="26"/>
        <v>1.8</v>
      </c>
      <c r="CP35" s="66">
        <f t="shared" si="27"/>
        <v>10.199999999999999</v>
      </c>
      <c r="CQ35" s="67">
        <f t="shared" si="28"/>
        <v>73.95</v>
      </c>
      <c r="CR35" s="66">
        <f t="shared" si="29"/>
        <v>2.7</v>
      </c>
      <c r="CS35" s="67">
        <f t="shared" si="30"/>
        <v>8.1</v>
      </c>
      <c r="CT35" s="60">
        <f t="shared" si="31"/>
        <v>0.7</v>
      </c>
      <c r="CU35" s="86">
        <f t="shared" si="124"/>
        <v>18.899999999999999</v>
      </c>
      <c r="CV35" s="60">
        <f t="shared" si="32"/>
        <v>9</v>
      </c>
      <c r="CW35" s="86">
        <f t="shared" si="33"/>
        <v>10.8</v>
      </c>
      <c r="CX35" s="66">
        <f t="shared" si="34"/>
        <v>7</v>
      </c>
      <c r="CY35" s="67">
        <f t="shared" si="35"/>
        <v>46.9</v>
      </c>
      <c r="CZ35" s="66">
        <f t="shared" si="36"/>
        <v>0.5</v>
      </c>
      <c r="DA35" s="67">
        <f t="shared" si="37"/>
        <v>0.4</v>
      </c>
      <c r="DB35" s="60">
        <f t="shared" si="38"/>
        <v>0</v>
      </c>
      <c r="DC35" s="86">
        <f t="shared" si="39"/>
        <v>0</v>
      </c>
      <c r="DD35" s="60">
        <f t="shared" si="40"/>
        <v>0</v>
      </c>
      <c r="DE35" s="86">
        <f t="shared" si="41"/>
        <v>0</v>
      </c>
      <c r="DF35" s="66">
        <f t="shared" si="42"/>
        <v>13.6</v>
      </c>
      <c r="DG35" s="67">
        <f t="shared" si="43"/>
        <v>99.45</v>
      </c>
      <c r="DH35" s="66">
        <f t="shared" si="44"/>
        <v>3.6</v>
      </c>
      <c r="DI35" s="67">
        <f t="shared" si="45"/>
        <v>10.8</v>
      </c>
      <c r="DJ35" s="60">
        <f t="shared" si="46"/>
        <v>2.5499999999999998</v>
      </c>
      <c r="DK35" s="86">
        <f t="shared" si="47"/>
        <v>15.299999999999999</v>
      </c>
      <c r="DL35" s="60">
        <f t="shared" si="48"/>
        <v>0</v>
      </c>
      <c r="DM35" s="86">
        <f t="shared" si="49"/>
        <v>1.8</v>
      </c>
      <c r="DN35" s="66">
        <f t="shared" si="50"/>
        <v>10.199999999999999</v>
      </c>
      <c r="DO35" s="67">
        <f t="shared" si="51"/>
        <v>73.95</v>
      </c>
      <c r="DP35" s="66">
        <f t="shared" si="52"/>
        <v>2.7</v>
      </c>
      <c r="DQ35" s="67">
        <f t="shared" si="53"/>
        <v>8.1</v>
      </c>
      <c r="DR35" s="60">
        <f t="shared" si="54"/>
        <v>0.7</v>
      </c>
      <c r="DS35" s="86">
        <f t="shared" si="55"/>
        <v>18.899999999999999</v>
      </c>
      <c r="DT35" s="60">
        <f t="shared" si="56"/>
        <v>9</v>
      </c>
      <c r="DU35" s="86">
        <f t="shared" si="57"/>
        <v>10.8</v>
      </c>
      <c r="DV35" s="66">
        <f t="shared" si="58"/>
        <v>34.050000000000004</v>
      </c>
      <c r="DW35" s="67">
        <f t="shared" si="59"/>
        <v>254.50000000000003</v>
      </c>
      <c r="DX35" s="66">
        <f t="shared" si="60"/>
        <v>34.050000000000004</v>
      </c>
      <c r="DY35" s="67">
        <f t="shared" si="61"/>
        <v>254.50000000000003</v>
      </c>
      <c r="DZ35" s="66">
        <f t="shared" si="62"/>
        <v>15.8</v>
      </c>
      <c r="EA35" s="67">
        <f t="shared" si="63"/>
        <v>31.900000000000002</v>
      </c>
      <c r="EB35" s="66">
        <f t="shared" si="64"/>
        <v>15.8</v>
      </c>
      <c r="EC35" s="67">
        <f t="shared" si="65"/>
        <v>31.900000000000002</v>
      </c>
      <c r="ED35" s="60">
        <f t="shared" si="137"/>
        <v>295.68450000000001</v>
      </c>
      <c r="EE35" s="61">
        <f t="shared" si="131"/>
        <v>935.62725</v>
      </c>
      <c r="EF35" s="60">
        <f t="shared" si="132"/>
        <v>295.68450000000001</v>
      </c>
      <c r="EG35" s="61">
        <f t="shared" si="133"/>
        <v>935.62725</v>
      </c>
      <c r="EH35" s="60">
        <f t="shared" si="70"/>
        <v>11.163390370479345</v>
      </c>
      <c r="EI35" s="61">
        <f t="shared" si="71"/>
        <v>3.4094774387984108</v>
      </c>
      <c r="EJ35" s="60">
        <f t="shared" si="72"/>
        <v>33.008414999999999</v>
      </c>
      <c r="EK35" s="61">
        <f t="shared" si="73"/>
        <v>31.900000000000002</v>
      </c>
      <c r="EM35" s="6">
        <f t="shared" si="134"/>
        <v>21</v>
      </c>
      <c r="EN35" s="37">
        <f t="shared" si="138"/>
        <v>0</v>
      </c>
      <c r="EO35" s="41">
        <f t="shared" si="139"/>
        <v>7</v>
      </c>
      <c r="EP35" s="24">
        <f t="shared" si="140"/>
        <v>0</v>
      </c>
      <c r="EQ35" s="26">
        <f t="shared" si="141"/>
        <v>46.9</v>
      </c>
      <c r="ES35" s="37">
        <f t="shared" si="142"/>
        <v>0.5</v>
      </c>
      <c r="ET35" s="41">
        <f t="shared" si="143"/>
        <v>0</v>
      </c>
      <c r="EU35" s="24">
        <f t="shared" si="144"/>
        <v>0.4</v>
      </c>
      <c r="EV35" s="26">
        <f t="shared" si="145"/>
        <v>0</v>
      </c>
      <c r="EX35" s="37">
        <f t="shared" si="146"/>
        <v>0</v>
      </c>
      <c r="EY35" s="41">
        <f t="shared" si="147"/>
        <v>0</v>
      </c>
      <c r="EZ35" s="24">
        <f t="shared" si="148"/>
        <v>0</v>
      </c>
      <c r="FA35" s="26">
        <f t="shared" si="149"/>
        <v>0</v>
      </c>
      <c r="FC35" s="37">
        <f t="shared" si="150"/>
        <v>0</v>
      </c>
      <c r="FD35" s="41">
        <f t="shared" si="151"/>
        <v>0</v>
      </c>
      <c r="FE35" s="24">
        <f t="shared" si="152"/>
        <v>0</v>
      </c>
      <c r="FF35" s="26">
        <f t="shared" si="153"/>
        <v>0</v>
      </c>
      <c r="FH35" s="37">
        <f t="shared" si="154"/>
        <v>0</v>
      </c>
      <c r="FI35" s="41">
        <f t="shared" si="155"/>
        <v>13.6</v>
      </c>
      <c r="FJ35" s="24">
        <f t="shared" si="156"/>
        <v>0</v>
      </c>
      <c r="FK35" s="26">
        <f t="shared" si="157"/>
        <v>99.45</v>
      </c>
      <c r="FM35" s="37">
        <f t="shared" si="158"/>
        <v>0</v>
      </c>
      <c r="FN35" s="41">
        <f t="shared" si="159"/>
        <v>3.6</v>
      </c>
      <c r="FO35" s="24">
        <f t="shared" si="160"/>
        <v>0</v>
      </c>
      <c r="FP35" s="26">
        <f t="shared" si="135"/>
        <v>10.8</v>
      </c>
      <c r="FR35" s="37">
        <f t="shared" si="161"/>
        <v>0</v>
      </c>
      <c r="FS35" s="41">
        <f t="shared" si="162"/>
        <v>2.5499999999999998</v>
      </c>
      <c r="FT35" s="24">
        <f t="shared" si="163"/>
        <v>0</v>
      </c>
      <c r="FU35" s="26">
        <f t="shared" si="164"/>
        <v>15.299999999999999</v>
      </c>
      <c r="FW35" s="37">
        <f t="shared" si="165"/>
        <v>0</v>
      </c>
      <c r="FX35" s="41">
        <f t="shared" si="166"/>
        <v>0</v>
      </c>
      <c r="FY35" s="24">
        <f t="shared" si="167"/>
        <v>0</v>
      </c>
      <c r="FZ35" s="26">
        <f t="shared" si="168"/>
        <v>1.8</v>
      </c>
      <c r="GB35" s="37">
        <f t="shared" si="169"/>
        <v>0</v>
      </c>
      <c r="GC35" s="41">
        <f t="shared" si="170"/>
        <v>10.199999999999999</v>
      </c>
      <c r="GD35" s="24">
        <f t="shared" si="171"/>
        <v>0</v>
      </c>
      <c r="GE35" s="26">
        <f t="shared" si="172"/>
        <v>73.95</v>
      </c>
      <c r="GG35" s="37">
        <f t="shared" si="173"/>
        <v>0</v>
      </c>
      <c r="GH35" s="41">
        <f t="shared" si="174"/>
        <v>2.7</v>
      </c>
      <c r="GI35" s="24">
        <f t="shared" si="175"/>
        <v>0</v>
      </c>
      <c r="GJ35" s="26">
        <f t="shared" si="176"/>
        <v>8.1</v>
      </c>
      <c r="GL35" s="37">
        <f t="shared" si="177"/>
        <v>0</v>
      </c>
      <c r="GM35" s="41">
        <f t="shared" si="178"/>
        <v>0.7</v>
      </c>
      <c r="GN35" s="24">
        <f t="shared" si="179"/>
        <v>0</v>
      </c>
      <c r="GO35" s="26">
        <f t="shared" si="180"/>
        <v>18.899999999999999</v>
      </c>
      <c r="GQ35" s="37">
        <f t="shared" si="181"/>
        <v>0</v>
      </c>
      <c r="GR35" s="41">
        <f t="shared" si="182"/>
        <v>9</v>
      </c>
      <c r="GS35" s="24">
        <f t="shared" si="183"/>
        <v>0</v>
      </c>
      <c r="GT35" s="26">
        <f t="shared" si="184"/>
        <v>10.8</v>
      </c>
    </row>
    <row r="36" spans="1:202" x14ac:dyDescent="0.3">
      <c r="A36" s="6"/>
      <c r="D36" t="s">
        <v>23</v>
      </c>
      <c r="E36">
        <f t="shared" si="125"/>
        <v>22</v>
      </c>
      <c r="F36" s="37">
        <v>0</v>
      </c>
      <c r="G36" s="38">
        <v>0</v>
      </c>
      <c r="H36" s="60">
        <f t="shared" si="136"/>
        <v>0</v>
      </c>
      <c r="I36" s="61">
        <f t="shared" si="126"/>
        <v>0</v>
      </c>
      <c r="J36" s="60"/>
      <c r="K36" s="61"/>
      <c r="L36" s="60">
        <f t="shared" si="2"/>
        <v>0</v>
      </c>
      <c r="M36" s="61">
        <f t="shared" si="3"/>
        <v>0</v>
      </c>
      <c r="N36" s="66">
        <f t="shared" si="127"/>
        <v>0</v>
      </c>
      <c r="O36" s="67">
        <f t="shared" si="128"/>
        <v>0</v>
      </c>
      <c r="P36" s="24">
        <f t="shared" si="6"/>
        <v>0</v>
      </c>
      <c r="Q36" s="25">
        <f t="shared" si="7"/>
        <v>0</v>
      </c>
      <c r="R36" s="37">
        <v>0</v>
      </c>
      <c r="S36" s="38">
        <v>0</v>
      </c>
      <c r="T36" s="37">
        <v>0</v>
      </c>
      <c r="U36" s="38">
        <v>0</v>
      </c>
      <c r="V36" s="24"/>
      <c r="W36" s="25"/>
      <c r="X36" s="37">
        <v>0</v>
      </c>
      <c r="Y36" s="38">
        <v>0</v>
      </c>
      <c r="Z36" s="79">
        <v>0</v>
      </c>
      <c r="AA36" s="80">
        <v>0</v>
      </c>
      <c r="AB36" s="37">
        <v>0</v>
      </c>
      <c r="AC36" s="38">
        <v>0</v>
      </c>
      <c r="AD36" s="24">
        <v>0</v>
      </c>
      <c r="AE36" s="25">
        <v>0</v>
      </c>
      <c r="AF36" s="37">
        <v>0</v>
      </c>
      <c r="AG36" s="38">
        <v>0</v>
      </c>
      <c r="AH36" s="24">
        <v>0</v>
      </c>
      <c r="AI36" s="25">
        <v>0</v>
      </c>
      <c r="AJ36" s="37"/>
      <c r="AK36" s="38"/>
      <c r="AL36" s="24">
        <v>0</v>
      </c>
      <c r="AM36" s="25">
        <v>0</v>
      </c>
      <c r="AN36" s="66">
        <f t="shared" si="129"/>
        <v>0</v>
      </c>
      <c r="AO36" s="67">
        <f t="shared" si="130"/>
        <v>0</v>
      </c>
      <c r="AP36" s="66"/>
      <c r="AQ36" s="67"/>
      <c r="AR36" s="66">
        <f t="shared" si="10"/>
        <v>0</v>
      </c>
      <c r="AS36" s="67">
        <f t="shared" si="11"/>
        <v>0</v>
      </c>
      <c r="AT36" s="24"/>
      <c r="AU36" s="26"/>
      <c r="AV36" s="24"/>
      <c r="AW36" s="26"/>
      <c r="AX36" s="24"/>
      <c r="AY36" s="26"/>
      <c r="AZ36" s="24"/>
      <c r="BA36" s="26"/>
      <c r="BB36" s="37"/>
      <c r="BC36" s="38"/>
      <c r="BD36" s="37"/>
      <c r="BE36" s="38"/>
      <c r="BF36" s="24">
        <v>15</v>
      </c>
      <c r="BG36" s="26"/>
      <c r="BH36" s="24">
        <v>10</v>
      </c>
      <c r="BI36" s="26"/>
      <c r="BJ36" s="37"/>
      <c r="BK36" s="38"/>
      <c r="BL36" s="37"/>
      <c r="BM36" s="38"/>
      <c r="BN36" s="24"/>
      <c r="BO36" s="26"/>
      <c r="BP36" s="24"/>
      <c r="BQ36" s="26"/>
      <c r="BR36" s="37"/>
      <c r="BS36" s="38"/>
      <c r="BT36" s="37"/>
      <c r="BU36" s="38"/>
      <c r="BV36" s="24"/>
      <c r="BW36" s="26"/>
      <c r="BX36" s="24"/>
      <c r="BY36" s="26"/>
      <c r="BZ36" s="66">
        <f t="shared" si="123"/>
        <v>0</v>
      </c>
      <c r="CA36" s="67">
        <f t="shared" si="12"/>
        <v>0</v>
      </c>
      <c r="CB36" s="66">
        <f t="shared" si="13"/>
        <v>0</v>
      </c>
      <c r="CC36" s="67">
        <f t="shared" si="14"/>
        <v>0</v>
      </c>
      <c r="CD36" s="60">
        <f t="shared" si="15"/>
        <v>1.5</v>
      </c>
      <c r="CE36" s="86">
        <f t="shared" si="16"/>
        <v>0.3</v>
      </c>
      <c r="CF36" s="60">
        <f t="shared" si="17"/>
        <v>0.1</v>
      </c>
      <c r="CG36" s="86">
        <f t="shared" si="18"/>
        <v>0.1</v>
      </c>
      <c r="CH36" s="66">
        <f t="shared" si="19"/>
        <v>0</v>
      </c>
      <c r="CI36" s="67">
        <f t="shared" si="20"/>
        <v>0</v>
      </c>
      <c r="CJ36" s="66">
        <f t="shared" si="21"/>
        <v>0</v>
      </c>
      <c r="CK36" s="67">
        <f t="shared" si="22"/>
        <v>0</v>
      </c>
      <c r="CL36" s="60">
        <f t="shared" si="23"/>
        <v>0</v>
      </c>
      <c r="CM36" s="86">
        <f t="shared" si="24"/>
        <v>0</v>
      </c>
      <c r="CN36" s="60">
        <f t="shared" si="25"/>
        <v>0</v>
      </c>
      <c r="CO36" s="86">
        <f t="shared" si="26"/>
        <v>0</v>
      </c>
      <c r="CP36" s="66">
        <f t="shared" si="27"/>
        <v>0</v>
      </c>
      <c r="CQ36" s="67">
        <f t="shared" si="28"/>
        <v>0</v>
      </c>
      <c r="CR36" s="66">
        <f t="shared" si="29"/>
        <v>0</v>
      </c>
      <c r="CS36" s="67">
        <f t="shared" si="30"/>
        <v>0</v>
      </c>
      <c r="CT36" s="60">
        <f t="shared" si="31"/>
        <v>0</v>
      </c>
      <c r="CU36" s="86">
        <f t="shared" si="124"/>
        <v>0</v>
      </c>
      <c r="CV36" s="60">
        <f t="shared" si="32"/>
        <v>0</v>
      </c>
      <c r="CW36" s="86">
        <f t="shared" si="33"/>
        <v>0</v>
      </c>
      <c r="CX36" s="66">
        <f t="shared" si="34"/>
        <v>0</v>
      </c>
      <c r="CY36" s="67">
        <f t="shared" si="35"/>
        <v>0</v>
      </c>
      <c r="CZ36" s="66">
        <f t="shared" si="36"/>
        <v>0</v>
      </c>
      <c r="DA36" s="67">
        <f t="shared" si="37"/>
        <v>0</v>
      </c>
      <c r="DB36" s="60">
        <f t="shared" si="38"/>
        <v>1.5</v>
      </c>
      <c r="DC36" s="86">
        <f t="shared" si="39"/>
        <v>0.3</v>
      </c>
      <c r="DD36" s="60">
        <f t="shared" si="40"/>
        <v>0.1</v>
      </c>
      <c r="DE36" s="86">
        <f t="shared" si="41"/>
        <v>0.1</v>
      </c>
      <c r="DF36" s="66">
        <f t="shared" si="42"/>
        <v>0</v>
      </c>
      <c r="DG36" s="67">
        <f t="shared" si="43"/>
        <v>0</v>
      </c>
      <c r="DH36" s="66">
        <f t="shared" si="44"/>
        <v>0</v>
      </c>
      <c r="DI36" s="67">
        <f t="shared" si="45"/>
        <v>0</v>
      </c>
      <c r="DJ36" s="60">
        <f t="shared" si="46"/>
        <v>0</v>
      </c>
      <c r="DK36" s="86">
        <f t="shared" si="47"/>
        <v>0</v>
      </c>
      <c r="DL36" s="60">
        <f t="shared" si="48"/>
        <v>0</v>
      </c>
      <c r="DM36" s="86">
        <f t="shared" si="49"/>
        <v>0</v>
      </c>
      <c r="DN36" s="66">
        <f t="shared" si="50"/>
        <v>0</v>
      </c>
      <c r="DO36" s="67">
        <f t="shared" si="51"/>
        <v>0</v>
      </c>
      <c r="DP36" s="66">
        <f t="shared" si="52"/>
        <v>0</v>
      </c>
      <c r="DQ36" s="67">
        <f t="shared" si="53"/>
        <v>0</v>
      </c>
      <c r="DR36" s="60">
        <f t="shared" si="54"/>
        <v>0</v>
      </c>
      <c r="DS36" s="86">
        <f t="shared" si="55"/>
        <v>0</v>
      </c>
      <c r="DT36" s="60">
        <f t="shared" si="56"/>
        <v>0</v>
      </c>
      <c r="DU36" s="86">
        <f t="shared" si="57"/>
        <v>0</v>
      </c>
      <c r="DV36" s="66">
        <f t="shared" si="58"/>
        <v>1.5</v>
      </c>
      <c r="DW36" s="67">
        <f t="shared" si="59"/>
        <v>0.3</v>
      </c>
      <c r="DX36" s="66">
        <f t="shared" si="60"/>
        <v>1.5</v>
      </c>
      <c r="DY36" s="67">
        <f t="shared" si="61"/>
        <v>0.3</v>
      </c>
      <c r="DZ36" s="66">
        <f t="shared" si="62"/>
        <v>0.1</v>
      </c>
      <c r="EA36" s="67">
        <f t="shared" si="63"/>
        <v>0.1</v>
      </c>
      <c r="EB36" s="66">
        <f t="shared" si="64"/>
        <v>0.1</v>
      </c>
      <c r="EC36" s="67">
        <f t="shared" si="65"/>
        <v>0.1</v>
      </c>
      <c r="ED36" s="60">
        <f t="shared" si="137"/>
        <v>1.6</v>
      </c>
      <c r="EE36" s="61">
        <f t="shared" si="131"/>
        <v>0.4</v>
      </c>
      <c r="EF36" s="60">
        <f t="shared" si="132"/>
        <v>1.6</v>
      </c>
      <c r="EG36" s="61">
        <f t="shared" si="133"/>
        <v>0.4</v>
      </c>
      <c r="EH36" s="60">
        <f t="shared" si="70"/>
        <v>6.25</v>
      </c>
      <c r="EI36" s="61">
        <f t="shared" si="71"/>
        <v>25</v>
      </c>
      <c r="EJ36" s="60">
        <f t="shared" si="72"/>
        <v>0.1</v>
      </c>
      <c r="EK36" s="61">
        <f t="shared" si="73"/>
        <v>0.1</v>
      </c>
      <c r="EM36" s="6">
        <f t="shared" si="134"/>
        <v>22</v>
      </c>
      <c r="EN36" s="37">
        <f t="shared" si="138"/>
        <v>0</v>
      </c>
      <c r="EO36" s="41">
        <f t="shared" si="139"/>
        <v>0</v>
      </c>
      <c r="EP36" s="24">
        <f t="shared" si="140"/>
        <v>0</v>
      </c>
      <c r="EQ36" s="26">
        <f t="shared" si="141"/>
        <v>0</v>
      </c>
      <c r="ES36" s="37">
        <f t="shared" si="142"/>
        <v>0</v>
      </c>
      <c r="ET36" s="41">
        <f t="shared" si="143"/>
        <v>0</v>
      </c>
      <c r="EU36" s="24">
        <f t="shared" si="144"/>
        <v>0</v>
      </c>
      <c r="EV36" s="26">
        <f t="shared" si="145"/>
        <v>0</v>
      </c>
      <c r="EX36" s="37">
        <f t="shared" si="146"/>
        <v>1.5</v>
      </c>
      <c r="EY36" s="41">
        <f t="shared" si="147"/>
        <v>0</v>
      </c>
      <c r="EZ36" s="24">
        <f t="shared" si="148"/>
        <v>0.3</v>
      </c>
      <c r="FA36" s="26">
        <f t="shared" si="149"/>
        <v>0</v>
      </c>
      <c r="FC36" s="37">
        <f t="shared" si="150"/>
        <v>0.1</v>
      </c>
      <c r="FD36" s="41">
        <f t="shared" si="151"/>
        <v>0</v>
      </c>
      <c r="FE36" s="24">
        <f t="shared" si="152"/>
        <v>0.1</v>
      </c>
      <c r="FF36" s="26">
        <f t="shared" si="153"/>
        <v>0</v>
      </c>
      <c r="FH36" s="37">
        <f t="shared" si="154"/>
        <v>0</v>
      </c>
      <c r="FI36" s="41">
        <f t="shared" si="155"/>
        <v>0</v>
      </c>
      <c r="FJ36" s="24">
        <f t="shared" si="156"/>
        <v>0</v>
      </c>
      <c r="FK36" s="26">
        <f t="shared" si="157"/>
        <v>0</v>
      </c>
      <c r="FM36" s="37">
        <f t="shared" si="158"/>
        <v>0</v>
      </c>
      <c r="FN36" s="41">
        <f t="shared" si="159"/>
        <v>0</v>
      </c>
      <c r="FO36" s="24">
        <f t="shared" si="160"/>
        <v>0</v>
      </c>
      <c r="FP36" s="26">
        <f t="shared" si="135"/>
        <v>0</v>
      </c>
      <c r="FR36" s="37">
        <f t="shared" si="161"/>
        <v>0</v>
      </c>
      <c r="FS36" s="41">
        <f t="shared" si="162"/>
        <v>0</v>
      </c>
      <c r="FT36" s="24">
        <f t="shared" si="163"/>
        <v>0</v>
      </c>
      <c r="FU36" s="26">
        <f t="shared" si="164"/>
        <v>0</v>
      </c>
      <c r="FW36" s="37">
        <f t="shared" si="165"/>
        <v>0</v>
      </c>
      <c r="FX36" s="41">
        <f t="shared" si="166"/>
        <v>0</v>
      </c>
      <c r="FY36" s="24">
        <f t="shared" si="167"/>
        <v>0</v>
      </c>
      <c r="FZ36" s="26">
        <f t="shared" si="168"/>
        <v>0</v>
      </c>
      <c r="GB36" s="37">
        <f t="shared" si="169"/>
        <v>0</v>
      </c>
      <c r="GC36" s="41">
        <f t="shared" si="170"/>
        <v>0</v>
      </c>
      <c r="GD36" s="24">
        <f t="shared" si="171"/>
        <v>0</v>
      </c>
      <c r="GE36" s="26">
        <f t="shared" si="172"/>
        <v>0</v>
      </c>
      <c r="GG36" s="37">
        <f t="shared" si="173"/>
        <v>0</v>
      </c>
      <c r="GH36" s="41">
        <f t="shared" si="174"/>
        <v>0</v>
      </c>
      <c r="GI36" s="24">
        <f t="shared" si="175"/>
        <v>0</v>
      </c>
      <c r="GJ36" s="26">
        <f t="shared" si="176"/>
        <v>0</v>
      </c>
      <c r="GL36" s="37">
        <f t="shared" si="177"/>
        <v>0</v>
      </c>
      <c r="GM36" s="41">
        <f t="shared" si="178"/>
        <v>0</v>
      </c>
      <c r="GN36" s="24">
        <f t="shared" si="179"/>
        <v>0</v>
      </c>
      <c r="GO36" s="26">
        <f t="shared" si="180"/>
        <v>0</v>
      </c>
      <c r="GQ36" s="37">
        <f t="shared" si="181"/>
        <v>0</v>
      </c>
      <c r="GR36" s="41">
        <f t="shared" si="182"/>
        <v>0</v>
      </c>
      <c r="GS36" s="24">
        <f t="shared" si="183"/>
        <v>0</v>
      </c>
      <c r="GT36" s="26">
        <f t="shared" si="184"/>
        <v>0</v>
      </c>
    </row>
    <row r="37" spans="1:202" x14ac:dyDescent="0.3">
      <c r="A37" s="6"/>
      <c r="C37" t="s">
        <v>30</v>
      </c>
      <c r="D37" t="s">
        <v>17</v>
      </c>
      <c r="E37">
        <f t="shared" si="125"/>
        <v>23</v>
      </c>
      <c r="F37" s="37">
        <v>0</v>
      </c>
      <c r="G37" s="38">
        <v>0</v>
      </c>
      <c r="H37" s="60">
        <f t="shared" si="136"/>
        <v>0</v>
      </c>
      <c r="I37" s="61">
        <f t="shared" si="126"/>
        <v>0</v>
      </c>
      <c r="J37" s="60"/>
      <c r="K37" s="61"/>
      <c r="L37" s="60">
        <f t="shared" si="2"/>
        <v>0</v>
      </c>
      <c r="M37" s="61">
        <f t="shared" ref="M37:M72" si="185">I37*K37%</f>
        <v>0</v>
      </c>
      <c r="N37" s="66">
        <f t="shared" ref="N37:N72" si="186">H37*B$8</f>
        <v>0</v>
      </c>
      <c r="O37" s="67">
        <f t="shared" ref="O37:O72" si="187">I37*B$8</f>
        <v>0</v>
      </c>
      <c r="P37" s="24">
        <f t="shared" si="6"/>
        <v>0</v>
      </c>
      <c r="Q37" s="25">
        <f t="shared" ref="Q37:Q72" si="188">S37+U37+W37+Y37+AC37+AE37+AG37+AI37+AK37+AM37</f>
        <v>0</v>
      </c>
      <c r="R37" s="37">
        <v>0</v>
      </c>
      <c r="S37" s="38">
        <v>0</v>
      </c>
      <c r="T37" s="37">
        <v>0</v>
      </c>
      <c r="U37" s="38">
        <v>0</v>
      </c>
      <c r="V37" s="24"/>
      <c r="W37" s="25"/>
      <c r="X37" s="37">
        <v>0</v>
      </c>
      <c r="Y37" s="38">
        <v>0</v>
      </c>
      <c r="Z37" s="79">
        <v>0</v>
      </c>
      <c r="AA37" s="80">
        <v>0</v>
      </c>
      <c r="AB37" s="37">
        <v>0</v>
      </c>
      <c r="AC37" s="38">
        <v>0</v>
      </c>
      <c r="AD37" s="24">
        <v>0</v>
      </c>
      <c r="AE37" s="25">
        <v>0</v>
      </c>
      <c r="AF37" s="37">
        <v>0</v>
      </c>
      <c r="AG37" s="38">
        <v>0</v>
      </c>
      <c r="AH37" s="24">
        <v>0</v>
      </c>
      <c r="AI37" s="25">
        <v>0</v>
      </c>
      <c r="AJ37" s="37"/>
      <c r="AK37" s="38"/>
      <c r="AL37" s="24">
        <v>0</v>
      </c>
      <c r="AM37" s="25">
        <v>0</v>
      </c>
      <c r="AN37" s="66">
        <f t="shared" ref="AN37:AN72" si="189">N37+P37</f>
        <v>0</v>
      </c>
      <c r="AO37" s="67">
        <f t="shared" ref="AO37:AO72" si="190">O37+Q37</f>
        <v>0</v>
      </c>
      <c r="AP37" s="66"/>
      <c r="AQ37" s="67"/>
      <c r="AR37" s="66">
        <f t="shared" si="10"/>
        <v>0</v>
      </c>
      <c r="AS37" s="67">
        <f t="shared" ref="AS37:AS72" si="191">AO37*AQ37%</f>
        <v>0</v>
      </c>
      <c r="AT37" s="24"/>
      <c r="AU37" s="26"/>
      <c r="AV37" s="24"/>
      <c r="AW37" s="26"/>
      <c r="AX37" s="24"/>
      <c r="AY37" s="26"/>
      <c r="AZ37" s="24"/>
      <c r="BA37" s="26"/>
      <c r="BB37" s="37"/>
      <c r="BC37" s="38"/>
      <c r="BD37" s="37"/>
      <c r="BE37" s="38"/>
      <c r="BF37" s="24"/>
      <c r="BG37" s="26">
        <v>15</v>
      </c>
      <c r="BH37" s="24"/>
      <c r="BI37" s="26">
        <v>10</v>
      </c>
      <c r="BJ37" s="37"/>
      <c r="BK37" s="38"/>
      <c r="BL37" s="37"/>
      <c r="BM37" s="38"/>
      <c r="BN37" s="24"/>
      <c r="BO37" s="26"/>
      <c r="BP37" s="24"/>
      <c r="BQ37" s="26"/>
      <c r="BR37" s="37"/>
      <c r="BS37" s="38"/>
      <c r="BT37" s="37"/>
      <c r="BU37" s="38"/>
      <c r="BV37" s="24"/>
      <c r="BW37" s="26"/>
      <c r="BX37" s="24"/>
      <c r="BY37" s="26"/>
      <c r="BZ37" s="66">
        <f t="shared" si="123"/>
        <v>0</v>
      </c>
      <c r="CA37" s="67">
        <f t="shared" si="12"/>
        <v>0</v>
      </c>
      <c r="CB37" s="66">
        <f t="shared" si="13"/>
        <v>0</v>
      </c>
      <c r="CC37" s="67">
        <f t="shared" si="14"/>
        <v>0</v>
      </c>
      <c r="CD37" s="60">
        <f t="shared" si="15"/>
        <v>0.3</v>
      </c>
      <c r="CE37" s="86">
        <f t="shared" si="16"/>
        <v>0.89999999999999991</v>
      </c>
      <c r="CF37" s="60">
        <f t="shared" si="17"/>
        <v>0</v>
      </c>
      <c r="CG37" s="86">
        <f t="shared" si="18"/>
        <v>0.4</v>
      </c>
      <c r="CH37" s="66">
        <f t="shared" si="19"/>
        <v>0</v>
      </c>
      <c r="CI37" s="67">
        <f t="shared" si="20"/>
        <v>0</v>
      </c>
      <c r="CJ37" s="66">
        <f t="shared" si="21"/>
        <v>0</v>
      </c>
      <c r="CK37" s="67">
        <f t="shared" si="22"/>
        <v>0</v>
      </c>
      <c r="CL37" s="60">
        <f t="shared" si="23"/>
        <v>0</v>
      </c>
      <c r="CM37" s="86">
        <f t="shared" si="24"/>
        <v>0</v>
      </c>
      <c r="CN37" s="60">
        <f t="shared" si="25"/>
        <v>0</v>
      </c>
      <c r="CO37" s="86">
        <f t="shared" si="26"/>
        <v>0</v>
      </c>
      <c r="CP37" s="66">
        <f t="shared" si="27"/>
        <v>0</v>
      </c>
      <c r="CQ37" s="67">
        <f t="shared" si="28"/>
        <v>0</v>
      </c>
      <c r="CR37" s="66">
        <f t="shared" si="29"/>
        <v>0</v>
      </c>
      <c r="CS37" s="67">
        <f t="shared" si="30"/>
        <v>0</v>
      </c>
      <c r="CT37" s="60">
        <f t="shared" si="31"/>
        <v>0</v>
      </c>
      <c r="CU37" s="86">
        <f t="shared" si="124"/>
        <v>0</v>
      </c>
      <c r="CV37" s="60">
        <f t="shared" si="32"/>
        <v>0</v>
      </c>
      <c r="CW37" s="86">
        <f t="shared" si="33"/>
        <v>0</v>
      </c>
      <c r="CX37" s="66">
        <f t="shared" si="34"/>
        <v>0</v>
      </c>
      <c r="CY37" s="67">
        <f t="shared" si="35"/>
        <v>0</v>
      </c>
      <c r="CZ37" s="66">
        <f t="shared" si="36"/>
        <v>0</v>
      </c>
      <c r="DA37" s="67">
        <f t="shared" si="37"/>
        <v>0</v>
      </c>
      <c r="DB37" s="60">
        <f t="shared" si="38"/>
        <v>0.3</v>
      </c>
      <c r="DC37" s="86">
        <f t="shared" si="39"/>
        <v>0.89999999999999991</v>
      </c>
      <c r="DD37" s="60">
        <f t="shared" si="40"/>
        <v>0</v>
      </c>
      <c r="DE37" s="86">
        <f t="shared" si="41"/>
        <v>0.4</v>
      </c>
      <c r="DF37" s="66">
        <f t="shared" si="42"/>
        <v>0</v>
      </c>
      <c r="DG37" s="67">
        <f t="shared" si="43"/>
        <v>0</v>
      </c>
      <c r="DH37" s="66">
        <f t="shared" si="44"/>
        <v>0</v>
      </c>
      <c r="DI37" s="67">
        <f t="shared" si="45"/>
        <v>0</v>
      </c>
      <c r="DJ37" s="60">
        <f t="shared" si="46"/>
        <v>0</v>
      </c>
      <c r="DK37" s="86">
        <f t="shared" si="47"/>
        <v>0</v>
      </c>
      <c r="DL37" s="60">
        <f t="shared" si="48"/>
        <v>0</v>
      </c>
      <c r="DM37" s="86">
        <f t="shared" si="49"/>
        <v>0</v>
      </c>
      <c r="DN37" s="66">
        <f t="shared" si="50"/>
        <v>0</v>
      </c>
      <c r="DO37" s="67">
        <f t="shared" si="51"/>
        <v>0</v>
      </c>
      <c r="DP37" s="66">
        <f t="shared" si="52"/>
        <v>0</v>
      </c>
      <c r="DQ37" s="67">
        <f t="shared" si="53"/>
        <v>0</v>
      </c>
      <c r="DR37" s="60">
        <f t="shared" si="54"/>
        <v>0</v>
      </c>
      <c r="DS37" s="86">
        <f t="shared" si="55"/>
        <v>0</v>
      </c>
      <c r="DT37" s="60">
        <f t="shared" si="56"/>
        <v>0</v>
      </c>
      <c r="DU37" s="86">
        <f t="shared" si="57"/>
        <v>0</v>
      </c>
      <c r="DV37" s="66">
        <f t="shared" si="58"/>
        <v>0.3</v>
      </c>
      <c r="DW37" s="67">
        <f t="shared" si="59"/>
        <v>0.89999999999999991</v>
      </c>
      <c r="DX37" s="66">
        <f t="shared" si="60"/>
        <v>0.3</v>
      </c>
      <c r="DY37" s="67">
        <f t="shared" si="61"/>
        <v>0.89999999999999991</v>
      </c>
      <c r="DZ37" s="66">
        <f t="shared" si="62"/>
        <v>0</v>
      </c>
      <c r="EA37" s="67">
        <f t="shared" si="63"/>
        <v>0.4</v>
      </c>
      <c r="EB37" s="66">
        <f t="shared" si="64"/>
        <v>0</v>
      </c>
      <c r="EC37" s="67">
        <f t="shared" si="65"/>
        <v>0.4</v>
      </c>
      <c r="ED37" s="60">
        <f t="shared" ref="ED37:ED50" si="192">DV37+DZ37+AN37</f>
        <v>0.3</v>
      </c>
      <c r="EE37" s="61">
        <f t="shared" ref="EE37:EE72" si="193">DW37+EA37+AO37</f>
        <v>1.2999999999999998</v>
      </c>
      <c r="EF37" s="60">
        <f t="shared" ref="EF37:EF72" si="194">DX37+EB37+AN37</f>
        <v>0.3</v>
      </c>
      <c r="EG37" s="61">
        <f t="shared" ref="EG37:EG72" si="195">DY37+EC37+AO37</f>
        <v>1.2999999999999998</v>
      </c>
      <c r="EH37" s="60">
        <f t="shared" si="70"/>
        <v>0</v>
      </c>
      <c r="EI37" s="61">
        <f t="shared" ref="EI37:EI72" si="196">IFERROR(EK37/EE37%,0)</f>
        <v>30.769230769230777</v>
      </c>
      <c r="EJ37" s="60">
        <f t="shared" si="72"/>
        <v>0</v>
      </c>
      <c r="EK37" s="61">
        <f t="shared" ref="EK37:EK72" si="197">AS37+EA37</f>
        <v>0.4</v>
      </c>
      <c r="EM37" s="6">
        <f t="shared" ref="EM37:EM72" si="198">E37</f>
        <v>23</v>
      </c>
      <c r="EN37" s="37">
        <f t="shared" si="138"/>
        <v>0</v>
      </c>
      <c r="EO37" s="41">
        <f t="shared" si="139"/>
        <v>0</v>
      </c>
      <c r="EP37" s="24">
        <f t="shared" si="140"/>
        <v>0</v>
      </c>
      <c r="EQ37" s="26">
        <f t="shared" si="141"/>
        <v>0</v>
      </c>
      <c r="ES37" s="37">
        <f t="shared" si="142"/>
        <v>0</v>
      </c>
      <c r="ET37" s="41">
        <f t="shared" si="143"/>
        <v>0</v>
      </c>
      <c r="EU37" s="24">
        <f t="shared" si="144"/>
        <v>0</v>
      </c>
      <c r="EV37" s="26">
        <f t="shared" si="145"/>
        <v>0</v>
      </c>
      <c r="EX37" s="37">
        <f t="shared" si="146"/>
        <v>0</v>
      </c>
      <c r="EY37" s="41">
        <f t="shared" si="147"/>
        <v>0.3</v>
      </c>
      <c r="EZ37" s="24">
        <f t="shared" si="148"/>
        <v>0</v>
      </c>
      <c r="FA37" s="26">
        <f t="shared" si="149"/>
        <v>0.89999999999999991</v>
      </c>
      <c r="FC37" s="37">
        <f t="shared" si="150"/>
        <v>0</v>
      </c>
      <c r="FD37" s="41">
        <f t="shared" si="151"/>
        <v>0</v>
      </c>
      <c r="FE37" s="24">
        <f t="shared" si="152"/>
        <v>0</v>
      </c>
      <c r="FF37" s="26">
        <f t="shared" si="153"/>
        <v>0.4</v>
      </c>
      <c r="FH37" s="37">
        <f t="shared" si="154"/>
        <v>0</v>
      </c>
      <c r="FI37" s="41">
        <f t="shared" si="155"/>
        <v>0</v>
      </c>
      <c r="FJ37" s="24">
        <f t="shared" si="156"/>
        <v>0</v>
      </c>
      <c r="FK37" s="26">
        <f t="shared" si="157"/>
        <v>0</v>
      </c>
      <c r="FM37" s="37">
        <f t="shared" si="158"/>
        <v>0</v>
      </c>
      <c r="FN37" s="41">
        <f t="shared" si="159"/>
        <v>0</v>
      </c>
      <c r="FO37" s="24">
        <f t="shared" si="160"/>
        <v>0</v>
      </c>
      <c r="FP37" s="26">
        <f t="shared" si="135"/>
        <v>0</v>
      </c>
      <c r="FR37" s="37">
        <f t="shared" si="161"/>
        <v>0</v>
      </c>
      <c r="FS37" s="41">
        <f t="shared" si="162"/>
        <v>0</v>
      </c>
      <c r="FT37" s="24">
        <f t="shared" si="163"/>
        <v>0</v>
      </c>
      <c r="FU37" s="26">
        <f t="shared" si="164"/>
        <v>0</v>
      </c>
      <c r="FW37" s="37">
        <f t="shared" si="165"/>
        <v>0</v>
      </c>
      <c r="FX37" s="41">
        <f t="shared" si="166"/>
        <v>0</v>
      </c>
      <c r="FY37" s="24">
        <f t="shared" si="167"/>
        <v>0</v>
      </c>
      <c r="FZ37" s="26">
        <f t="shared" si="168"/>
        <v>0</v>
      </c>
      <c r="GB37" s="37">
        <f t="shared" si="169"/>
        <v>0</v>
      </c>
      <c r="GC37" s="41">
        <f t="shared" si="170"/>
        <v>0</v>
      </c>
      <c r="GD37" s="24">
        <f t="shared" si="171"/>
        <v>0</v>
      </c>
      <c r="GE37" s="26">
        <f t="shared" si="172"/>
        <v>0</v>
      </c>
      <c r="GG37" s="37">
        <f t="shared" si="173"/>
        <v>0</v>
      </c>
      <c r="GH37" s="41">
        <f t="shared" si="174"/>
        <v>0</v>
      </c>
      <c r="GI37" s="24">
        <f t="shared" si="175"/>
        <v>0</v>
      </c>
      <c r="GJ37" s="26">
        <f t="shared" si="176"/>
        <v>0</v>
      </c>
      <c r="GL37" s="37">
        <f t="shared" si="177"/>
        <v>0</v>
      </c>
      <c r="GM37" s="41">
        <f t="shared" si="178"/>
        <v>0</v>
      </c>
      <c r="GN37" s="24">
        <f t="shared" si="179"/>
        <v>0</v>
      </c>
      <c r="GO37" s="26">
        <f t="shared" si="180"/>
        <v>0</v>
      </c>
      <c r="GQ37" s="37">
        <f t="shared" si="181"/>
        <v>0</v>
      </c>
      <c r="GR37" s="41">
        <f t="shared" si="182"/>
        <v>0</v>
      </c>
      <c r="GS37" s="24">
        <f t="shared" si="183"/>
        <v>0</v>
      </c>
      <c r="GT37" s="26">
        <f t="shared" si="184"/>
        <v>0</v>
      </c>
    </row>
    <row r="38" spans="1:202" x14ac:dyDescent="0.3">
      <c r="A38" s="7"/>
      <c r="B38" s="8"/>
      <c r="C38" s="8"/>
      <c r="D38" s="8" t="s">
        <v>23</v>
      </c>
      <c r="E38" s="8">
        <f t="shared" si="125"/>
        <v>24</v>
      </c>
      <c r="F38" s="39">
        <v>0</v>
      </c>
      <c r="G38" s="40">
        <v>0</v>
      </c>
      <c r="H38" s="62">
        <f t="shared" si="136"/>
        <v>0</v>
      </c>
      <c r="I38" s="63">
        <f t="shared" si="126"/>
        <v>0</v>
      </c>
      <c r="J38" s="62"/>
      <c r="K38" s="63"/>
      <c r="L38" s="62">
        <f t="shared" ref="L38:L73" si="199">H38*J38%</f>
        <v>0</v>
      </c>
      <c r="M38" s="63">
        <f t="shared" si="185"/>
        <v>0</v>
      </c>
      <c r="N38" s="68">
        <f t="shared" si="186"/>
        <v>0</v>
      </c>
      <c r="O38" s="69">
        <f t="shared" si="187"/>
        <v>0</v>
      </c>
      <c r="P38" s="27">
        <f t="shared" ref="P38:P73" si="200">R38+T38+V38+X38+AB38+AD38+AF38+AH38+AJ38+AL38</f>
        <v>0</v>
      </c>
      <c r="Q38" s="28">
        <f t="shared" si="188"/>
        <v>0</v>
      </c>
      <c r="R38" s="39">
        <v>0</v>
      </c>
      <c r="S38" s="40">
        <v>0</v>
      </c>
      <c r="T38" s="39">
        <v>0</v>
      </c>
      <c r="U38" s="40">
        <v>0</v>
      </c>
      <c r="V38" s="27"/>
      <c r="W38" s="28"/>
      <c r="X38" s="39">
        <v>0</v>
      </c>
      <c r="Y38" s="40">
        <v>0</v>
      </c>
      <c r="Z38" s="81">
        <v>0</v>
      </c>
      <c r="AA38" s="82">
        <v>0</v>
      </c>
      <c r="AB38" s="39">
        <v>0</v>
      </c>
      <c r="AC38" s="40">
        <v>0</v>
      </c>
      <c r="AD38" s="27">
        <v>0</v>
      </c>
      <c r="AE38" s="28">
        <v>0</v>
      </c>
      <c r="AF38" s="39">
        <v>0</v>
      </c>
      <c r="AG38" s="40">
        <v>0</v>
      </c>
      <c r="AH38" s="27">
        <v>0</v>
      </c>
      <c r="AI38" s="28">
        <v>0</v>
      </c>
      <c r="AJ38" s="39"/>
      <c r="AK38" s="40"/>
      <c r="AL38" s="27">
        <v>0</v>
      </c>
      <c r="AM38" s="28">
        <v>0</v>
      </c>
      <c r="AN38" s="68">
        <f t="shared" si="189"/>
        <v>0</v>
      </c>
      <c r="AO38" s="69">
        <f t="shared" si="190"/>
        <v>0</v>
      </c>
      <c r="AP38" s="68"/>
      <c r="AQ38" s="69"/>
      <c r="AR38" s="68">
        <f t="shared" ref="AR38:AR73" si="201">AN38*AP38%</f>
        <v>0</v>
      </c>
      <c r="AS38" s="69">
        <f t="shared" si="191"/>
        <v>0</v>
      </c>
      <c r="AT38" s="27"/>
      <c r="AU38" s="29"/>
      <c r="AV38" s="27"/>
      <c r="AW38" s="29"/>
      <c r="AX38" s="27"/>
      <c r="AY38" s="29"/>
      <c r="AZ38" s="27"/>
      <c r="BA38" s="29"/>
      <c r="BB38" s="39"/>
      <c r="BC38" s="40"/>
      <c r="BD38" s="39"/>
      <c r="BE38" s="40"/>
      <c r="BF38" s="27"/>
      <c r="BG38" s="29">
        <v>85</v>
      </c>
      <c r="BH38" s="27"/>
      <c r="BI38" s="29">
        <v>90</v>
      </c>
      <c r="BJ38" s="39"/>
      <c r="BK38" s="40"/>
      <c r="BL38" s="39"/>
      <c r="BM38" s="40"/>
      <c r="BN38" s="27"/>
      <c r="BO38" s="29"/>
      <c r="BP38" s="27"/>
      <c r="BQ38" s="29"/>
      <c r="BR38" s="39"/>
      <c r="BS38" s="40"/>
      <c r="BT38" s="39"/>
      <c r="BU38" s="40"/>
      <c r="BV38" s="27"/>
      <c r="BW38" s="29"/>
      <c r="BX38" s="27"/>
      <c r="BY38" s="29"/>
      <c r="BZ38" s="68">
        <f t="shared" ref="BZ38:BZ73" si="202">EN38+EO38</f>
        <v>0</v>
      </c>
      <c r="CA38" s="69">
        <f t="shared" ref="CA38:CA73" si="203">EP38+EQ38</f>
        <v>0</v>
      </c>
      <c r="CB38" s="68">
        <f t="shared" ref="CB38:CB73" si="204">ES38+ET38</f>
        <v>0</v>
      </c>
      <c r="CC38" s="69">
        <f t="shared" ref="CC38:CC73" si="205">EU38+EV38</f>
        <v>0</v>
      </c>
      <c r="CD38" s="62">
        <f t="shared" ref="CD38:CD73" si="206">EX38+EY38</f>
        <v>1.7</v>
      </c>
      <c r="CE38" s="87">
        <f t="shared" ref="CE38:CE73" si="207">EZ38+FA38</f>
        <v>5.0999999999999996</v>
      </c>
      <c r="CF38" s="62">
        <f t="shared" ref="CF38:CF73" si="208">FC38+FD38</f>
        <v>0</v>
      </c>
      <c r="CG38" s="87">
        <f t="shared" ref="CG38:CG73" si="209">FE38+FF38</f>
        <v>3.6</v>
      </c>
      <c r="CH38" s="68">
        <f t="shared" ref="CH38:CH73" si="210">FH38+FI38</f>
        <v>0</v>
      </c>
      <c r="CI38" s="69">
        <f t="shared" ref="CI38:CI73" si="211">FJ38+FK38</f>
        <v>0</v>
      </c>
      <c r="CJ38" s="68">
        <f t="shared" ref="CJ38:CJ73" si="212">FM38+FN38</f>
        <v>0</v>
      </c>
      <c r="CK38" s="69">
        <f t="shared" ref="CK38:CK73" si="213">FO38+FP38</f>
        <v>0</v>
      </c>
      <c r="CL38" s="62">
        <f t="shared" ref="CL38:CL73" si="214">FR38+FS38</f>
        <v>0</v>
      </c>
      <c r="CM38" s="87">
        <f t="shared" ref="CM38:CM73" si="215">FT38+FU38</f>
        <v>0</v>
      </c>
      <c r="CN38" s="62">
        <f t="shared" ref="CN38:CN73" si="216">FW38+FX38</f>
        <v>0</v>
      </c>
      <c r="CO38" s="87">
        <f t="shared" ref="CO38:CO73" si="217">FY38+FZ38</f>
        <v>0</v>
      </c>
      <c r="CP38" s="68">
        <f t="shared" ref="CP38:CP73" si="218">GB38+GC38</f>
        <v>0</v>
      </c>
      <c r="CQ38" s="69">
        <f t="shared" ref="CQ38:CQ73" si="219">GD38+GE38</f>
        <v>0</v>
      </c>
      <c r="CR38" s="68">
        <f t="shared" ref="CR38:CR73" si="220">GG38+GH38</f>
        <v>0</v>
      </c>
      <c r="CS38" s="69">
        <f t="shared" ref="CS38:CS73" si="221">GI38+GJ38</f>
        <v>0</v>
      </c>
      <c r="CT38" s="62">
        <f t="shared" ref="CT38:CT73" si="222">GL38+GM38</f>
        <v>0</v>
      </c>
      <c r="CU38" s="87">
        <f t="shared" ref="CU38:CU73" si="223">GN38+GO38</f>
        <v>0</v>
      </c>
      <c r="CV38" s="62">
        <f t="shared" ref="CV38:CV73" si="224">GQ38+GR38</f>
        <v>0</v>
      </c>
      <c r="CW38" s="87">
        <f t="shared" ref="CW38:CW73" si="225">GS38+GT38</f>
        <v>0</v>
      </c>
      <c r="CX38" s="68">
        <f t="shared" ref="CX38:CX73" si="226">EN38+EO38</f>
        <v>0</v>
      </c>
      <c r="CY38" s="69">
        <f t="shared" ref="CY38:CY73" si="227">EP38+EQ38</f>
        <v>0</v>
      </c>
      <c r="CZ38" s="68">
        <f t="shared" ref="CZ38:CZ73" si="228">ES38+ET38</f>
        <v>0</v>
      </c>
      <c r="DA38" s="69">
        <f t="shared" ref="DA38:DA73" si="229">EU38+EV38</f>
        <v>0</v>
      </c>
      <c r="DB38" s="62">
        <f t="shared" ref="DB38:DB73" si="230">EX38+EY38</f>
        <v>1.7</v>
      </c>
      <c r="DC38" s="87">
        <f t="shared" ref="DC38:DC73" si="231">EZ38+FA38</f>
        <v>5.0999999999999996</v>
      </c>
      <c r="DD38" s="62">
        <f t="shared" ref="DD38:DD73" si="232">FC38+FD38</f>
        <v>0</v>
      </c>
      <c r="DE38" s="87">
        <f t="shared" ref="DE38:DE73" si="233">FE38+FF38</f>
        <v>3.6</v>
      </c>
      <c r="DF38" s="68">
        <f t="shared" ref="DF38:DF73" si="234">FH38+FI38</f>
        <v>0</v>
      </c>
      <c r="DG38" s="69">
        <f t="shared" ref="DG38:DG73" si="235">FJ38+FK38</f>
        <v>0</v>
      </c>
      <c r="DH38" s="68">
        <f t="shared" ref="DH38:DH73" si="236">FM38+FN38</f>
        <v>0</v>
      </c>
      <c r="DI38" s="69">
        <f t="shared" ref="DI38:DI73" si="237">FO38+FP38</f>
        <v>0</v>
      </c>
      <c r="DJ38" s="62">
        <f t="shared" ref="DJ38:DJ73" si="238">FR38+FS38</f>
        <v>0</v>
      </c>
      <c r="DK38" s="87">
        <f t="shared" ref="DK38:DK73" si="239">FT38+FU38</f>
        <v>0</v>
      </c>
      <c r="DL38" s="62">
        <f t="shared" ref="DL38:DL73" si="240">FW38+FX38</f>
        <v>0</v>
      </c>
      <c r="DM38" s="87">
        <f t="shared" ref="DM38:DM73" si="241">FY38+FZ38</f>
        <v>0</v>
      </c>
      <c r="DN38" s="68">
        <f t="shared" ref="DN38:DN73" si="242">GB38+GC38</f>
        <v>0</v>
      </c>
      <c r="DO38" s="69">
        <f t="shared" ref="DO38:DO73" si="243">GD38+GE38</f>
        <v>0</v>
      </c>
      <c r="DP38" s="68">
        <f t="shared" ref="DP38:DP73" si="244">GG38+GH38</f>
        <v>0</v>
      </c>
      <c r="DQ38" s="69">
        <f t="shared" ref="DQ38:DQ73" si="245">GI38+GJ38</f>
        <v>0</v>
      </c>
      <c r="DR38" s="62">
        <f t="shared" ref="DR38:DR73" si="246">GL38+GM38</f>
        <v>0</v>
      </c>
      <c r="DS38" s="87">
        <f t="shared" ref="DS38:DS73" si="247">GN38+GO38</f>
        <v>0</v>
      </c>
      <c r="DT38" s="62">
        <f t="shared" ref="DT38:DT73" si="248">GQ38+GR38</f>
        <v>0</v>
      </c>
      <c r="DU38" s="87">
        <f t="shared" ref="DU38:DU73" si="249">GS38+GT38</f>
        <v>0</v>
      </c>
      <c r="DV38" s="68">
        <f t="shared" ref="DV38:DV50" si="250">SUM(BZ38,CD38,CH38,CL38,CP38,CT38)</f>
        <v>1.7</v>
      </c>
      <c r="DW38" s="69">
        <f t="shared" ref="DW38:DW73" si="251">SUM(CA38,CE38,CI38,CM38,CQ38,CU38)</f>
        <v>5.0999999999999996</v>
      </c>
      <c r="DX38" s="68">
        <f t="shared" ref="DX38:DX73" si="252">SUM(CX38,DB38,DF38,DJ38,DN38,DR38)</f>
        <v>1.7</v>
      </c>
      <c r="DY38" s="69">
        <f t="shared" ref="DY38:DY73" si="253">SUM(CY38,DC38,DG38,DK38,DO38,DS38)</f>
        <v>5.0999999999999996</v>
      </c>
      <c r="DZ38" s="68">
        <f t="shared" ref="DZ38:DZ73" si="254">SUM(CB38,CF38,CJ38,CN38,CR38,CV38)</f>
        <v>0</v>
      </c>
      <c r="EA38" s="69">
        <f t="shared" ref="EA38:EA73" si="255">SUM(CC38,CG38,CK38,CO38,CS38,CW38)</f>
        <v>3.6</v>
      </c>
      <c r="EB38" s="68">
        <f t="shared" ref="EB38:EB73" si="256">SUM(CZ38,DD38,DH38,DL38,DP38,DT38)</f>
        <v>0</v>
      </c>
      <c r="EC38" s="69">
        <f t="shared" ref="EC38:EC73" si="257">SUM(DA38,DE38,DI38,DM38,DQ38,DU38)</f>
        <v>3.6</v>
      </c>
      <c r="ED38" s="62">
        <f t="shared" si="192"/>
        <v>1.7</v>
      </c>
      <c r="EE38" s="63">
        <f t="shared" si="193"/>
        <v>8.6999999999999993</v>
      </c>
      <c r="EF38" s="62">
        <f t="shared" si="194"/>
        <v>1.7</v>
      </c>
      <c r="EG38" s="63">
        <f t="shared" si="195"/>
        <v>8.6999999999999993</v>
      </c>
      <c r="EH38" s="62">
        <f t="shared" ref="EH38:EH73" si="258">IFERROR(EJ38/ED38%,0)</f>
        <v>0</v>
      </c>
      <c r="EI38" s="63">
        <f t="shared" si="196"/>
        <v>41.379310344827587</v>
      </c>
      <c r="EJ38" s="62">
        <f t="shared" ref="EJ38:EJ73" si="259">AR38+DZ38</f>
        <v>0</v>
      </c>
      <c r="EK38" s="63">
        <f t="shared" si="197"/>
        <v>3.6</v>
      </c>
      <c r="EM38" s="7">
        <f t="shared" si="198"/>
        <v>24</v>
      </c>
      <c r="EN38" s="39">
        <f t="shared" si="138"/>
        <v>0</v>
      </c>
      <c r="EO38" s="42">
        <f t="shared" si="139"/>
        <v>0</v>
      </c>
      <c r="EP38" s="27">
        <f t="shared" si="140"/>
        <v>0</v>
      </c>
      <c r="EQ38" s="29">
        <f t="shared" si="141"/>
        <v>0</v>
      </c>
      <c r="ES38" s="39">
        <f t="shared" si="142"/>
        <v>0</v>
      </c>
      <c r="ET38" s="42">
        <f t="shared" si="143"/>
        <v>0</v>
      </c>
      <c r="EU38" s="27">
        <f t="shared" si="144"/>
        <v>0</v>
      </c>
      <c r="EV38" s="29">
        <f t="shared" si="145"/>
        <v>0</v>
      </c>
      <c r="EX38" s="39">
        <f t="shared" si="146"/>
        <v>0</v>
      </c>
      <c r="EY38" s="42">
        <f t="shared" si="147"/>
        <v>1.7</v>
      </c>
      <c r="EZ38" s="27">
        <f t="shared" si="148"/>
        <v>0</v>
      </c>
      <c r="FA38" s="29">
        <f t="shared" si="149"/>
        <v>5.0999999999999996</v>
      </c>
      <c r="FC38" s="39">
        <f t="shared" si="150"/>
        <v>0</v>
      </c>
      <c r="FD38" s="42">
        <f t="shared" si="151"/>
        <v>0</v>
      </c>
      <c r="FE38" s="27">
        <f t="shared" si="152"/>
        <v>0</v>
      </c>
      <c r="FF38" s="29">
        <f t="shared" si="153"/>
        <v>3.6</v>
      </c>
      <c r="FH38" s="39">
        <f t="shared" si="154"/>
        <v>0</v>
      </c>
      <c r="FI38" s="42">
        <f t="shared" si="155"/>
        <v>0</v>
      </c>
      <c r="FJ38" s="27">
        <f t="shared" si="156"/>
        <v>0</v>
      </c>
      <c r="FK38" s="29">
        <f t="shared" si="157"/>
        <v>0</v>
      </c>
      <c r="FM38" s="39">
        <f t="shared" si="158"/>
        <v>0</v>
      </c>
      <c r="FN38" s="42">
        <f t="shared" si="159"/>
        <v>0</v>
      </c>
      <c r="FO38" s="27">
        <f t="shared" si="160"/>
        <v>0</v>
      </c>
      <c r="FP38" s="29">
        <f t="shared" si="135"/>
        <v>0</v>
      </c>
      <c r="FR38" s="39">
        <f t="shared" si="161"/>
        <v>0</v>
      </c>
      <c r="FS38" s="42">
        <f t="shared" si="162"/>
        <v>0</v>
      </c>
      <c r="FT38" s="27">
        <f t="shared" si="163"/>
        <v>0</v>
      </c>
      <c r="FU38" s="29">
        <f t="shared" si="164"/>
        <v>0</v>
      </c>
      <c r="FW38" s="39">
        <f t="shared" si="165"/>
        <v>0</v>
      </c>
      <c r="FX38" s="42">
        <f t="shared" si="166"/>
        <v>0</v>
      </c>
      <c r="FY38" s="27">
        <f t="shared" si="167"/>
        <v>0</v>
      </c>
      <c r="FZ38" s="29">
        <f t="shared" si="168"/>
        <v>0</v>
      </c>
      <c r="GB38" s="39">
        <f t="shared" si="169"/>
        <v>0</v>
      </c>
      <c r="GC38" s="42">
        <f t="shared" si="170"/>
        <v>0</v>
      </c>
      <c r="GD38" s="27">
        <f t="shared" si="171"/>
        <v>0</v>
      </c>
      <c r="GE38" s="29">
        <f t="shared" si="172"/>
        <v>0</v>
      </c>
      <c r="GG38" s="39">
        <f t="shared" si="173"/>
        <v>0</v>
      </c>
      <c r="GH38" s="42">
        <f t="shared" si="174"/>
        <v>0</v>
      </c>
      <c r="GI38" s="27">
        <f t="shared" si="175"/>
        <v>0</v>
      </c>
      <c r="GJ38" s="29">
        <f t="shared" si="176"/>
        <v>0</v>
      </c>
      <c r="GL38" s="39">
        <f t="shared" si="177"/>
        <v>0</v>
      </c>
      <c r="GM38" s="42">
        <f t="shared" si="178"/>
        <v>0</v>
      </c>
      <c r="GN38" s="27">
        <f t="shared" si="179"/>
        <v>0</v>
      </c>
      <c r="GO38" s="29">
        <f t="shared" si="180"/>
        <v>0</v>
      </c>
      <c r="GQ38" s="39">
        <f t="shared" si="181"/>
        <v>0</v>
      </c>
      <c r="GR38" s="42">
        <f t="shared" si="182"/>
        <v>0</v>
      </c>
      <c r="GS38" s="27">
        <f t="shared" si="183"/>
        <v>0</v>
      </c>
      <c r="GT38" s="29">
        <f t="shared" si="184"/>
        <v>0</v>
      </c>
    </row>
    <row r="39" spans="1:202" x14ac:dyDescent="0.3">
      <c r="A39" s="10">
        <v>4</v>
      </c>
      <c r="B39" s="12" t="s">
        <v>49</v>
      </c>
      <c r="C39" s="12" t="s">
        <v>27</v>
      </c>
      <c r="D39" s="12" t="s">
        <v>25</v>
      </c>
      <c r="E39" s="12">
        <f t="shared" si="125"/>
        <v>25</v>
      </c>
      <c r="F39" s="34">
        <v>413</v>
      </c>
      <c r="G39" s="35">
        <v>469</v>
      </c>
      <c r="H39" s="58">
        <f t="shared" si="136"/>
        <v>415.06499999999994</v>
      </c>
      <c r="I39" s="59">
        <f t="shared" ref="I39:I44" si="260">G39*1.005</f>
        <v>471.34499999999997</v>
      </c>
      <c r="J39" s="58">
        <v>6</v>
      </c>
      <c r="K39" s="59">
        <v>1</v>
      </c>
      <c r="L39" s="58">
        <f t="shared" si="199"/>
        <v>24.903899999999997</v>
      </c>
      <c r="M39" s="59">
        <f t="shared" si="185"/>
        <v>4.7134499999999999</v>
      </c>
      <c r="N39" s="64">
        <f t="shared" si="186"/>
        <v>435.81824999999998</v>
      </c>
      <c r="O39" s="65">
        <f t="shared" si="187"/>
        <v>494.91224999999997</v>
      </c>
      <c r="P39" s="21">
        <f t="shared" si="200"/>
        <v>95</v>
      </c>
      <c r="Q39" s="22">
        <f t="shared" si="188"/>
        <v>52</v>
      </c>
      <c r="R39" s="34">
        <v>68</v>
      </c>
      <c r="S39" s="35">
        <v>9</v>
      </c>
      <c r="T39" s="34">
        <v>0</v>
      </c>
      <c r="U39" s="35">
        <v>2</v>
      </c>
      <c r="V39" s="21"/>
      <c r="W39" s="22"/>
      <c r="X39" s="34">
        <v>1</v>
      </c>
      <c r="Y39" s="35">
        <v>9</v>
      </c>
      <c r="Z39" s="77">
        <v>1</v>
      </c>
      <c r="AA39" s="78">
        <v>9</v>
      </c>
      <c r="AB39" s="34">
        <v>7</v>
      </c>
      <c r="AC39" s="35">
        <v>3</v>
      </c>
      <c r="AD39" s="21">
        <v>4</v>
      </c>
      <c r="AE39" s="22">
        <v>6</v>
      </c>
      <c r="AF39" s="34">
        <v>2</v>
      </c>
      <c r="AG39" s="35">
        <v>6</v>
      </c>
      <c r="AH39" s="21">
        <v>11</v>
      </c>
      <c r="AI39" s="22">
        <v>11</v>
      </c>
      <c r="AJ39" s="34"/>
      <c r="AK39" s="35"/>
      <c r="AL39" s="21">
        <v>2</v>
      </c>
      <c r="AM39" s="22">
        <v>6</v>
      </c>
      <c r="AN39" s="64">
        <f t="shared" si="189"/>
        <v>530.81825000000003</v>
      </c>
      <c r="AO39" s="65">
        <f t="shared" si="190"/>
        <v>546.91224999999997</v>
      </c>
      <c r="AP39" s="64">
        <v>6</v>
      </c>
      <c r="AQ39" s="65">
        <v>1</v>
      </c>
      <c r="AR39" s="64">
        <f t="shared" si="201"/>
        <v>31.849095000000002</v>
      </c>
      <c r="AS39" s="65">
        <f t="shared" si="191"/>
        <v>5.4691225000000001</v>
      </c>
      <c r="AT39" s="21"/>
      <c r="AU39" s="23"/>
      <c r="AV39" s="21"/>
      <c r="AW39" s="23"/>
      <c r="AX39" s="21"/>
      <c r="AY39" s="23"/>
      <c r="AZ39" s="21"/>
      <c r="BA39" s="23"/>
      <c r="BB39" s="34"/>
      <c r="BC39" s="35"/>
      <c r="BD39" s="34"/>
      <c r="BE39" s="35">
        <v>10</v>
      </c>
      <c r="BF39" s="21"/>
      <c r="BG39" s="23">
        <v>15</v>
      </c>
      <c r="BH39" s="21"/>
      <c r="BI39" s="23">
        <v>10</v>
      </c>
      <c r="BJ39" s="34">
        <v>85</v>
      </c>
      <c r="BK39" s="35"/>
      <c r="BL39" s="34">
        <v>90</v>
      </c>
      <c r="BM39" s="35"/>
      <c r="BN39" s="21">
        <v>85</v>
      </c>
      <c r="BO39" s="23"/>
      <c r="BP39" s="21">
        <v>90</v>
      </c>
      <c r="BQ39" s="23"/>
      <c r="BR39" s="34"/>
      <c r="BS39" s="35"/>
      <c r="BT39" s="34">
        <v>90</v>
      </c>
      <c r="BU39" s="35"/>
      <c r="BV39" s="21">
        <v>70</v>
      </c>
      <c r="BW39" s="23"/>
      <c r="BX39" s="21">
        <v>90</v>
      </c>
      <c r="BY39" s="23"/>
      <c r="BZ39" s="64">
        <f t="shared" si="202"/>
        <v>0</v>
      </c>
      <c r="CA39" s="65">
        <f t="shared" si="203"/>
        <v>0</v>
      </c>
      <c r="CB39" s="64">
        <f t="shared" si="204"/>
        <v>0.2</v>
      </c>
      <c r="CC39" s="65">
        <f t="shared" si="205"/>
        <v>0.8</v>
      </c>
      <c r="CD39" s="58">
        <f t="shared" si="206"/>
        <v>0.3</v>
      </c>
      <c r="CE39" s="85">
        <f t="shared" si="207"/>
        <v>0.89999999999999991</v>
      </c>
      <c r="CF39" s="58">
        <f t="shared" si="208"/>
        <v>0</v>
      </c>
      <c r="CG39" s="85">
        <f t="shared" si="209"/>
        <v>0.4</v>
      </c>
      <c r="CH39" s="64">
        <f t="shared" si="210"/>
        <v>116.45</v>
      </c>
      <c r="CI39" s="65">
        <f t="shared" si="211"/>
        <v>20.399999999999999</v>
      </c>
      <c r="CJ39" s="64">
        <f t="shared" si="212"/>
        <v>7.2</v>
      </c>
      <c r="CK39" s="65">
        <f t="shared" si="213"/>
        <v>7.2</v>
      </c>
      <c r="CL39" s="58">
        <f t="shared" si="214"/>
        <v>17.849999999999998</v>
      </c>
      <c r="CM39" s="85">
        <f t="shared" si="215"/>
        <v>3.4</v>
      </c>
      <c r="CN39" s="58">
        <f t="shared" si="216"/>
        <v>0.9</v>
      </c>
      <c r="CO39" s="85">
        <f t="shared" si="217"/>
        <v>0.9</v>
      </c>
      <c r="CP39" s="64">
        <f t="shared" si="218"/>
        <v>0</v>
      </c>
      <c r="CQ39" s="65">
        <f t="shared" si="219"/>
        <v>0</v>
      </c>
      <c r="CR39" s="64">
        <f t="shared" si="220"/>
        <v>5.4</v>
      </c>
      <c r="CS39" s="65">
        <f t="shared" si="221"/>
        <v>5.4</v>
      </c>
      <c r="CT39" s="58">
        <f t="shared" si="222"/>
        <v>16.099999999999998</v>
      </c>
      <c r="CU39" s="85">
        <f t="shared" si="223"/>
        <v>0.7</v>
      </c>
      <c r="CV39" s="58">
        <f t="shared" si="224"/>
        <v>12.6</v>
      </c>
      <c r="CW39" s="85">
        <f t="shared" si="225"/>
        <v>6.3</v>
      </c>
      <c r="CX39" s="64">
        <f t="shared" si="226"/>
        <v>0</v>
      </c>
      <c r="CY39" s="65">
        <f t="shared" si="227"/>
        <v>0</v>
      </c>
      <c r="CZ39" s="64">
        <f t="shared" si="228"/>
        <v>0.2</v>
      </c>
      <c r="DA39" s="65">
        <f t="shared" si="229"/>
        <v>0.8</v>
      </c>
      <c r="DB39" s="58">
        <f t="shared" si="230"/>
        <v>0.3</v>
      </c>
      <c r="DC39" s="85">
        <f t="shared" si="231"/>
        <v>0.89999999999999991</v>
      </c>
      <c r="DD39" s="58">
        <f t="shared" si="232"/>
        <v>0</v>
      </c>
      <c r="DE39" s="85">
        <f t="shared" si="233"/>
        <v>0.4</v>
      </c>
      <c r="DF39" s="64">
        <f t="shared" si="234"/>
        <v>116.45</v>
      </c>
      <c r="DG39" s="65">
        <f t="shared" si="235"/>
        <v>20.399999999999999</v>
      </c>
      <c r="DH39" s="64">
        <f t="shared" si="236"/>
        <v>7.2</v>
      </c>
      <c r="DI39" s="65">
        <f t="shared" si="237"/>
        <v>7.2</v>
      </c>
      <c r="DJ39" s="58">
        <f t="shared" si="238"/>
        <v>17.849999999999998</v>
      </c>
      <c r="DK39" s="85">
        <f t="shared" si="239"/>
        <v>3.4</v>
      </c>
      <c r="DL39" s="58">
        <f t="shared" si="240"/>
        <v>0.9</v>
      </c>
      <c r="DM39" s="85">
        <f t="shared" si="241"/>
        <v>0.9</v>
      </c>
      <c r="DN39" s="64">
        <f t="shared" si="242"/>
        <v>0</v>
      </c>
      <c r="DO39" s="65">
        <f t="shared" si="243"/>
        <v>0</v>
      </c>
      <c r="DP39" s="64">
        <f t="shared" si="244"/>
        <v>5.4</v>
      </c>
      <c r="DQ39" s="65">
        <f t="shared" si="245"/>
        <v>5.4</v>
      </c>
      <c r="DR39" s="58">
        <f t="shared" si="246"/>
        <v>16.099999999999998</v>
      </c>
      <c r="DS39" s="85">
        <f t="shared" si="247"/>
        <v>0.7</v>
      </c>
      <c r="DT39" s="58">
        <f t="shared" si="248"/>
        <v>12.6</v>
      </c>
      <c r="DU39" s="85">
        <f t="shared" si="249"/>
        <v>6.3</v>
      </c>
      <c r="DV39" s="64">
        <f t="shared" si="250"/>
        <v>150.69999999999999</v>
      </c>
      <c r="DW39" s="65">
        <f t="shared" si="251"/>
        <v>25.399999999999995</v>
      </c>
      <c r="DX39" s="64">
        <f t="shared" si="252"/>
        <v>150.69999999999999</v>
      </c>
      <c r="DY39" s="65">
        <f t="shared" si="253"/>
        <v>25.399999999999995</v>
      </c>
      <c r="DZ39" s="64">
        <f t="shared" si="254"/>
        <v>26.3</v>
      </c>
      <c r="EA39" s="65">
        <f t="shared" si="255"/>
        <v>21</v>
      </c>
      <c r="EB39" s="64">
        <f t="shared" si="256"/>
        <v>26.3</v>
      </c>
      <c r="EC39" s="65">
        <f t="shared" si="257"/>
        <v>21</v>
      </c>
      <c r="ED39" s="58">
        <f t="shared" si="192"/>
        <v>707.81825000000003</v>
      </c>
      <c r="EE39" s="59">
        <f t="shared" si="193"/>
        <v>593.31224999999995</v>
      </c>
      <c r="EF39" s="58">
        <f t="shared" si="194"/>
        <v>707.81825000000003</v>
      </c>
      <c r="EG39" s="59">
        <f t="shared" si="195"/>
        <v>593.31224999999995</v>
      </c>
      <c r="EH39" s="58">
        <f t="shared" si="258"/>
        <v>8.2152579422754357</v>
      </c>
      <c r="EI39" s="59">
        <f t="shared" si="196"/>
        <v>4.4612465864306703</v>
      </c>
      <c r="EJ39" s="58">
        <f t="shared" si="259"/>
        <v>58.149095000000003</v>
      </c>
      <c r="EK39" s="59">
        <f t="shared" si="197"/>
        <v>26.469122500000001</v>
      </c>
      <c r="EM39" s="10">
        <f t="shared" si="198"/>
        <v>25</v>
      </c>
      <c r="EN39" s="34">
        <f>EN$5*($BB39/100)</f>
        <v>0</v>
      </c>
      <c r="EO39" s="36">
        <f>EO$5*($BC39/100)</f>
        <v>0</v>
      </c>
      <c r="EP39" s="21">
        <f>EP$5*($BB39/100)</f>
        <v>0</v>
      </c>
      <c r="EQ39" s="23">
        <f>EQ$5*($BC39/100)</f>
        <v>0</v>
      </c>
      <c r="ES39" s="34">
        <f>ES$5*($BD39/100)</f>
        <v>0</v>
      </c>
      <c r="ET39" s="36">
        <f>ET$5*($BE39/100)</f>
        <v>0.2</v>
      </c>
      <c r="EU39" s="21">
        <f>EU$5*($BD39/100)</f>
        <v>0</v>
      </c>
      <c r="EV39" s="23">
        <f>EV$5*($BE39/100)</f>
        <v>0.8</v>
      </c>
      <c r="EX39" s="34">
        <f>EX$5*($BF39/100)</f>
        <v>0</v>
      </c>
      <c r="EY39" s="36">
        <f>EY$5*($BG39/100)</f>
        <v>0.3</v>
      </c>
      <c r="EZ39" s="21">
        <f>EZ$5*($BF39/100)</f>
        <v>0</v>
      </c>
      <c r="FA39" s="23">
        <f>FA$5*($BG39/100)</f>
        <v>0.89999999999999991</v>
      </c>
      <c r="FC39" s="34">
        <f>FC$5*($BH39/100)</f>
        <v>0</v>
      </c>
      <c r="FD39" s="36">
        <f>FD$5*($BI39/100)</f>
        <v>0</v>
      </c>
      <c r="FE39" s="21">
        <f>FE$5*($BH39/100)</f>
        <v>0</v>
      </c>
      <c r="FF39" s="23">
        <f>FF$5*($BI39/100)</f>
        <v>0.4</v>
      </c>
      <c r="FH39" s="34">
        <f>FH$5*($BJ39/100)</f>
        <v>116.45</v>
      </c>
      <c r="FI39" s="36">
        <f>FI$5*($BK39/100)</f>
        <v>0</v>
      </c>
      <c r="FJ39" s="21">
        <f>FJ$5*($BJ39/100)</f>
        <v>20.399999999999999</v>
      </c>
      <c r="FK39" s="23">
        <f>FK$5*($BK39/100)</f>
        <v>0</v>
      </c>
      <c r="FM39" s="34">
        <f>FM$5*($BL39/100)</f>
        <v>7.2</v>
      </c>
      <c r="FN39" s="36">
        <f>FN$5*($BM39/100)</f>
        <v>0</v>
      </c>
      <c r="FO39" s="21">
        <f>FO$5*($BL39/100)</f>
        <v>7.2</v>
      </c>
      <c r="FP39" s="23">
        <f t="shared" si="135"/>
        <v>0</v>
      </c>
      <c r="FR39" s="34">
        <f>FR$5*($BN39/100)</f>
        <v>17.849999999999998</v>
      </c>
      <c r="FS39" s="36">
        <f>FS$5*($BO39/100)</f>
        <v>0</v>
      </c>
      <c r="FT39" s="21">
        <f>FT$5*($BN39/100)</f>
        <v>3.4</v>
      </c>
      <c r="FU39" s="23">
        <f>FU$5*($BO39/100)</f>
        <v>0</v>
      </c>
      <c r="FW39" s="34">
        <f>FW$5*($BP39/100)</f>
        <v>0.9</v>
      </c>
      <c r="FX39" s="36">
        <f>FX$5*($BQ39/100)</f>
        <v>0</v>
      </c>
      <c r="FY39" s="21">
        <f>FY$5*($BP39/100)</f>
        <v>0.9</v>
      </c>
      <c r="FZ39" s="23">
        <f>FZ$5*($BQ39/100)</f>
        <v>0</v>
      </c>
      <c r="GB39" s="34">
        <f>GB$5*($BR39/100)</f>
        <v>0</v>
      </c>
      <c r="GC39" s="36">
        <f>GC$5*($BS39/100)</f>
        <v>0</v>
      </c>
      <c r="GD39" s="21">
        <f>GD$5*($BR39/100)</f>
        <v>0</v>
      </c>
      <c r="GE39" s="23">
        <f>GE$5*($BS39/100)</f>
        <v>0</v>
      </c>
      <c r="GG39" s="34">
        <f>GG$5*($BT39/100)</f>
        <v>5.4</v>
      </c>
      <c r="GH39" s="36">
        <f>GH$5*($BU39/100)</f>
        <v>0</v>
      </c>
      <c r="GI39" s="21">
        <f>GI$5*($BT39/100)</f>
        <v>5.4</v>
      </c>
      <c r="GJ39" s="23">
        <f>GJ$5*($BU39/100)</f>
        <v>0</v>
      </c>
      <c r="GL39" s="34">
        <f>GL$5*($BV39/100)</f>
        <v>16.099999999999998</v>
      </c>
      <c r="GM39" s="36">
        <f>GM$5*($BW39/100)</f>
        <v>0</v>
      </c>
      <c r="GN39" s="21">
        <f>GN$5*($BV39/100)</f>
        <v>0.7</v>
      </c>
      <c r="GO39" s="23">
        <f>GO$5*($BW39/100)</f>
        <v>0</v>
      </c>
      <c r="GQ39" s="34">
        <f>GQ$5*($BX39/100)</f>
        <v>12.6</v>
      </c>
      <c r="GR39" s="36">
        <f>GR$5*($BY39/100)</f>
        <v>0</v>
      </c>
      <c r="GS39" s="21">
        <f>GS$5*($BX39/100)</f>
        <v>6.3</v>
      </c>
      <c r="GT39" s="23">
        <f>GT$5*($BY39/100)</f>
        <v>0</v>
      </c>
    </row>
    <row r="40" spans="1:202" x14ac:dyDescent="0.3">
      <c r="A40" s="6"/>
      <c r="B40" t="s">
        <v>151</v>
      </c>
      <c r="D40" t="s">
        <v>23</v>
      </c>
      <c r="E40">
        <f t="shared" si="125"/>
        <v>26</v>
      </c>
      <c r="F40" s="37">
        <v>0</v>
      </c>
      <c r="G40" s="38">
        <v>0</v>
      </c>
      <c r="H40" s="60">
        <f t="shared" ref="H40:H44" si="261">F40*1.005</f>
        <v>0</v>
      </c>
      <c r="I40" s="61">
        <f t="shared" si="260"/>
        <v>0</v>
      </c>
      <c r="J40" s="60"/>
      <c r="K40" s="61"/>
      <c r="L40" s="60">
        <f t="shared" si="199"/>
        <v>0</v>
      </c>
      <c r="M40" s="61">
        <f t="shared" si="185"/>
        <v>0</v>
      </c>
      <c r="N40" s="66">
        <f t="shared" si="186"/>
        <v>0</v>
      </c>
      <c r="O40" s="67">
        <f t="shared" si="187"/>
        <v>0</v>
      </c>
      <c r="P40" s="24">
        <f t="shared" si="200"/>
        <v>0</v>
      </c>
      <c r="Q40" s="25">
        <f t="shared" si="188"/>
        <v>0</v>
      </c>
      <c r="R40" s="37">
        <v>0</v>
      </c>
      <c r="S40" s="38">
        <v>0</v>
      </c>
      <c r="T40" s="37">
        <v>0</v>
      </c>
      <c r="U40" s="38">
        <v>0</v>
      </c>
      <c r="V40" s="24"/>
      <c r="W40" s="25"/>
      <c r="X40" s="37">
        <v>0</v>
      </c>
      <c r="Y40" s="38">
        <v>0</v>
      </c>
      <c r="Z40" s="79">
        <v>0</v>
      </c>
      <c r="AA40" s="80">
        <v>0</v>
      </c>
      <c r="AB40" s="37">
        <v>0</v>
      </c>
      <c r="AC40" s="38">
        <v>0</v>
      </c>
      <c r="AD40" s="24">
        <v>0</v>
      </c>
      <c r="AE40" s="25">
        <v>0</v>
      </c>
      <c r="AF40" s="37">
        <v>0</v>
      </c>
      <c r="AG40" s="38">
        <v>0</v>
      </c>
      <c r="AH40" s="24">
        <v>0</v>
      </c>
      <c r="AI40" s="25">
        <v>0</v>
      </c>
      <c r="AJ40" s="37"/>
      <c r="AK40" s="38"/>
      <c r="AL40" s="24">
        <v>0</v>
      </c>
      <c r="AM40" s="25">
        <v>0</v>
      </c>
      <c r="AN40" s="66">
        <f t="shared" si="189"/>
        <v>0</v>
      </c>
      <c r="AO40" s="67">
        <f t="shared" si="190"/>
        <v>0</v>
      </c>
      <c r="AP40" s="66"/>
      <c r="AQ40" s="67"/>
      <c r="AR40" s="66">
        <f t="shared" si="201"/>
        <v>0</v>
      </c>
      <c r="AS40" s="67">
        <f t="shared" si="191"/>
        <v>0</v>
      </c>
      <c r="AT40" s="24"/>
      <c r="AU40" s="26"/>
      <c r="AV40" s="24"/>
      <c r="AW40" s="26"/>
      <c r="AX40" s="24"/>
      <c r="AY40" s="26"/>
      <c r="AZ40" s="24"/>
      <c r="BA40" s="26"/>
      <c r="BB40" s="37">
        <v>70</v>
      </c>
      <c r="BC40" s="38"/>
      <c r="BD40" s="37"/>
      <c r="BE40" s="38"/>
      <c r="BF40" s="24"/>
      <c r="BG40" s="26"/>
      <c r="BH40" s="24"/>
      <c r="BI40" s="26"/>
      <c r="BJ40" s="37"/>
      <c r="BK40" s="38"/>
      <c r="BL40" s="37"/>
      <c r="BM40" s="38"/>
      <c r="BN40" s="24"/>
      <c r="BO40" s="26"/>
      <c r="BP40" s="24"/>
      <c r="BQ40" s="26"/>
      <c r="BR40" s="37">
        <v>85</v>
      </c>
      <c r="BS40" s="38"/>
      <c r="BT40" s="37"/>
      <c r="BU40" s="38"/>
      <c r="BV40" s="24"/>
      <c r="BW40" s="26"/>
      <c r="BX40" s="24"/>
      <c r="BY40" s="26"/>
      <c r="BZ40" s="66">
        <f t="shared" si="202"/>
        <v>56</v>
      </c>
      <c r="CA40" s="67">
        <f t="shared" si="203"/>
        <v>10.5</v>
      </c>
      <c r="CB40" s="66">
        <f t="shared" si="204"/>
        <v>0</v>
      </c>
      <c r="CC40" s="67">
        <f t="shared" si="205"/>
        <v>0</v>
      </c>
      <c r="CD40" s="60">
        <f t="shared" si="206"/>
        <v>0</v>
      </c>
      <c r="CE40" s="86">
        <f t="shared" si="207"/>
        <v>0</v>
      </c>
      <c r="CF40" s="60">
        <f t="shared" si="208"/>
        <v>0</v>
      </c>
      <c r="CG40" s="86">
        <f t="shared" si="209"/>
        <v>0</v>
      </c>
      <c r="CH40" s="66">
        <f t="shared" si="210"/>
        <v>0</v>
      </c>
      <c r="CI40" s="67">
        <f t="shared" si="211"/>
        <v>0</v>
      </c>
      <c r="CJ40" s="66">
        <f t="shared" si="212"/>
        <v>0</v>
      </c>
      <c r="CK40" s="67">
        <f t="shared" si="213"/>
        <v>0</v>
      </c>
      <c r="CL40" s="60">
        <f t="shared" si="214"/>
        <v>0</v>
      </c>
      <c r="CM40" s="86">
        <f t="shared" si="215"/>
        <v>0</v>
      </c>
      <c r="CN40" s="60">
        <f t="shared" si="216"/>
        <v>0</v>
      </c>
      <c r="CO40" s="86">
        <f t="shared" si="217"/>
        <v>0</v>
      </c>
      <c r="CP40" s="66">
        <f t="shared" si="218"/>
        <v>86.7</v>
      </c>
      <c r="CQ40" s="67">
        <f t="shared" si="219"/>
        <v>15.299999999999999</v>
      </c>
      <c r="CR40" s="66">
        <f t="shared" si="220"/>
        <v>0</v>
      </c>
      <c r="CS40" s="67">
        <f t="shared" si="221"/>
        <v>0</v>
      </c>
      <c r="CT40" s="60">
        <f t="shared" si="222"/>
        <v>0</v>
      </c>
      <c r="CU40" s="86">
        <f t="shared" si="223"/>
        <v>0</v>
      </c>
      <c r="CV40" s="60">
        <f t="shared" si="224"/>
        <v>0</v>
      </c>
      <c r="CW40" s="86">
        <f t="shared" si="225"/>
        <v>0</v>
      </c>
      <c r="CX40" s="66">
        <f t="shared" si="226"/>
        <v>56</v>
      </c>
      <c r="CY40" s="67">
        <f t="shared" si="227"/>
        <v>10.5</v>
      </c>
      <c r="CZ40" s="66">
        <f t="shared" si="228"/>
        <v>0</v>
      </c>
      <c r="DA40" s="67">
        <f t="shared" si="229"/>
        <v>0</v>
      </c>
      <c r="DB40" s="60">
        <f t="shared" si="230"/>
        <v>0</v>
      </c>
      <c r="DC40" s="86">
        <f t="shared" si="231"/>
        <v>0</v>
      </c>
      <c r="DD40" s="60">
        <f t="shared" si="232"/>
        <v>0</v>
      </c>
      <c r="DE40" s="86">
        <f t="shared" si="233"/>
        <v>0</v>
      </c>
      <c r="DF40" s="66">
        <f t="shared" si="234"/>
        <v>0</v>
      </c>
      <c r="DG40" s="67">
        <f t="shared" si="235"/>
        <v>0</v>
      </c>
      <c r="DH40" s="66">
        <f t="shared" si="236"/>
        <v>0</v>
      </c>
      <c r="DI40" s="67">
        <f t="shared" si="237"/>
        <v>0</v>
      </c>
      <c r="DJ40" s="60">
        <f t="shared" si="238"/>
        <v>0</v>
      </c>
      <c r="DK40" s="86">
        <f t="shared" si="239"/>
        <v>0</v>
      </c>
      <c r="DL40" s="60">
        <f t="shared" si="240"/>
        <v>0</v>
      </c>
      <c r="DM40" s="86">
        <f t="shared" si="241"/>
        <v>0</v>
      </c>
      <c r="DN40" s="66">
        <f t="shared" si="242"/>
        <v>86.7</v>
      </c>
      <c r="DO40" s="67">
        <f t="shared" si="243"/>
        <v>15.299999999999999</v>
      </c>
      <c r="DP40" s="66">
        <f t="shared" si="244"/>
        <v>0</v>
      </c>
      <c r="DQ40" s="67">
        <f t="shared" si="245"/>
        <v>0</v>
      </c>
      <c r="DR40" s="60">
        <f t="shared" si="246"/>
        <v>0</v>
      </c>
      <c r="DS40" s="86">
        <f t="shared" si="247"/>
        <v>0</v>
      </c>
      <c r="DT40" s="60">
        <f t="shared" si="248"/>
        <v>0</v>
      </c>
      <c r="DU40" s="86">
        <f t="shared" si="249"/>
        <v>0</v>
      </c>
      <c r="DV40" s="66">
        <f t="shared" si="250"/>
        <v>142.69999999999999</v>
      </c>
      <c r="DW40" s="67">
        <f t="shared" si="251"/>
        <v>25.799999999999997</v>
      </c>
      <c r="DX40" s="66">
        <f t="shared" si="252"/>
        <v>142.69999999999999</v>
      </c>
      <c r="DY40" s="67">
        <f t="shared" si="253"/>
        <v>25.799999999999997</v>
      </c>
      <c r="DZ40" s="66">
        <f t="shared" si="254"/>
        <v>0</v>
      </c>
      <c r="EA40" s="67">
        <f t="shared" si="255"/>
        <v>0</v>
      </c>
      <c r="EB40" s="66">
        <f t="shared" si="256"/>
        <v>0</v>
      </c>
      <c r="EC40" s="67">
        <f t="shared" si="257"/>
        <v>0</v>
      </c>
      <c r="ED40" s="60">
        <f t="shared" si="192"/>
        <v>142.69999999999999</v>
      </c>
      <c r="EE40" s="61">
        <f t="shared" si="193"/>
        <v>25.799999999999997</v>
      </c>
      <c r="EF40" s="60">
        <f t="shared" si="194"/>
        <v>142.69999999999999</v>
      </c>
      <c r="EG40" s="61">
        <f t="shared" si="195"/>
        <v>25.799999999999997</v>
      </c>
      <c r="EH40" s="60">
        <f t="shared" si="258"/>
        <v>0</v>
      </c>
      <c r="EI40" s="61">
        <f t="shared" si="196"/>
        <v>0</v>
      </c>
      <c r="EJ40" s="60">
        <f t="shared" si="259"/>
        <v>0</v>
      </c>
      <c r="EK40" s="61">
        <f t="shared" si="197"/>
        <v>0</v>
      </c>
      <c r="EM40" s="6">
        <f t="shared" si="198"/>
        <v>26</v>
      </c>
      <c r="EN40" s="37">
        <f t="shared" si="138"/>
        <v>56</v>
      </c>
      <c r="EO40" s="41">
        <f t="shared" si="139"/>
        <v>0</v>
      </c>
      <c r="EP40" s="24">
        <f t="shared" si="140"/>
        <v>10.5</v>
      </c>
      <c r="EQ40" s="26">
        <f t="shared" si="141"/>
        <v>0</v>
      </c>
      <c r="ES40" s="37">
        <f t="shared" si="142"/>
        <v>0</v>
      </c>
      <c r="ET40" s="41">
        <f t="shared" si="143"/>
        <v>0</v>
      </c>
      <c r="EU40" s="24">
        <f t="shared" si="144"/>
        <v>0</v>
      </c>
      <c r="EV40" s="26">
        <f t="shared" si="145"/>
        <v>0</v>
      </c>
      <c r="EX40" s="37">
        <f t="shared" si="146"/>
        <v>0</v>
      </c>
      <c r="EY40" s="41">
        <f t="shared" si="147"/>
        <v>0</v>
      </c>
      <c r="EZ40" s="24">
        <f t="shared" si="148"/>
        <v>0</v>
      </c>
      <c r="FA40" s="26">
        <f t="shared" si="149"/>
        <v>0</v>
      </c>
      <c r="FC40" s="37">
        <f t="shared" si="150"/>
        <v>0</v>
      </c>
      <c r="FD40" s="41">
        <f t="shared" si="151"/>
        <v>0</v>
      </c>
      <c r="FE40" s="24">
        <f t="shared" si="152"/>
        <v>0</v>
      </c>
      <c r="FF40" s="26">
        <f t="shared" si="153"/>
        <v>0</v>
      </c>
      <c r="FH40" s="37">
        <f t="shared" si="154"/>
        <v>0</v>
      </c>
      <c r="FI40" s="41">
        <f t="shared" si="155"/>
        <v>0</v>
      </c>
      <c r="FJ40" s="24">
        <f t="shared" si="156"/>
        <v>0</v>
      </c>
      <c r="FK40" s="26">
        <f t="shared" si="157"/>
        <v>0</v>
      </c>
      <c r="FM40" s="37">
        <f t="shared" si="158"/>
        <v>0</v>
      </c>
      <c r="FN40" s="41">
        <f t="shared" si="159"/>
        <v>0</v>
      </c>
      <c r="FO40" s="24">
        <f t="shared" si="160"/>
        <v>0</v>
      </c>
      <c r="FP40" s="26">
        <f t="shared" si="135"/>
        <v>0</v>
      </c>
      <c r="FR40" s="37">
        <f t="shared" si="161"/>
        <v>0</v>
      </c>
      <c r="FS40" s="41">
        <f t="shared" si="162"/>
        <v>0</v>
      </c>
      <c r="FT40" s="24">
        <f t="shared" si="163"/>
        <v>0</v>
      </c>
      <c r="FU40" s="26">
        <f t="shared" si="164"/>
        <v>0</v>
      </c>
      <c r="FW40" s="37">
        <f t="shared" si="165"/>
        <v>0</v>
      </c>
      <c r="FX40" s="41">
        <f t="shared" si="166"/>
        <v>0</v>
      </c>
      <c r="FY40" s="24">
        <f t="shared" si="167"/>
        <v>0</v>
      </c>
      <c r="FZ40" s="26">
        <f t="shared" si="168"/>
        <v>0</v>
      </c>
      <c r="GB40" s="37">
        <f t="shared" si="169"/>
        <v>86.7</v>
      </c>
      <c r="GC40" s="41">
        <f t="shared" si="170"/>
        <v>0</v>
      </c>
      <c r="GD40" s="24">
        <f t="shared" si="171"/>
        <v>15.299999999999999</v>
      </c>
      <c r="GE40" s="26">
        <f t="shared" si="172"/>
        <v>0</v>
      </c>
      <c r="GG40" s="37">
        <f t="shared" si="173"/>
        <v>0</v>
      </c>
      <c r="GH40" s="41">
        <f t="shared" si="174"/>
        <v>0</v>
      </c>
      <c r="GI40" s="24">
        <f t="shared" si="175"/>
        <v>0</v>
      </c>
      <c r="GJ40" s="26">
        <f t="shared" si="176"/>
        <v>0</v>
      </c>
      <c r="GL40" s="37">
        <f t="shared" si="177"/>
        <v>0</v>
      </c>
      <c r="GM40" s="41">
        <f t="shared" si="178"/>
        <v>0</v>
      </c>
      <c r="GN40" s="24">
        <f t="shared" si="179"/>
        <v>0</v>
      </c>
      <c r="GO40" s="26">
        <f t="shared" si="180"/>
        <v>0</v>
      </c>
      <c r="GQ40" s="37">
        <f t="shared" si="181"/>
        <v>0</v>
      </c>
      <c r="GR40" s="41">
        <f t="shared" si="182"/>
        <v>0</v>
      </c>
      <c r="GS40" s="24">
        <f t="shared" si="183"/>
        <v>0</v>
      </c>
      <c r="GT40" s="26">
        <f t="shared" si="184"/>
        <v>0</v>
      </c>
    </row>
    <row r="41" spans="1:202" x14ac:dyDescent="0.3">
      <c r="A41" s="6"/>
      <c r="B41" t="s">
        <v>152</v>
      </c>
      <c r="C41" t="s">
        <v>28</v>
      </c>
      <c r="D41" t="s">
        <v>17</v>
      </c>
      <c r="E41">
        <f t="shared" si="125"/>
        <v>27</v>
      </c>
      <c r="F41" s="37">
        <v>0</v>
      </c>
      <c r="G41" s="38">
        <v>0</v>
      </c>
      <c r="H41" s="60">
        <f t="shared" si="261"/>
        <v>0</v>
      </c>
      <c r="I41" s="61">
        <f t="shared" si="260"/>
        <v>0</v>
      </c>
      <c r="J41" s="60"/>
      <c r="K41" s="61"/>
      <c r="L41" s="60">
        <f t="shared" si="199"/>
        <v>0</v>
      </c>
      <c r="M41" s="61">
        <f t="shared" si="185"/>
        <v>0</v>
      </c>
      <c r="N41" s="66">
        <f t="shared" si="186"/>
        <v>0</v>
      </c>
      <c r="O41" s="67">
        <f t="shared" si="187"/>
        <v>0</v>
      </c>
      <c r="P41" s="24">
        <f t="shared" si="200"/>
        <v>0</v>
      </c>
      <c r="Q41" s="25">
        <f t="shared" si="188"/>
        <v>0</v>
      </c>
      <c r="R41" s="37">
        <v>0</v>
      </c>
      <c r="S41" s="38">
        <v>0</v>
      </c>
      <c r="T41" s="37">
        <v>0</v>
      </c>
      <c r="U41" s="38">
        <v>0</v>
      </c>
      <c r="V41" s="24"/>
      <c r="W41" s="25"/>
      <c r="X41" s="37">
        <v>0</v>
      </c>
      <c r="Y41" s="38">
        <v>0</v>
      </c>
      <c r="Z41" s="79">
        <v>0</v>
      </c>
      <c r="AA41" s="80">
        <v>0</v>
      </c>
      <c r="AB41" s="37">
        <v>0</v>
      </c>
      <c r="AC41" s="38">
        <v>0</v>
      </c>
      <c r="AD41" s="24">
        <v>0</v>
      </c>
      <c r="AE41" s="25">
        <v>0</v>
      </c>
      <c r="AF41" s="37">
        <v>0</v>
      </c>
      <c r="AG41" s="38">
        <v>0</v>
      </c>
      <c r="AH41" s="24">
        <v>0</v>
      </c>
      <c r="AI41" s="25">
        <v>0</v>
      </c>
      <c r="AJ41" s="37"/>
      <c r="AK41" s="38"/>
      <c r="AL41" s="24">
        <v>0</v>
      </c>
      <c r="AM41" s="25">
        <v>0</v>
      </c>
      <c r="AN41" s="66">
        <f t="shared" si="189"/>
        <v>0</v>
      </c>
      <c r="AO41" s="67">
        <f t="shared" si="190"/>
        <v>0</v>
      </c>
      <c r="AP41" s="66"/>
      <c r="AQ41" s="67"/>
      <c r="AR41" s="66">
        <f t="shared" si="201"/>
        <v>0</v>
      </c>
      <c r="AS41" s="67">
        <f t="shared" si="191"/>
        <v>0</v>
      </c>
      <c r="AT41" s="24"/>
      <c r="AU41" s="26"/>
      <c r="AV41" s="24"/>
      <c r="AW41" s="26"/>
      <c r="AX41" s="24"/>
      <c r="AY41" s="26"/>
      <c r="AZ41" s="24"/>
      <c r="BA41" s="26"/>
      <c r="BB41" s="37">
        <v>15</v>
      </c>
      <c r="BC41" s="38"/>
      <c r="BD41" s="37"/>
      <c r="BE41" s="38"/>
      <c r="BF41" s="24"/>
      <c r="BG41" s="26"/>
      <c r="BH41" s="24"/>
      <c r="BI41" s="26"/>
      <c r="BJ41" s="37"/>
      <c r="BK41" s="38"/>
      <c r="BL41" s="37"/>
      <c r="BM41" s="38"/>
      <c r="BN41" s="24"/>
      <c r="BO41" s="26"/>
      <c r="BP41" s="24"/>
      <c r="BQ41" s="26"/>
      <c r="BR41" s="37">
        <v>15</v>
      </c>
      <c r="BS41" s="38"/>
      <c r="BT41" s="37"/>
      <c r="BU41" s="38"/>
      <c r="BV41" s="24"/>
      <c r="BW41" s="26"/>
      <c r="BX41" s="24"/>
      <c r="BY41" s="26"/>
      <c r="BZ41" s="66">
        <f t="shared" si="202"/>
        <v>12</v>
      </c>
      <c r="CA41" s="67">
        <f t="shared" si="203"/>
        <v>2.25</v>
      </c>
      <c r="CB41" s="66">
        <f t="shared" si="204"/>
        <v>0</v>
      </c>
      <c r="CC41" s="67">
        <f t="shared" si="205"/>
        <v>0</v>
      </c>
      <c r="CD41" s="60">
        <f t="shared" si="206"/>
        <v>0</v>
      </c>
      <c r="CE41" s="86">
        <f t="shared" si="207"/>
        <v>0</v>
      </c>
      <c r="CF41" s="60">
        <f t="shared" si="208"/>
        <v>0</v>
      </c>
      <c r="CG41" s="86">
        <f t="shared" si="209"/>
        <v>0</v>
      </c>
      <c r="CH41" s="66">
        <f t="shared" si="210"/>
        <v>0</v>
      </c>
      <c r="CI41" s="67">
        <f t="shared" si="211"/>
        <v>0</v>
      </c>
      <c r="CJ41" s="66">
        <f t="shared" si="212"/>
        <v>0</v>
      </c>
      <c r="CK41" s="67">
        <f t="shared" si="213"/>
        <v>0</v>
      </c>
      <c r="CL41" s="60">
        <f t="shared" si="214"/>
        <v>0</v>
      </c>
      <c r="CM41" s="86">
        <f t="shared" si="215"/>
        <v>0</v>
      </c>
      <c r="CN41" s="60">
        <f t="shared" si="216"/>
        <v>0</v>
      </c>
      <c r="CO41" s="86">
        <f t="shared" si="217"/>
        <v>0</v>
      </c>
      <c r="CP41" s="66">
        <f t="shared" si="218"/>
        <v>15.299999999999999</v>
      </c>
      <c r="CQ41" s="67">
        <f t="shared" si="219"/>
        <v>2.6999999999999997</v>
      </c>
      <c r="CR41" s="66">
        <f t="shared" si="220"/>
        <v>0</v>
      </c>
      <c r="CS41" s="67">
        <f t="shared" si="221"/>
        <v>0</v>
      </c>
      <c r="CT41" s="60">
        <f t="shared" si="222"/>
        <v>0</v>
      </c>
      <c r="CU41" s="86">
        <f t="shared" si="223"/>
        <v>0</v>
      </c>
      <c r="CV41" s="60">
        <f t="shared" si="224"/>
        <v>0</v>
      </c>
      <c r="CW41" s="86">
        <f t="shared" si="225"/>
        <v>0</v>
      </c>
      <c r="CX41" s="66">
        <f t="shared" si="226"/>
        <v>12</v>
      </c>
      <c r="CY41" s="67">
        <f t="shared" si="227"/>
        <v>2.25</v>
      </c>
      <c r="CZ41" s="66">
        <f t="shared" si="228"/>
        <v>0</v>
      </c>
      <c r="DA41" s="67">
        <f t="shared" si="229"/>
        <v>0</v>
      </c>
      <c r="DB41" s="60">
        <f t="shared" si="230"/>
        <v>0</v>
      </c>
      <c r="DC41" s="86">
        <f t="shared" si="231"/>
        <v>0</v>
      </c>
      <c r="DD41" s="60">
        <f t="shared" si="232"/>
        <v>0</v>
      </c>
      <c r="DE41" s="86">
        <f t="shared" si="233"/>
        <v>0</v>
      </c>
      <c r="DF41" s="66">
        <f t="shared" si="234"/>
        <v>0</v>
      </c>
      <c r="DG41" s="67">
        <f t="shared" si="235"/>
        <v>0</v>
      </c>
      <c r="DH41" s="66">
        <f t="shared" si="236"/>
        <v>0</v>
      </c>
      <c r="DI41" s="67">
        <f t="shared" si="237"/>
        <v>0</v>
      </c>
      <c r="DJ41" s="60">
        <f t="shared" si="238"/>
        <v>0</v>
      </c>
      <c r="DK41" s="86">
        <f t="shared" si="239"/>
        <v>0</v>
      </c>
      <c r="DL41" s="60">
        <f t="shared" si="240"/>
        <v>0</v>
      </c>
      <c r="DM41" s="86">
        <f t="shared" si="241"/>
        <v>0</v>
      </c>
      <c r="DN41" s="66">
        <f t="shared" si="242"/>
        <v>15.299999999999999</v>
      </c>
      <c r="DO41" s="67">
        <f t="shared" si="243"/>
        <v>2.6999999999999997</v>
      </c>
      <c r="DP41" s="66">
        <f t="shared" si="244"/>
        <v>0</v>
      </c>
      <c r="DQ41" s="67">
        <f t="shared" si="245"/>
        <v>0</v>
      </c>
      <c r="DR41" s="60">
        <f t="shared" si="246"/>
        <v>0</v>
      </c>
      <c r="DS41" s="86">
        <f t="shared" si="247"/>
        <v>0</v>
      </c>
      <c r="DT41" s="60">
        <f t="shared" si="248"/>
        <v>0</v>
      </c>
      <c r="DU41" s="86">
        <f t="shared" si="249"/>
        <v>0</v>
      </c>
      <c r="DV41" s="66">
        <f t="shared" si="250"/>
        <v>27.299999999999997</v>
      </c>
      <c r="DW41" s="67">
        <f t="shared" si="251"/>
        <v>4.9499999999999993</v>
      </c>
      <c r="DX41" s="66">
        <f t="shared" si="252"/>
        <v>27.299999999999997</v>
      </c>
      <c r="DY41" s="67">
        <f t="shared" si="253"/>
        <v>4.9499999999999993</v>
      </c>
      <c r="DZ41" s="66">
        <f t="shared" si="254"/>
        <v>0</v>
      </c>
      <c r="EA41" s="67">
        <f t="shared" si="255"/>
        <v>0</v>
      </c>
      <c r="EB41" s="66">
        <f t="shared" si="256"/>
        <v>0</v>
      </c>
      <c r="EC41" s="67">
        <f t="shared" si="257"/>
        <v>0</v>
      </c>
      <c r="ED41" s="60">
        <f t="shared" si="192"/>
        <v>27.299999999999997</v>
      </c>
      <c r="EE41" s="61">
        <f t="shared" si="193"/>
        <v>4.9499999999999993</v>
      </c>
      <c r="EF41" s="60">
        <f t="shared" si="194"/>
        <v>27.299999999999997</v>
      </c>
      <c r="EG41" s="61">
        <f t="shared" si="195"/>
        <v>4.9499999999999993</v>
      </c>
      <c r="EH41" s="60">
        <f t="shared" si="258"/>
        <v>0</v>
      </c>
      <c r="EI41" s="61">
        <f t="shared" si="196"/>
        <v>0</v>
      </c>
      <c r="EJ41" s="60">
        <f t="shared" si="259"/>
        <v>0</v>
      </c>
      <c r="EK41" s="61">
        <f t="shared" si="197"/>
        <v>0</v>
      </c>
      <c r="EM41" s="6">
        <f t="shared" si="198"/>
        <v>27</v>
      </c>
      <c r="EN41" s="37">
        <f t="shared" si="138"/>
        <v>12</v>
      </c>
      <c r="EO41" s="41">
        <f t="shared" si="139"/>
        <v>0</v>
      </c>
      <c r="EP41" s="24">
        <f t="shared" si="140"/>
        <v>2.25</v>
      </c>
      <c r="EQ41" s="26">
        <f t="shared" si="141"/>
        <v>0</v>
      </c>
      <c r="ES41" s="37">
        <f t="shared" si="142"/>
        <v>0</v>
      </c>
      <c r="ET41" s="41">
        <f t="shared" si="143"/>
        <v>0</v>
      </c>
      <c r="EU41" s="24">
        <f t="shared" si="144"/>
        <v>0</v>
      </c>
      <c r="EV41" s="26">
        <f t="shared" si="145"/>
        <v>0</v>
      </c>
      <c r="EX41" s="37">
        <f t="shared" si="146"/>
        <v>0</v>
      </c>
      <c r="EY41" s="41">
        <f t="shared" si="147"/>
        <v>0</v>
      </c>
      <c r="EZ41" s="24">
        <f t="shared" si="148"/>
        <v>0</v>
      </c>
      <c r="FA41" s="26">
        <f t="shared" si="149"/>
        <v>0</v>
      </c>
      <c r="FC41" s="37">
        <f t="shared" si="150"/>
        <v>0</v>
      </c>
      <c r="FD41" s="41">
        <f t="shared" si="151"/>
        <v>0</v>
      </c>
      <c r="FE41" s="24">
        <f t="shared" si="152"/>
        <v>0</v>
      </c>
      <c r="FF41" s="26">
        <f t="shared" si="153"/>
        <v>0</v>
      </c>
      <c r="FH41" s="37">
        <f t="shared" si="154"/>
        <v>0</v>
      </c>
      <c r="FI41" s="41">
        <f t="shared" si="155"/>
        <v>0</v>
      </c>
      <c r="FJ41" s="24">
        <f t="shared" si="156"/>
        <v>0</v>
      </c>
      <c r="FK41" s="26">
        <f t="shared" si="157"/>
        <v>0</v>
      </c>
      <c r="FM41" s="37">
        <f t="shared" si="158"/>
        <v>0</v>
      </c>
      <c r="FN41" s="41">
        <f t="shared" si="159"/>
        <v>0</v>
      </c>
      <c r="FO41" s="24">
        <f t="shared" si="160"/>
        <v>0</v>
      </c>
      <c r="FP41" s="26">
        <f t="shared" si="135"/>
        <v>0</v>
      </c>
      <c r="FR41" s="37">
        <f t="shared" si="161"/>
        <v>0</v>
      </c>
      <c r="FS41" s="41">
        <f t="shared" si="162"/>
        <v>0</v>
      </c>
      <c r="FT41" s="24">
        <f t="shared" si="163"/>
        <v>0</v>
      </c>
      <c r="FU41" s="26">
        <f t="shared" si="164"/>
        <v>0</v>
      </c>
      <c r="FW41" s="37">
        <f t="shared" si="165"/>
        <v>0</v>
      </c>
      <c r="FX41" s="41">
        <f t="shared" si="166"/>
        <v>0</v>
      </c>
      <c r="FY41" s="24">
        <f t="shared" si="167"/>
        <v>0</v>
      </c>
      <c r="FZ41" s="26">
        <f t="shared" si="168"/>
        <v>0</v>
      </c>
      <c r="GB41" s="37">
        <f t="shared" si="169"/>
        <v>15.299999999999999</v>
      </c>
      <c r="GC41" s="41">
        <f t="shared" si="170"/>
        <v>0</v>
      </c>
      <c r="GD41" s="24">
        <f t="shared" si="171"/>
        <v>2.6999999999999997</v>
      </c>
      <c r="GE41" s="26">
        <f t="shared" si="172"/>
        <v>0</v>
      </c>
      <c r="GG41" s="37">
        <f t="shared" si="173"/>
        <v>0</v>
      </c>
      <c r="GH41" s="41">
        <f t="shared" si="174"/>
        <v>0</v>
      </c>
      <c r="GI41" s="24">
        <f t="shared" si="175"/>
        <v>0</v>
      </c>
      <c r="GJ41" s="26">
        <f t="shared" si="176"/>
        <v>0</v>
      </c>
      <c r="GL41" s="37">
        <f t="shared" si="177"/>
        <v>0</v>
      </c>
      <c r="GM41" s="41">
        <f t="shared" si="178"/>
        <v>0</v>
      </c>
      <c r="GN41" s="24">
        <f t="shared" si="179"/>
        <v>0</v>
      </c>
      <c r="GO41" s="26">
        <f t="shared" si="180"/>
        <v>0</v>
      </c>
      <c r="GQ41" s="37">
        <f t="shared" si="181"/>
        <v>0</v>
      </c>
      <c r="GR41" s="41">
        <f t="shared" si="182"/>
        <v>0</v>
      </c>
      <c r="GS41" s="24">
        <f t="shared" si="183"/>
        <v>0</v>
      </c>
      <c r="GT41" s="26">
        <f t="shared" si="184"/>
        <v>0</v>
      </c>
    </row>
    <row r="42" spans="1:202" x14ac:dyDescent="0.3">
      <c r="A42" s="6"/>
      <c r="D42" t="s">
        <v>25</v>
      </c>
      <c r="E42">
        <f t="shared" si="125"/>
        <v>28</v>
      </c>
      <c r="F42" s="37">
        <v>178</v>
      </c>
      <c r="G42" s="38">
        <v>529</v>
      </c>
      <c r="H42" s="60">
        <f t="shared" si="261"/>
        <v>178.89</v>
      </c>
      <c r="I42" s="61">
        <f t="shared" si="260"/>
        <v>531.64499999999998</v>
      </c>
      <c r="J42" s="60">
        <v>7</v>
      </c>
      <c r="K42" s="61">
        <v>0</v>
      </c>
      <c r="L42" s="60">
        <f t="shared" si="199"/>
        <v>12.5223</v>
      </c>
      <c r="M42" s="61">
        <f t="shared" si="185"/>
        <v>0</v>
      </c>
      <c r="N42" s="66">
        <f t="shared" si="186"/>
        <v>187.83449999999999</v>
      </c>
      <c r="O42" s="67">
        <f t="shared" si="187"/>
        <v>558.22725000000003</v>
      </c>
      <c r="P42" s="24">
        <f t="shared" si="200"/>
        <v>58</v>
      </c>
      <c r="Q42" s="25">
        <f t="shared" si="188"/>
        <v>91</v>
      </c>
      <c r="R42" s="37">
        <v>9</v>
      </c>
      <c r="S42" s="38">
        <v>52</v>
      </c>
      <c r="T42" s="37">
        <v>2</v>
      </c>
      <c r="U42" s="38">
        <v>0</v>
      </c>
      <c r="V42" s="24"/>
      <c r="W42" s="25"/>
      <c r="X42" s="37">
        <v>10</v>
      </c>
      <c r="Y42" s="38">
        <v>2</v>
      </c>
      <c r="Z42" s="79">
        <v>11</v>
      </c>
      <c r="AA42" s="80">
        <v>2</v>
      </c>
      <c r="AB42" s="37">
        <v>14</v>
      </c>
      <c r="AC42" s="38">
        <v>6</v>
      </c>
      <c r="AD42" s="24">
        <v>6</v>
      </c>
      <c r="AE42" s="25">
        <v>6</v>
      </c>
      <c r="AF42" s="37">
        <v>2</v>
      </c>
      <c r="AG42" s="38">
        <v>6</v>
      </c>
      <c r="AH42" s="24">
        <v>9</v>
      </c>
      <c r="AI42" s="25">
        <v>15</v>
      </c>
      <c r="AJ42" s="37"/>
      <c r="AK42" s="38"/>
      <c r="AL42" s="24">
        <v>6</v>
      </c>
      <c r="AM42" s="25">
        <v>4</v>
      </c>
      <c r="AN42" s="66">
        <f t="shared" si="189"/>
        <v>245.83449999999999</v>
      </c>
      <c r="AO42" s="67">
        <f t="shared" si="190"/>
        <v>649.22725000000003</v>
      </c>
      <c r="AP42" s="66">
        <v>7</v>
      </c>
      <c r="AQ42" s="67">
        <v>0</v>
      </c>
      <c r="AR42" s="66">
        <f t="shared" si="201"/>
        <v>17.208415000000002</v>
      </c>
      <c r="AS42" s="67">
        <f t="shared" si="191"/>
        <v>0</v>
      </c>
      <c r="AT42" s="24"/>
      <c r="AU42" s="26"/>
      <c r="AV42" s="24"/>
      <c r="AW42" s="26"/>
      <c r="AX42" s="24"/>
      <c r="AY42" s="26"/>
      <c r="AZ42" s="24"/>
      <c r="BA42" s="26"/>
      <c r="BB42" s="37"/>
      <c r="BC42" s="38"/>
      <c r="BD42" s="37">
        <v>10</v>
      </c>
      <c r="BE42" s="38"/>
      <c r="BF42" s="24">
        <v>15</v>
      </c>
      <c r="BG42" s="26"/>
      <c r="BH42" s="24">
        <v>10</v>
      </c>
      <c r="BI42" s="26"/>
      <c r="BJ42" s="37"/>
      <c r="BK42" s="38">
        <v>85</v>
      </c>
      <c r="BL42" s="37"/>
      <c r="BM42" s="38">
        <v>90</v>
      </c>
      <c r="BN42" s="24"/>
      <c r="BO42" s="26">
        <v>85</v>
      </c>
      <c r="BP42" s="24"/>
      <c r="BQ42" s="26">
        <v>90</v>
      </c>
      <c r="BR42" s="37"/>
      <c r="BS42" s="38"/>
      <c r="BT42" s="37"/>
      <c r="BU42" s="38">
        <v>90</v>
      </c>
      <c r="BV42" s="24"/>
      <c r="BW42" s="26">
        <v>70</v>
      </c>
      <c r="BX42" s="24"/>
      <c r="BY42" s="26">
        <v>90</v>
      </c>
      <c r="BZ42" s="66">
        <f t="shared" si="202"/>
        <v>0</v>
      </c>
      <c r="CA42" s="67">
        <f t="shared" si="203"/>
        <v>0</v>
      </c>
      <c r="CB42" s="66">
        <f t="shared" si="204"/>
        <v>0.5</v>
      </c>
      <c r="CC42" s="67">
        <f t="shared" si="205"/>
        <v>0.4</v>
      </c>
      <c r="CD42" s="60">
        <f t="shared" si="206"/>
        <v>1.5</v>
      </c>
      <c r="CE42" s="86">
        <f t="shared" si="207"/>
        <v>0.3</v>
      </c>
      <c r="CF42" s="60">
        <f t="shared" si="208"/>
        <v>0.1</v>
      </c>
      <c r="CG42" s="86">
        <f t="shared" si="209"/>
        <v>0.1</v>
      </c>
      <c r="CH42" s="66">
        <f t="shared" si="210"/>
        <v>13.6</v>
      </c>
      <c r="CI42" s="67">
        <f t="shared" si="211"/>
        <v>99.45</v>
      </c>
      <c r="CJ42" s="66">
        <f t="shared" si="212"/>
        <v>3.6</v>
      </c>
      <c r="CK42" s="67">
        <f t="shared" si="213"/>
        <v>10.8</v>
      </c>
      <c r="CL42" s="60">
        <f t="shared" si="214"/>
        <v>2.5499999999999998</v>
      </c>
      <c r="CM42" s="86">
        <f t="shared" si="215"/>
        <v>15.299999999999999</v>
      </c>
      <c r="CN42" s="60">
        <f t="shared" si="216"/>
        <v>0</v>
      </c>
      <c r="CO42" s="86">
        <f t="shared" si="217"/>
        <v>1.8</v>
      </c>
      <c r="CP42" s="66">
        <f t="shared" si="218"/>
        <v>0</v>
      </c>
      <c r="CQ42" s="67">
        <f t="shared" si="219"/>
        <v>0</v>
      </c>
      <c r="CR42" s="66">
        <f t="shared" si="220"/>
        <v>2.7</v>
      </c>
      <c r="CS42" s="67">
        <f t="shared" si="221"/>
        <v>8.1</v>
      </c>
      <c r="CT42" s="60">
        <f t="shared" si="222"/>
        <v>0.7</v>
      </c>
      <c r="CU42" s="86">
        <f t="shared" si="223"/>
        <v>18.899999999999999</v>
      </c>
      <c r="CV42" s="60">
        <f t="shared" si="224"/>
        <v>9</v>
      </c>
      <c r="CW42" s="86">
        <f t="shared" si="225"/>
        <v>10.8</v>
      </c>
      <c r="CX42" s="66">
        <f t="shared" si="226"/>
        <v>0</v>
      </c>
      <c r="CY42" s="67">
        <f t="shared" si="227"/>
        <v>0</v>
      </c>
      <c r="CZ42" s="66">
        <f t="shared" si="228"/>
        <v>0.5</v>
      </c>
      <c r="DA42" s="67">
        <f t="shared" si="229"/>
        <v>0.4</v>
      </c>
      <c r="DB42" s="60">
        <f t="shared" si="230"/>
        <v>1.5</v>
      </c>
      <c r="DC42" s="86">
        <f t="shared" si="231"/>
        <v>0.3</v>
      </c>
      <c r="DD42" s="60">
        <f t="shared" si="232"/>
        <v>0.1</v>
      </c>
      <c r="DE42" s="86">
        <f t="shared" si="233"/>
        <v>0.1</v>
      </c>
      <c r="DF42" s="66">
        <f t="shared" si="234"/>
        <v>13.6</v>
      </c>
      <c r="DG42" s="67">
        <f t="shared" si="235"/>
        <v>99.45</v>
      </c>
      <c r="DH42" s="66">
        <f t="shared" si="236"/>
        <v>3.6</v>
      </c>
      <c r="DI42" s="67">
        <f t="shared" si="237"/>
        <v>10.8</v>
      </c>
      <c r="DJ42" s="60">
        <f t="shared" si="238"/>
        <v>2.5499999999999998</v>
      </c>
      <c r="DK42" s="86">
        <f t="shared" si="239"/>
        <v>15.299999999999999</v>
      </c>
      <c r="DL42" s="60">
        <f t="shared" si="240"/>
        <v>0</v>
      </c>
      <c r="DM42" s="86">
        <f t="shared" si="241"/>
        <v>1.8</v>
      </c>
      <c r="DN42" s="66">
        <f t="shared" si="242"/>
        <v>0</v>
      </c>
      <c r="DO42" s="67">
        <f t="shared" si="243"/>
        <v>0</v>
      </c>
      <c r="DP42" s="66">
        <f t="shared" si="244"/>
        <v>2.7</v>
      </c>
      <c r="DQ42" s="67">
        <f t="shared" si="245"/>
        <v>8.1</v>
      </c>
      <c r="DR42" s="60">
        <f t="shared" si="246"/>
        <v>0.7</v>
      </c>
      <c r="DS42" s="86">
        <f t="shared" si="247"/>
        <v>18.899999999999999</v>
      </c>
      <c r="DT42" s="60">
        <f t="shared" si="248"/>
        <v>9</v>
      </c>
      <c r="DU42" s="86">
        <f t="shared" si="249"/>
        <v>10.8</v>
      </c>
      <c r="DV42" s="66">
        <f t="shared" si="250"/>
        <v>18.349999999999998</v>
      </c>
      <c r="DW42" s="67">
        <f t="shared" si="251"/>
        <v>133.94999999999999</v>
      </c>
      <c r="DX42" s="66">
        <f t="shared" si="252"/>
        <v>18.349999999999998</v>
      </c>
      <c r="DY42" s="67">
        <f t="shared" si="253"/>
        <v>133.94999999999999</v>
      </c>
      <c r="DZ42" s="66">
        <f t="shared" si="254"/>
        <v>15.9</v>
      </c>
      <c r="EA42" s="67">
        <f t="shared" si="255"/>
        <v>32</v>
      </c>
      <c r="EB42" s="66">
        <f t="shared" si="256"/>
        <v>15.9</v>
      </c>
      <c r="EC42" s="67">
        <f t="shared" si="257"/>
        <v>32</v>
      </c>
      <c r="ED42" s="60">
        <f t="shared" si="192"/>
        <v>280.08449999999999</v>
      </c>
      <c r="EE42" s="61">
        <f t="shared" si="193"/>
        <v>815.17724999999996</v>
      </c>
      <c r="EF42" s="60">
        <f t="shared" si="194"/>
        <v>280.08449999999999</v>
      </c>
      <c r="EG42" s="61">
        <f t="shared" si="195"/>
        <v>815.17724999999996</v>
      </c>
      <c r="EH42" s="60">
        <f t="shared" si="258"/>
        <v>11.820866559913171</v>
      </c>
      <c r="EI42" s="61">
        <f t="shared" si="196"/>
        <v>3.9255266262644106</v>
      </c>
      <c r="EJ42" s="60">
        <f t="shared" si="259"/>
        <v>33.108415000000001</v>
      </c>
      <c r="EK42" s="61">
        <f t="shared" si="197"/>
        <v>32</v>
      </c>
      <c r="EM42" s="6">
        <f t="shared" si="198"/>
        <v>28</v>
      </c>
      <c r="EN42" s="37">
        <f t="shared" si="138"/>
        <v>0</v>
      </c>
      <c r="EO42" s="41">
        <f t="shared" si="139"/>
        <v>0</v>
      </c>
      <c r="EP42" s="24">
        <f t="shared" si="140"/>
        <v>0</v>
      </c>
      <c r="EQ42" s="26">
        <f t="shared" si="141"/>
        <v>0</v>
      </c>
      <c r="ES42" s="37">
        <f t="shared" si="142"/>
        <v>0.5</v>
      </c>
      <c r="ET42" s="41">
        <f t="shared" si="143"/>
        <v>0</v>
      </c>
      <c r="EU42" s="24">
        <f t="shared" si="144"/>
        <v>0.4</v>
      </c>
      <c r="EV42" s="26">
        <f t="shared" si="145"/>
        <v>0</v>
      </c>
      <c r="EX42" s="37">
        <f t="shared" si="146"/>
        <v>1.5</v>
      </c>
      <c r="EY42" s="41">
        <f t="shared" si="147"/>
        <v>0</v>
      </c>
      <c r="EZ42" s="24">
        <f t="shared" si="148"/>
        <v>0.3</v>
      </c>
      <c r="FA42" s="26">
        <f t="shared" si="149"/>
        <v>0</v>
      </c>
      <c r="FC42" s="37">
        <f t="shared" si="150"/>
        <v>0.1</v>
      </c>
      <c r="FD42" s="41">
        <f t="shared" si="151"/>
        <v>0</v>
      </c>
      <c r="FE42" s="24">
        <f t="shared" si="152"/>
        <v>0.1</v>
      </c>
      <c r="FF42" s="26">
        <f t="shared" si="153"/>
        <v>0</v>
      </c>
      <c r="FH42" s="37">
        <f t="shared" si="154"/>
        <v>0</v>
      </c>
      <c r="FI42" s="41">
        <f t="shared" si="155"/>
        <v>13.6</v>
      </c>
      <c r="FJ42" s="24">
        <f t="shared" si="156"/>
        <v>0</v>
      </c>
      <c r="FK42" s="26">
        <f t="shared" si="157"/>
        <v>99.45</v>
      </c>
      <c r="FM42" s="37">
        <f t="shared" si="158"/>
        <v>0</v>
      </c>
      <c r="FN42" s="41">
        <f t="shared" si="159"/>
        <v>3.6</v>
      </c>
      <c r="FO42" s="24">
        <f t="shared" si="160"/>
        <v>0</v>
      </c>
      <c r="FP42" s="26">
        <f t="shared" si="135"/>
        <v>10.8</v>
      </c>
      <c r="FR42" s="37">
        <f t="shared" si="161"/>
        <v>0</v>
      </c>
      <c r="FS42" s="41">
        <f t="shared" si="162"/>
        <v>2.5499999999999998</v>
      </c>
      <c r="FT42" s="24">
        <f t="shared" si="163"/>
        <v>0</v>
      </c>
      <c r="FU42" s="26">
        <f t="shared" si="164"/>
        <v>15.299999999999999</v>
      </c>
      <c r="FW42" s="37">
        <f t="shared" si="165"/>
        <v>0</v>
      </c>
      <c r="FX42" s="41">
        <f t="shared" si="166"/>
        <v>0</v>
      </c>
      <c r="FY42" s="24">
        <f t="shared" si="167"/>
        <v>0</v>
      </c>
      <c r="FZ42" s="26">
        <f t="shared" si="168"/>
        <v>1.8</v>
      </c>
      <c r="GB42" s="37">
        <f t="shared" si="169"/>
        <v>0</v>
      </c>
      <c r="GC42" s="41">
        <f t="shared" si="170"/>
        <v>0</v>
      </c>
      <c r="GD42" s="24">
        <f t="shared" si="171"/>
        <v>0</v>
      </c>
      <c r="GE42" s="26">
        <f t="shared" si="172"/>
        <v>0</v>
      </c>
      <c r="GG42" s="37">
        <f t="shared" si="173"/>
        <v>0</v>
      </c>
      <c r="GH42" s="41">
        <f t="shared" si="174"/>
        <v>2.7</v>
      </c>
      <c r="GI42" s="24">
        <f t="shared" si="175"/>
        <v>0</v>
      </c>
      <c r="GJ42" s="26">
        <f t="shared" si="176"/>
        <v>8.1</v>
      </c>
      <c r="GL42" s="37">
        <f t="shared" si="177"/>
        <v>0</v>
      </c>
      <c r="GM42" s="41">
        <f t="shared" si="178"/>
        <v>0.7</v>
      </c>
      <c r="GN42" s="24">
        <f t="shared" si="179"/>
        <v>0</v>
      </c>
      <c r="GO42" s="26">
        <f t="shared" si="180"/>
        <v>18.899999999999999</v>
      </c>
      <c r="GQ42" s="37">
        <f t="shared" si="181"/>
        <v>0</v>
      </c>
      <c r="GR42" s="41">
        <f t="shared" si="182"/>
        <v>9</v>
      </c>
      <c r="GS42" s="24">
        <f t="shared" si="183"/>
        <v>0</v>
      </c>
      <c r="GT42" s="26">
        <f t="shared" si="184"/>
        <v>10.8</v>
      </c>
    </row>
    <row r="43" spans="1:202" x14ac:dyDescent="0.3">
      <c r="A43" s="6"/>
      <c r="C43" t="s">
        <v>29</v>
      </c>
      <c r="D43" t="s">
        <v>17</v>
      </c>
      <c r="E43">
        <f t="shared" si="125"/>
        <v>29</v>
      </c>
      <c r="F43" s="37">
        <v>0</v>
      </c>
      <c r="G43" s="38">
        <v>0</v>
      </c>
      <c r="H43" s="60">
        <f t="shared" si="261"/>
        <v>0</v>
      </c>
      <c r="I43" s="61">
        <f t="shared" si="260"/>
        <v>0</v>
      </c>
      <c r="J43" s="60"/>
      <c r="K43" s="61"/>
      <c r="L43" s="60">
        <f t="shared" si="199"/>
        <v>0</v>
      </c>
      <c r="M43" s="61">
        <f t="shared" si="185"/>
        <v>0</v>
      </c>
      <c r="N43" s="66">
        <f t="shared" si="186"/>
        <v>0</v>
      </c>
      <c r="O43" s="67">
        <f t="shared" si="187"/>
        <v>0</v>
      </c>
      <c r="P43" s="24">
        <f t="shared" si="200"/>
        <v>0</v>
      </c>
      <c r="Q43" s="25">
        <f t="shared" si="188"/>
        <v>0</v>
      </c>
      <c r="R43" s="37">
        <v>0</v>
      </c>
      <c r="S43" s="38">
        <v>0</v>
      </c>
      <c r="T43" s="37">
        <v>0</v>
      </c>
      <c r="U43" s="38">
        <v>0</v>
      </c>
      <c r="V43" s="24"/>
      <c r="W43" s="25"/>
      <c r="X43" s="37">
        <v>0</v>
      </c>
      <c r="Y43" s="38">
        <v>0</v>
      </c>
      <c r="Z43" s="79">
        <v>0</v>
      </c>
      <c r="AA43" s="80">
        <v>0</v>
      </c>
      <c r="AB43" s="37">
        <v>0</v>
      </c>
      <c r="AC43" s="38">
        <v>0</v>
      </c>
      <c r="AD43" s="24">
        <v>0</v>
      </c>
      <c r="AE43" s="25">
        <v>0</v>
      </c>
      <c r="AF43" s="37">
        <v>0</v>
      </c>
      <c r="AG43" s="38">
        <v>0</v>
      </c>
      <c r="AH43" s="24">
        <v>0</v>
      </c>
      <c r="AI43" s="25">
        <v>0</v>
      </c>
      <c r="AJ43" s="37"/>
      <c r="AK43" s="38"/>
      <c r="AL43" s="24">
        <v>0</v>
      </c>
      <c r="AM43" s="25">
        <v>0</v>
      </c>
      <c r="AN43" s="66">
        <f t="shared" si="189"/>
        <v>0</v>
      </c>
      <c r="AO43" s="67">
        <f t="shared" si="190"/>
        <v>0</v>
      </c>
      <c r="AP43" s="66"/>
      <c r="AQ43" s="67"/>
      <c r="AR43" s="66">
        <f t="shared" si="201"/>
        <v>0</v>
      </c>
      <c r="AS43" s="67">
        <f t="shared" si="191"/>
        <v>0</v>
      </c>
      <c r="AT43" s="24"/>
      <c r="AU43" s="26"/>
      <c r="AV43" s="24"/>
      <c r="AW43" s="26"/>
      <c r="AX43" s="24"/>
      <c r="AY43" s="26"/>
      <c r="AZ43" s="24"/>
      <c r="BA43" s="26"/>
      <c r="BB43" s="37"/>
      <c r="BC43" s="38">
        <v>70</v>
      </c>
      <c r="BD43" s="37"/>
      <c r="BE43" s="38"/>
      <c r="BF43" s="24"/>
      <c r="BG43" s="26"/>
      <c r="BH43" s="24"/>
      <c r="BI43" s="26"/>
      <c r="BJ43" s="37"/>
      <c r="BK43" s="38"/>
      <c r="BL43" s="37"/>
      <c r="BM43" s="38"/>
      <c r="BN43" s="24"/>
      <c r="BO43" s="26"/>
      <c r="BP43" s="24"/>
      <c r="BQ43" s="26"/>
      <c r="BR43" s="37"/>
      <c r="BS43" s="38">
        <v>85</v>
      </c>
      <c r="BT43" s="37"/>
      <c r="BU43" s="38"/>
      <c r="BV43" s="24"/>
      <c r="BW43" s="26"/>
      <c r="BX43" s="24"/>
      <c r="BY43" s="26"/>
      <c r="BZ43" s="66">
        <f t="shared" si="202"/>
        <v>7</v>
      </c>
      <c r="CA43" s="67">
        <f t="shared" si="203"/>
        <v>46.9</v>
      </c>
      <c r="CB43" s="66">
        <f t="shared" si="204"/>
        <v>0</v>
      </c>
      <c r="CC43" s="67">
        <f t="shared" si="205"/>
        <v>0</v>
      </c>
      <c r="CD43" s="60">
        <f t="shared" si="206"/>
        <v>0</v>
      </c>
      <c r="CE43" s="86">
        <f t="shared" si="207"/>
        <v>0</v>
      </c>
      <c r="CF43" s="60">
        <f t="shared" si="208"/>
        <v>0</v>
      </c>
      <c r="CG43" s="86">
        <f t="shared" si="209"/>
        <v>0</v>
      </c>
      <c r="CH43" s="66">
        <f t="shared" si="210"/>
        <v>0</v>
      </c>
      <c r="CI43" s="67">
        <f t="shared" si="211"/>
        <v>0</v>
      </c>
      <c r="CJ43" s="66">
        <f t="shared" si="212"/>
        <v>0</v>
      </c>
      <c r="CK43" s="67">
        <f t="shared" si="213"/>
        <v>0</v>
      </c>
      <c r="CL43" s="60">
        <f t="shared" si="214"/>
        <v>0</v>
      </c>
      <c r="CM43" s="86">
        <f t="shared" si="215"/>
        <v>0</v>
      </c>
      <c r="CN43" s="60">
        <f t="shared" si="216"/>
        <v>0</v>
      </c>
      <c r="CO43" s="86">
        <f t="shared" si="217"/>
        <v>0</v>
      </c>
      <c r="CP43" s="66">
        <f t="shared" si="218"/>
        <v>10.199999999999999</v>
      </c>
      <c r="CQ43" s="67">
        <f t="shared" si="219"/>
        <v>73.95</v>
      </c>
      <c r="CR43" s="66">
        <f t="shared" si="220"/>
        <v>0</v>
      </c>
      <c r="CS43" s="67">
        <f t="shared" si="221"/>
        <v>0</v>
      </c>
      <c r="CT43" s="60">
        <f t="shared" si="222"/>
        <v>0</v>
      </c>
      <c r="CU43" s="86">
        <f t="shared" si="223"/>
        <v>0</v>
      </c>
      <c r="CV43" s="60">
        <f t="shared" si="224"/>
        <v>0</v>
      </c>
      <c r="CW43" s="86">
        <f t="shared" si="225"/>
        <v>0</v>
      </c>
      <c r="CX43" s="66">
        <f t="shared" si="226"/>
        <v>7</v>
      </c>
      <c r="CY43" s="67">
        <f t="shared" si="227"/>
        <v>46.9</v>
      </c>
      <c r="CZ43" s="66">
        <f t="shared" si="228"/>
        <v>0</v>
      </c>
      <c r="DA43" s="67">
        <f t="shared" si="229"/>
        <v>0</v>
      </c>
      <c r="DB43" s="60">
        <f t="shared" si="230"/>
        <v>0</v>
      </c>
      <c r="DC43" s="86">
        <f t="shared" si="231"/>
        <v>0</v>
      </c>
      <c r="DD43" s="60">
        <f t="shared" si="232"/>
        <v>0</v>
      </c>
      <c r="DE43" s="86">
        <f t="shared" si="233"/>
        <v>0</v>
      </c>
      <c r="DF43" s="66">
        <f t="shared" si="234"/>
        <v>0</v>
      </c>
      <c r="DG43" s="67">
        <f t="shared" si="235"/>
        <v>0</v>
      </c>
      <c r="DH43" s="66">
        <f t="shared" si="236"/>
        <v>0</v>
      </c>
      <c r="DI43" s="67">
        <f t="shared" si="237"/>
        <v>0</v>
      </c>
      <c r="DJ43" s="60">
        <f t="shared" si="238"/>
        <v>0</v>
      </c>
      <c r="DK43" s="86">
        <f t="shared" si="239"/>
        <v>0</v>
      </c>
      <c r="DL43" s="60">
        <f t="shared" si="240"/>
        <v>0</v>
      </c>
      <c r="DM43" s="86">
        <f t="shared" si="241"/>
        <v>0</v>
      </c>
      <c r="DN43" s="66">
        <f t="shared" si="242"/>
        <v>10.199999999999999</v>
      </c>
      <c r="DO43" s="67">
        <f t="shared" si="243"/>
        <v>73.95</v>
      </c>
      <c r="DP43" s="66">
        <f t="shared" si="244"/>
        <v>0</v>
      </c>
      <c r="DQ43" s="67">
        <f t="shared" si="245"/>
        <v>0</v>
      </c>
      <c r="DR43" s="60">
        <f t="shared" si="246"/>
        <v>0</v>
      </c>
      <c r="DS43" s="86">
        <f t="shared" si="247"/>
        <v>0</v>
      </c>
      <c r="DT43" s="60">
        <f t="shared" si="248"/>
        <v>0</v>
      </c>
      <c r="DU43" s="86">
        <f t="shared" si="249"/>
        <v>0</v>
      </c>
      <c r="DV43" s="66">
        <f t="shared" si="250"/>
        <v>17.2</v>
      </c>
      <c r="DW43" s="67">
        <f t="shared" si="251"/>
        <v>120.85</v>
      </c>
      <c r="DX43" s="66">
        <f t="shared" si="252"/>
        <v>17.2</v>
      </c>
      <c r="DY43" s="67">
        <f t="shared" si="253"/>
        <v>120.85</v>
      </c>
      <c r="DZ43" s="66">
        <f t="shared" si="254"/>
        <v>0</v>
      </c>
      <c r="EA43" s="67">
        <f t="shared" si="255"/>
        <v>0</v>
      </c>
      <c r="EB43" s="66">
        <f t="shared" si="256"/>
        <v>0</v>
      </c>
      <c r="EC43" s="67">
        <f t="shared" si="257"/>
        <v>0</v>
      </c>
      <c r="ED43" s="60">
        <f t="shared" si="192"/>
        <v>17.2</v>
      </c>
      <c r="EE43" s="61">
        <f t="shared" si="193"/>
        <v>120.85</v>
      </c>
      <c r="EF43" s="60">
        <f t="shared" si="194"/>
        <v>17.2</v>
      </c>
      <c r="EG43" s="61">
        <f t="shared" si="195"/>
        <v>120.85</v>
      </c>
      <c r="EH43" s="60">
        <f t="shared" si="258"/>
        <v>0</v>
      </c>
      <c r="EI43" s="61">
        <f t="shared" si="196"/>
        <v>0</v>
      </c>
      <c r="EJ43" s="60">
        <f t="shared" si="259"/>
        <v>0</v>
      </c>
      <c r="EK43" s="61">
        <f t="shared" si="197"/>
        <v>0</v>
      </c>
      <c r="EM43" s="6">
        <f t="shared" si="198"/>
        <v>29</v>
      </c>
      <c r="EN43" s="37">
        <f t="shared" si="138"/>
        <v>0</v>
      </c>
      <c r="EO43" s="41">
        <f t="shared" si="139"/>
        <v>7</v>
      </c>
      <c r="EP43" s="24">
        <f t="shared" si="140"/>
        <v>0</v>
      </c>
      <c r="EQ43" s="26">
        <f t="shared" si="141"/>
        <v>46.9</v>
      </c>
      <c r="ES43" s="37">
        <f t="shared" si="142"/>
        <v>0</v>
      </c>
      <c r="ET43" s="41">
        <f t="shared" si="143"/>
        <v>0</v>
      </c>
      <c r="EU43" s="24">
        <f t="shared" si="144"/>
        <v>0</v>
      </c>
      <c r="EV43" s="26">
        <f t="shared" si="145"/>
        <v>0</v>
      </c>
      <c r="EX43" s="37">
        <f t="shared" si="146"/>
        <v>0</v>
      </c>
      <c r="EY43" s="41">
        <f t="shared" si="147"/>
        <v>0</v>
      </c>
      <c r="EZ43" s="24">
        <f t="shared" si="148"/>
        <v>0</v>
      </c>
      <c r="FA43" s="26">
        <f t="shared" si="149"/>
        <v>0</v>
      </c>
      <c r="FC43" s="37">
        <f t="shared" si="150"/>
        <v>0</v>
      </c>
      <c r="FD43" s="41">
        <f t="shared" si="151"/>
        <v>0</v>
      </c>
      <c r="FE43" s="24">
        <f t="shared" si="152"/>
        <v>0</v>
      </c>
      <c r="FF43" s="26">
        <f t="shared" si="153"/>
        <v>0</v>
      </c>
      <c r="FH43" s="37">
        <f t="shared" si="154"/>
        <v>0</v>
      </c>
      <c r="FI43" s="41">
        <f t="shared" si="155"/>
        <v>0</v>
      </c>
      <c r="FJ43" s="24">
        <f t="shared" si="156"/>
        <v>0</v>
      </c>
      <c r="FK43" s="26">
        <f t="shared" si="157"/>
        <v>0</v>
      </c>
      <c r="FM43" s="37">
        <f t="shared" si="158"/>
        <v>0</v>
      </c>
      <c r="FN43" s="41">
        <f t="shared" si="159"/>
        <v>0</v>
      </c>
      <c r="FO43" s="24">
        <f t="shared" si="160"/>
        <v>0</v>
      </c>
      <c r="FP43" s="26">
        <f t="shared" si="135"/>
        <v>0</v>
      </c>
      <c r="FR43" s="37">
        <f t="shared" si="161"/>
        <v>0</v>
      </c>
      <c r="FS43" s="41">
        <f t="shared" si="162"/>
        <v>0</v>
      </c>
      <c r="FT43" s="24">
        <f t="shared" si="163"/>
        <v>0</v>
      </c>
      <c r="FU43" s="26">
        <f t="shared" si="164"/>
        <v>0</v>
      </c>
      <c r="FW43" s="37">
        <f t="shared" si="165"/>
        <v>0</v>
      </c>
      <c r="FX43" s="41">
        <f t="shared" si="166"/>
        <v>0</v>
      </c>
      <c r="FY43" s="24">
        <f t="shared" si="167"/>
        <v>0</v>
      </c>
      <c r="FZ43" s="26">
        <f t="shared" si="168"/>
        <v>0</v>
      </c>
      <c r="GB43" s="37">
        <f t="shared" si="169"/>
        <v>0</v>
      </c>
      <c r="GC43" s="41">
        <f t="shared" si="170"/>
        <v>10.199999999999999</v>
      </c>
      <c r="GD43" s="24">
        <f t="shared" si="171"/>
        <v>0</v>
      </c>
      <c r="GE43" s="26">
        <f t="shared" si="172"/>
        <v>73.95</v>
      </c>
      <c r="GG43" s="37">
        <f t="shared" si="173"/>
        <v>0</v>
      </c>
      <c r="GH43" s="41">
        <f t="shared" si="174"/>
        <v>0</v>
      </c>
      <c r="GI43" s="24">
        <f t="shared" si="175"/>
        <v>0</v>
      </c>
      <c r="GJ43" s="26">
        <f t="shared" si="176"/>
        <v>0</v>
      </c>
      <c r="GL43" s="37">
        <f t="shared" si="177"/>
        <v>0</v>
      </c>
      <c r="GM43" s="41">
        <f t="shared" si="178"/>
        <v>0</v>
      </c>
      <c r="GN43" s="24">
        <f t="shared" si="179"/>
        <v>0</v>
      </c>
      <c r="GO43" s="26">
        <f t="shared" si="180"/>
        <v>0</v>
      </c>
      <c r="GQ43" s="37">
        <f t="shared" si="181"/>
        <v>0</v>
      </c>
      <c r="GR43" s="41">
        <f t="shared" si="182"/>
        <v>0</v>
      </c>
      <c r="GS43" s="24">
        <f t="shared" si="183"/>
        <v>0</v>
      </c>
      <c r="GT43" s="26">
        <f t="shared" si="184"/>
        <v>0</v>
      </c>
    </row>
    <row r="44" spans="1:202" x14ac:dyDescent="0.3">
      <c r="A44" s="7"/>
      <c r="B44" s="8"/>
      <c r="C44" s="8"/>
      <c r="D44" s="8" t="s">
        <v>23</v>
      </c>
      <c r="E44" s="8">
        <f t="shared" si="125"/>
        <v>30</v>
      </c>
      <c r="F44" s="39">
        <v>0</v>
      </c>
      <c r="G44" s="40">
        <v>0</v>
      </c>
      <c r="H44" s="62">
        <f t="shared" si="261"/>
        <v>0</v>
      </c>
      <c r="I44" s="63">
        <f t="shared" si="260"/>
        <v>0</v>
      </c>
      <c r="J44" s="62"/>
      <c r="K44" s="63"/>
      <c r="L44" s="62">
        <f t="shared" si="199"/>
        <v>0</v>
      </c>
      <c r="M44" s="63">
        <f t="shared" si="185"/>
        <v>0</v>
      </c>
      <c r="N44" s="68">
        <f t="shared" si="186"/>
        <v>0</v>
      </c>
      <c r="O44" s="69">
        <f t="shared" si="187"/>
        <v>0</v>
      </c>
      <c r="P44" s="27">
        <f t="shared" si="200"/>
        <v>0</v>
      </c>
      <c r="Q44" s="28">
        <f t="shared" si="188"/>
        <v>0</v>
      </c>
      <c r="R44" s="39">
        <v>0</v>
      </c>
      <c r="S44" s="40">
        <v>0</v>
      </c>
      <c r="T44" s="39">
        <v>0</v>
      </c>
      <c r="U44" s="40">
        <v>0</v>
      </c>
      <c r="V44" s="27"/>
      <c r="W44" s="28"/>
      <c r="X44" s="39">
        <v>0</v>
      </c>
      <c r="Y44" s="40">
        <v>0</v>
      </c>
      <c r="Z44" s="81">
        <v>0</v>
      </c>
      <c r="AA44" s="82">
        <v>0</v>
      </c>
      <c r="AB44" s="39">
        <v>0</v>
      </c>
      <c r="AC44" s="40">
        <v>0</v>
      </c>
      <c r="AD44" s="27">
        <v>0</v>
      </c>
      <c r="AE44" s="28">
        <v>0</v>
      </c>
      <c r="AF44" s="39">
        <v>0</v>
      </c>
      <c r="AG44" s="40">
        <v>0</v>
      </c>
      <c r="AH44" s="27">
        <v>0</v>
      </c>
      <c r="AI44" s="28">
        <v>0</v>
      </c>
      <c r="AJ44" s="39"/>
      <c r="AK44" s="40"/>
      <c r="AL44" s="27">
        <v>0</v>
      </c>
      <c r="AM44" s="28">
        <v>0</v>
      </c>
      <c r="AN44" s="68">
        <f t="shared" si="189"/>
        <v>0</v>
      </c>
      <c r="AO44" s="69">
        <f t="shared" si="190"/>
        <v>0</v>
      </c>
      <c r="AP44" s="68"/>
      <c r="AQ44" s="69"/>
      <c r="AR44" s="68">
        <f t="shared" si="201"/>
        <v>0</v>
      </c>
      <c r="AS44" s="69">
        <f t="shared" si="191"/>
        <v>0</v>
      </c>
      <c r="AT44" s="27"/>
      <c r="AU44" s="29"/>
      <c r="AV44" s="27"/>
      <c r="AW44" s="29"/>
      <c r="AX44" s="27"/>
      <c r="AY44" s="29"/>
      <c r="AZ44" s="27"/>
      <c r="BA44" s="29"/>
      <c r="BB44" s="39"/>
      <c r="BC44" s="40">
        <v>15</v>
      </c>
      <c r="BD44" s="39"/>
      <c r="BE44" s="40"/>
      <c r="BF44" s="27"/>
      <c r="BG44" s="29"/>
      <c r="BH44" s="27"/>
      <c r="BI44" s="29"/>
      <c r="BJ44" s="39"/>
      <c r="BK44" s="40"/>
      <c r="BL44" s="39"/>
      <c r="BM44" s="40"/>
      <c r="BN44" s="27"/>
      <c r="BO44" s="29"/>
      <c r="BP44" s="27"/>
      <c r="BQ44" s="29"/>
      <c r="BR44" s="39"/>
      <c r="BS44" s="40">
        <v>15</v>
      </c>
      <c r="BT44" s="39"/>
      <c r="BU44" s="40"/>
      <c r="BV44" s="27"/>
      <c r="BW44" s="29"/>
      <c r="BX44" s="27"/>
      <c r="BY44" s="29"/>
      <c r="BZ44" s="68">
        <f t="shared" si="202"/>
        <v>1.5</v>
      </c>
      <c r="CA44" s="69">
        <f t="shared" si="203"/>
        <v>10.049999999999999</v>
      </c>
      <c r="CB44" s="68">
        <f t="shared" si="204"/>
        <v>0</v>
      </c>
      <c r="CC44" s="69">
        <f t="shared" si="205"/>
        <v>0</v>
      </c>
      <c r="CD44" s="62">
        <f t="shared" si="206"/>
        <v>0</v>
      </c>
      <c r="CE44" s="87">
        <f t="shared" si="207"/>
        <v>0</v>
      </c>
      <c r="CF44" s="62">
        <f t="shared" si="208"/>
        <v>0</v>
      </c>
      <c r="CG44" s="87">
        <f t="shared" si="209"/>
        <v>0</v>
      </c>
      <c r="CH44" s="68">
        <f t="shared" si="210"/>
        <v>0</v>
      </c>
      <c r="CI44" s="69">
        <f t="shared" si="211"/>
        <v>0</v>
      </c>
      <c r="CJ44" s="68">
        <f t="shared" si="212"/>
        <v>0</v>
      </c>
      <c r="CK44" s="69">
        <f t="shared" si="213"/>
        <v>0</v>
      </c>
      <c r="CL44" s="62">
        <f t="shared" si="214"/>
        <v>0</v>
      </c>
      <c r="CM44" s="87">
        <f t="shared" si="215"/>
        <v>0</v>
      </c>
      <c r="CN44" s="62">
        <f t="shared" si="216"/>
        <v>0</v>
      </c>
      <c r="CO44" s="87">
        <f t="shared" si="217"/>
        <v>0</v>
      </c>
      <c r="CP44" s="68">
        <f t="shared" si="218"/>
        <v>1.7999999999999998</v>
      </c>
      <c r="CQ44" s="69">
        <f t="shared" si="219"/>
        <v>13.049999999999999</v>
      </c>
      <c r="CR44" s="68">
        <f t="shared" si="220"/>
        <v>0</v>
      </c>
      <c r="CS44" s="69">
        <f t="shared" si="221"/>
        <v>0</v>
      </c>
      <c r="CT44" s="62">
        <f t="shared" si="222"/>
        <v>0</v>
      </c>
      <c r="CU44" s="87">
        <f t="shared" si="223"/>
        <v>0</v>
      </c>
      <c r="CV44" s="62">
        <f t="shared" si="224"/>
        <v>0</v>
      </c>
      <c r="CW44" s="87">
        <f t="shared" si="225"/>
        <v>0</v>
      </c>
      <c r="CX44" s="68">
        <f t="shared" si="226"/>
        <v>1.5</v>
      </c>
      <c r="CY44" s="69">
        <f t="shared" si="227"/>
        <v>10.049999999999999</v>
      </c>
      <c r="CZ44" s="68">
        <f t="shared" si="228"/>
        <v>0</v>
      </c>
      <c r="DA44" s="69">
        <f t="shared" si="229"/>
        <v>0</v>
      </c>
      <c r="DB44" s="62">
        <f t="shared" si="230"/>
        <v>0</v>
      </c>
      <c r="DC44" s="87">
        <f t="shared" si="231"/>
        <v>0</v>
      </c>
      <c r="DD44" s="62">
        <f t="shared" si="232"/>
        <v>0</v>
      </c>
      <c r="DE44" s="87">
        <f t="shared" si="233"/>
        <v>0</v>
      </c>
      <c r="DF44" s="68">
        <f t="shared" si="234"/>
        <v>0</v>
      </c>
      <c r="DG44" s="69">
        <f t="shared" si="235"/>
        <v>0</v>
      </c>
      <c r="DH44" s="68">
        <f t="shared" si="236"/>
        <v>0</v>
      </c>
      <c r="DI44" s="69">
        <f t="shared" si="237"/>
        <v>0</v>
      </c>
      <c r="DJ44" s="62">
        <f t="shared" si="238"/>
        <v>0</v>
      </c>
      <c r="DK44" s="87">
        <f t="shared" si="239"/>
        <v>0</v>
      </c>
      <c r="DL44" s="62">
        <f t="shared" si="240"/>
        <v>0</v>
      </c>
      <c r="DM44" s="87">
        <f t="shared" si="241"/>
        <v>0</v>
      </c>
      <c r="DN44" s="68">
        <f t="shared" si="242"/>
        <v>1.7999999999999998</v>
      </c>
      <c r="DO44" s="69">
        <f t="shared" si="243"/>
        <v>13.049999999999999</v>
      </c>
      <c r="DP44" s="68">
        <f t="shared" si="244"/>
        <v>0</v>
      </c>
      <c r="DQ44" s="69">
        <f t="shared" si="245"/>
        <v>0</v>
      </c>
      <c r="DR44" s="62">
        <f t="shared" si="246"/>
        <v>0</v>
      </c>
      <c r="DS44" s="87">
        <f t="shared" si="247"/>
        <v>0</v>
      </c>
      <c r="DT44" s="62">
        <f t="shared" si="248"/>
        <v>0</v>
      </c>
      <c r="DU44" s="87">
        <f t="shared" si="249"/>
        <v>0</v>
      </c>
      <c r="DV44" s="68">
        <f t="shared" si="250"/>
        <v>3.3</v>
      </c>
      <c r="DW44" s="69">
        <f t="shared" si="251"/>
        <v>23.099999999999998</v>
      </c>
      <c r="DX44" s="68">
        <f t="shared" si="252"/>
        <v>3.3</v>
      </c>
      <c r="DY44" s="69">
        <f t="shared" si="253"/>
        <v>23.099999999999998</v>
      </c>
      <c r="DZ44" s="68">
        <f t="shared" si="254"/>
        <v>0</v>
      </c>
      <c r="EA44" s="69">
        <f t="shared" si="255"/>
        <v>0</v>
      </c>
      <c r="EB44" s="68">
        <f t="shared" si="256"/>
        <v>0</v>
      </c>
      <c r="EC44" s="69">
        <f t="shared" si="257"/>
        <v>0</v>
      </c>
      <c r="ED44" s="62">
        <f t="shared" si="192"/>
        <v>3.3</v>
      </c>
      <c r="EE44" s="63">
        <f t="shared" si="193"/>
        <v>23.099999999999998</v>
      </c>
      <c r="EF44" s="62">
        <f t="shared" si="194"/>
        <v>3.3</v>
      </c>
      <c r="EG44" s="63">
        <f t="shared" si="195"/>
        <v>23.099999999999998</v>
      </c>
      <c r="EH44" s="62">
        <f t="shared" si="258"/>
        <v>0</v>
      </c>
      <c r="EI44" s="63">
        <f t="shared" si="196"/>
        <v>0</v>
      </c>
      <c r="EJ44" s="62">
        <f t="shared" si="259"/>
        <v>0</v>
      </c>
      <c r="EK44" s="63">
        <f t="shared" si="197"/>
        <v>0</v>
      </c>
      <c r="EM44" s="7">
        <f t="shared" si="198"/>
        <v>30</v>
      </c>
      <c r="EN44" s="39">
        <f t="shared" si="138"/>
        <v>0</v>
      </c>
      <c r="EO44" s="42">
        <f t="shared" si="139"/>
        <v>1.5</v>
      </c>
      <c r="EP44" s="27">
        <f t="shared" si="140"/>
        <v>0</v>
      </c>
      <c r="EQ44" s="29">
        <f t="shared" si="141"/>
        <v>10.049999999999999</v>
      </c>
      <c r="ES44" s="39">
        <f t="shared" si="142"/>
        <v>0</v>
      </c>
      <c r="ET44" s="42">
        <f t="shared" si="143"/>
        <v>0</v>
      </c>
      <c r="EU44" s="27">
        <f t="shared" si="144"/>
        <v>0</v>
      </c>
      <c r="EV44" s="29">
        <f t="shared" si="145"/>
        <v>0</v>
      </c>
      <c r="EX44" s="39">
        <f t="shared" si="146"/>
        <v>0</v>
      </c>
      <c r="EY44" s="42">
        <f t="shared" si="147"/>
        <v>0</v>
      </c>
      <c r="EZ44" s="27">
        <f t="shared" si="148"/>
        <v>0</v>
      </c>
      <c r="FA44" s="29">
        <f t="shared" si="149"/>
        <v>0</v>
      </c>
      <c r="FC44" s="39">
        <f t="shared" si="150"/>
        <v>0</v>
      </c>
      <c r="FD44" s="42">
        <f t="shared" si="151"/>
        <v>0</v>
      </c>
      <c r="FE44" s="27">
        <f t="shared" si="152"/>
        <v>0</v>
      </c>
      <c r="FF44" s="29">
        <f t="shared" si="153"/>
        <v>0</v>
      </c>
      <c r="FH44" s="39">
        <f t="shared" si="154"/>
        <v>0</v>
      </c>
      <c r="FI44" s="42">
        <f t="shared" si="155"/>
        <v>0</v>
      </c>
      <c r="FJ44" s="27">
        <f t="shared" si="156"/>
        <v>0</v>
      </c>
      <c r="FK44" s="29">
        <f t="shared" si="157"/>
        <v>0</v>
      </c>
      <c r="FM44" s="39">
        <f t="shared" si="158"/>
        <v>0</v>
      </c>
      <c r="FN44" s="42">
        <f t="shared" si="159"/>
        <v>0</v>
      </c>
      <c r="FO44" s="27">
        <f t="shared" si="160"/>
        <v>0</v>
      </c>
      <c r="FP44" s="29">
        <f t="shared" si="135"/>
        <v>0</v>
      </c>
      <c r="FR44" s="39">
        <f t="shared" si="161"/>
        <v>0</v>
      </c>
      <c r="FS44" s="42">
        <f t="shared" si="162"/>
        <v>0</v>
      </c>
      <c r="FT44" s="27">
        <f t="shared" si="163"/>
        <v>0</v>
      </c>
      <c r="FU44" s="29">
        <f t="shared" si="164"/>
        <v>0</v>
      </c>
      <c r="FW44" s="39">
        <f t="shared" si="165"/>
        <v>0</v>
      </c>
      <c r="FX44" s="42">
        <f t="shared" si="166"/>
        <v>0</v>
      </c>
      <c r="FY44" s="27">
        <f t="shared" si="167"/>
        <v>0</v>
      </c>
      <c r="FZ44" s="29">
        <f t="shared" si="168"/>
        <v>0</v>
      </c>
      <c r="GB44" s="39">
        <f t="shared" si="169"/>
        <v>0</v>
      </c>
      <c r="GC44" s="42">
        <f t="shared" si="170"/>
        <v>1.7999999999999998</v>
      </c>
      <c r="GD44" s="27">
        <f t="shared" si="171"/>
        <v>0</v>
      </c>
      <c r="GE44" s="29">
        <f t="shared" si="172"/>
        <v>13.049999999999999</v>
      </c>
      <c r="GG44" s="39">
        <f t="shared" si="173"/>
        <v>0</v>
      </c>
      <c r="GH44" s="42">
        <f t="shared" si="174"/>
        <v>0</v>
      </c>
      <c r="GI44" s="27">
        <f t="shared" si="175"/>
        <v>0</v>
      </c>
      <c r="GJ44" s="29">
        <f t="shared" si="176"/>
        <v>0</v>
      </c>
      <c r="GL44" s="39">
        <f t="shared" si="177"/>
        <v>0</v>
      </c>
      <c r="GM44" s="42">
        <f t="shared" si="178"/>
        <v>0</v>
      </c>
      <c r="GN44" s="27">
        <f t="shared" si="179"/>
        <v>0</v>
      </c>
      <c r="GO44" s="29">
        <f t="shared" si="180"/>
        <v>0</v>
      </c>
      <c r="GQ44" s="39">
        <f t="shared" si="181"/>
        <v>0</v>
      </c>
      <c r="GR44" s="42">
        <f t="shared" si="182"/>
        <v>0</v>
      </c>
      <c r="GS44" s="27">
        <f t="shared" si="183"/>
        <v>0</v>
      </c>
      <c r="GT44" s="29">
        <f t="shared" si="184"/>
        <v>0</v>
      </c>
    </row>
    <row r="45" spans="1:202" x14ac:dyDescent="0.3">
      <c r="A45" s="10">
        <v>5</v>
      </c>
      <c r="B45" s="12" t="s">
        <v>49</v>
      </c>
      <c r="C45" s="12" t="s">
        <v>27</v>
      </c>
      <c r="D45" s="12" t="s">
        <v>17</v>
      </c>
      <c r="E45" s="12">
        <f t="shared" si="125"/>
        <v>31</v>
      </c>
      <c r="F45" s="34">
        <v>0</v>
      </c>
      <c r="G45" s="35">
        <v>0</v>
      </c>
      <c r="H45" s="58">
        <f t="shared" si="136"/>
        <v>0</v>
      </c>
      <c r="I45" s="59">
        <f t="shared" si="126"/>
        <v>0</v>
      </c>
      <c r="J45" s="58"/>
      <c r="K45" s="59"/>
      <c r="L45" s="58">
        <f t="shared" si="199"/>
        <v>0</v>
      </c>
      <c r="M45" s="59">
        <f t="shared" si="185"/>
        <v>0</v>
      </c>
      <c r="N45" s="64">
        <f t="shared" si="186"/>
        <v>0</v>
      </c>
      <c r="O45" s="65">
        <f t="shared" si="187"/>
        <v>0</v>
      </c>
      <c r="P45" s="21">
        <f t="shared" si="200"/>
        <v>68</v>
      </c>
      <c r="Q45" s="22">
        <f t="shared" si="188"/>
        <v>9</v>
      </c>
      <c r="R45" s="34">
        <v>68</v>
      </c>
      <c r="S45" s="35">
        <v>9</v>
      </c>
      <c r="T45" s="34">
        <v>0</v>
      </c>
      <c r="U45" s="35">
        <v>0</v>
      </c>
      <c r="V45" s="21"/>
      <c r="W45" s="22"/>
      <c r="X45" s="34">
        <v>0</v>
      </c>
      <c r="Y45" s="35">
        <v>0</v>
      </c>
      <c r="Z45" s="77">
        <v>0</v>
      </c>
      <c r="AA45" s="78">
        <v>0</v>
      </c>
      <c r="AB45" s="34">
        <v>0</v>
      </c>
      <c r="AC45" s="35">
        <v>0</v>
      </c>
      <c r="AD45" s="21">
        <v>0</v>
      </c>
      <c r="AE45" s="22">
        <v>0</v>
      </c>
      <c r="AF45" s="34">
        <v>0</v>
      </c>
      <c r="AG45" s="35">
        <v>0</v>
      </c>
      <c r="AH45" s="21">
        <v>0</v>
      </c>
      <c r="AI45" s="22">
        <v>0</v>
      </c>
      <c r="AJ45" s="34"/>
      <c r="AK45" s="35"/>
      <c r="AL45" s="21">
        <v>0</v>
      </c>
      <c r="AM45" s="22">
        <v>0</v>
      </c>
      <c r="AN45" s="64">
        <f t="shared" si="189"/>
        <v>68</v>
      </c>
      <c r="AO45" s="65">
        <f t="shared" si="190"/>
        <v>9</v>
      </c>
      <c r="AP45" s="64"/>
      <c r="AQ45" s="65"/>
      <c r="AR45" s="64">
        <f t="shared" si="201"/>
        <v>0</v>
      </c>
      <c r="AS45" s="65">
        <f t="shared" si="191"/>
        <v>0</v>
      </c>
      <c r="AT45" s="21"/>
      <c r="AU45" s="23"/>
      <c r="AV45" s="21"/>
      <c r="AW45" s="23"/>
      <c r="AX45" s="21"/>
      <c r="AY45" s="23"/>
      <c r="AZ45" s="21"/>
      <c r="BA45" s="23"/>
      <c r="BB45" s="34"/>
      <c r="BC45" s="35"/>
      <c r="BD45" s="34"/>
      <c r="BE45" s="35"/>
      <c r="BF45" s="21"/>
      <c r="BG45" s="23"/>
      <c r="BH45" s="21"/>
      <c r="BI45" s="23"/>
      <c r="BJ45" s="34"/>
      <c r="BK45" s="35"/>
      <c r="BL45" s="34"/>
      <c r="BM45" s="35"/>
      <c r="BN45" s="21"/>
      <c r="BO45" s="23"/>
      <c r="BP45" s="21"/>
      <c r="BQ45" s="23"/>
      <c r="BR45" s="34"/>
      <c r="BS45" s="35"/>
      <c r="BT45" s="34"/>
      <c r="BU45" s="35"/>
      <c r="BV45" s="21"/>
      <c r="BW45" s="23"/>
      <c r="BX45" s="21"/>
      <c r="BY45" s="23"/>
      <c r="BZ45" s="64">
        <f t="shared" si="202"/>
        <v>0</v>
      </c>
      <c r="CA45" s="65">
        <f t="shared" si="203"/>
        <v>0</v>
      </c>
      <c r="CB45" s="64">
        <f t="shared" si="204"/>
        <v>0</v>
      </c>
      <c r="CC45" s="65">
        <f t="shared" si="205"/>
        <v>0</v>
      </c>
      <c r="CD45" s="58">
        <f t="shared" si="206"/>
        <v>0</v>
      </c>
      <c r="CE45" s="85">
        <f t="shared" si="207"/>
        <v>0</v>
      </c>
      <c r="CF45" s="58">
        <f t="shared" si="208"/>
        <v>0</v>
      </c>
      <c r="CG45" s="85">
        <f t="shared" si="209"/>
        <v>0</v>
      </c>
      <c r="CH45" s="64">
        <f t="shared" si="210"/>
        <v>0</v>
      </c>
      <c r="CI45" s="65">
        <f t="shared" si="211"/>
        <v>0</v>
      </c>
      <c r="CJ45" s="64">
        <f t="shared" si="212"/>
        <v>0</v>
      </c>
      <c r="CK45" s="65">
        <f t="shared" si="213"/>
        <v>0</v>
      </c>
      <c r="CL45" s="58">
        <f t="shared" si="214"/>
        <v>0</v>
      </c>
      <c r="CM45" s="85">
        <f t="shared" si="215"/>
        <v>0</v>
      </c>
      <c r="CN45" s="58">
        <f t="shared" si="216"/>
        <v>0</v>
      </c>
      <c r="CO45" s="85">
        <f t="shared" si="217"/>
        <v>0</v>
      </c>
      <c r="CP45" s="64">
        <f t="shared" si="218"/>
        <v>0</v>
      </c>
      <c r="CQ45" s="65">
        <f t="shared" si="219"/>
        <v>0</v>
      </c>
      <c r="CR45" s="64">
        <f t="shared" si="220"/>
        <v>0</v>
      </c>
      <c r="CS45" s="65">
        <f t="shared" si="221"/>
        <v>0</v>
      </c>
      <c r="CT45" s="58">
        <f t="shared" si="222"/>
        <v>0</v>
      </c>
      <c r="CU45" s="85">
        <f t="shared" si="223"/>
        <v>0</v>
      </c>
      <c r="CV45" s="58">
        <f t="shared" si="224"/>
        <v>0</v>
      </c>
      <c r="CW45" s="85">
        <f t="shared" si="225"/>
        <v>0</v>
      </c>
      <c r="CX45" s="64">
        <f t="shared" si="226"/>
        <v>0</v>
      </c>
      <c r="CY45" s="65">
        <f t="shared" si="227"/>
        <v>0</v>
      </c>
      <c r="CZ45" s="64">
        <f t="shared" si="228"/>
        <v>0</v>
      </c>
      <c r="DA45" s="65">
        <f t="shared" si="229"/>
        <v>0</v>
      </c>
      <c r="DB45" s="58">
        <f t="shared" si="230"/>
        <v>0</v>
      </c>
      <c r="DC45" s="85">
        <f t="shared" si="231"/>
        <v>0</v>
      </c>
      <c r="DD45" s="58">
        <f t="shared" si="232"/>
        <v>0</v>
      </c>
      <c r="DE45" s="85">
        <f t="shared" si="233"/>
        <v>0</v>
      </c>
      <c r="DF45" s="64">
        <f t="shared" si="234"/>
        <v>0</v>
      </c>
      <c r="DG45" s="65">
        <f t="shared" si="235"/>
        <v>0</v>
      </c>
      <c r="DH45" s="64">
        <f t="shared" si="236"/>
        <v>0</v>
      </c>
      <c r="DI45" s="65">
        <f t="shared" si="237"/>
        <v>0</v>
      </c>
      <c r="DJ45" s="58">
        <f t="shared" si="238"/>
        <v>0</v>
      </c>
      <c r="DK45" s="85">
        <f t="shared" si="239"/>
        <v>0</v>
      </c>
      <c r="DL45" s="58">
        <f t="shared" si="240"/>
        <v>0</v>
      </c>
      <c r="DM45" s="85">
        <f t="shared" si="241"/>
        <v>0</v>
      </c>
      <c r="DN45" s="64">
        <f t="shared" si="242"/>
        <v>0</v>
      </c>
      <c r="DO45" s="65">
        <f t="shared" si="243"/>
        <v>0</v>
      </c>
      <c r="DP45" s="64">
        <f t="shared" si="244"/>
        <v>0</v>
      </c>
      <c r="DQ45" s="65">
        <f t="shared" si="245"/>
        <v>0</v>
      </c>
      <c r="DR45" s="58">
        <f t="shared" si="246"/>
        <v>0</v>
      </c>
      <c r="DS45" s="85">
        <f t="shared" si="247"/>
        <v>0</v>
      </c>
      <c r="DT45" s="58">
        <f t="shared" si="248"/>
        <v>0</v>
      </c>
      <c r="DU45" s="85">
        <f t="shared" si="249"/>
        <v>0</v>
      </c>
      <c r="DV45" s="64">
        <f t="shared" si="250"/>
        <v>0</v>
      </c>
      <c r="DW45" s="65">
        <f t="shared" si="251"/>
        <v>0</v>
      </c>
      <c r="DX45" s="64">
        <f t="shared" si="252"/>
        <v>0</v>
      </c>
      <c r="DY45" s="65">
        <f t="shared" si="253"/>
        <v>0</v>
      </c>
      <c r="DZ45" s="64">
        <f t="shared" si="254"/>
        <v>0</v>
      </c>
      <c r="EA45" s="65">
        <f t="shared" si="255"/>
        <v>0</v>
      </c>
      <c r="EB45" s="64">
        <f t="shared" si="256"/>
        <v>0</v>
      </c>
      <c r="EC45" s="65">
        <f t="shared" si="257"/>
        <v>0</v>
      </c>
      <c r="ED45" s="58">
        <f t="shared" si="192"/>
        <v>68</v>
      </c>
      <c r="EE45" s="59">
        <f t="shared" si="193"/>
        <v>9</v>
      </c>
      <c r="EF45" s="58">
        <f t="shared" si="194"/>
        <v>68</v>
      </c>
      <c r="EG45" s="59">
        <f t="shared" si="195"/>
        <v>9</v>
      </c>
      <c r="EH45" s="58">
        <f t="shared" si="258"/>
        <v>0</v>
      </c>
      <c r="EI45" s="59">
        <f t="shared" si="196"/>
        <v>0</v>
      </c>
      <c r="EJ45" s="58">
        <f t="shared" si="259"/>
        <v>0</v>
      </c>
      <c r="EK45" s="59">
        <f t="shared" si="197"/>
        <v>0</v>
      </c>
      <c r="EM45" s="10">
        <f t="shared" si="198"/>
        <v>31</v>
      </c>
      <c r="EN45" s="34">
        <f t="shared" si="138"/>
        <v>0</v>
      </c>
      <c r="EO45" s="36">
        <f t="shared" si="139"/>
        <v>0</v>
      </c>
      <c r="EP45" s="21">
        <f t="shared" si="140"/>
        <v>0</v>
      </c>
      <c r="EQ45" s="23">
        <f t="shared" si="141"/>
        <v>0</v>
      </c>
      <c r="ES45" s="34">
        <f t="shared" si="142"/>
        <v>0</v>
      </c>
      <c r="ET45" s="36">
        <f t="shared" si="143"/>
        <v>0</v>
      </c>
      <c r="EU45" s="21">
        <f t="shared" si="144"/>
        <v>0</v>
      </c>
      <c r="EV45" s="23">
        <f t="shared" si="145"/>
        <v>0</v>
      </c>
      <c r="EX45" s="34">
        <f t="shared" si="146"/>
        <v>0</v>
      </c>
      <c r="EY45" s="36">
        <f t="shared" si="147"/>
        <v>0</v>
      </c>
      <c r="EZ45" s="21">
        <f t="shared" si="148"/>
        <v>0</v>
      </c>
      <c r="FA45" s="23">
        <f t="shared" si="149"/>
        <v>0</v>
      </c>
      <c r="FC45" s="34">
        <f t="shared" si="150"/>
        <v>0</v>
      </c>
      <c r="FD45" s="36">
        <f t="shared" si="151"/>
        <v>0</v>
      </c>
      <c r="FE45" s="21">
        <f t="shared" si="152"/>
        <v>0</v>
      </c>
      <c r="FF45" s="23">
        <f t="shared" si="153"/>
        <v>0</v>
      </c>
      <c r="FH45" s="34">
        <f t="shared" si="154"/>
        <v>0</v>
      </c>
      <c r="FI45" s="36">
        <f t="shared" si="155"/>
        <v>0</v>
      </c>
      <c r="FJ45" s="21">
        <f t="shared" si="156"/>
        <v>0</v>
      </c>
      <c r="FK45" s="23">
        <f t="shared" si="157"/>
        <v>0</v>
      </c>
      <c r="FM45" s="34">
        <f t="shared" si="158"/>
        <v>0</v>
      </c>
      <c r="FN45" s="36">
        <f t="shared" si="159"/>
        <v>0</v>
      </c>
      <c r="FO45" s="21">
        <f t="shared" si="160"/>
        <v>0</v>
      </c>
      <c r="FP45" s="23">
        <f t="shared" si="135"/>
        <v>0</v>
      </c>
      <c r="FR45" s="34">
        <f t="shared" si="161"/>
        <v>0</v>
      </c>
      <c r="FS45" s="36">
        <f t="shared" si="162"/>
        <v>0</v>
      </c>
      <c r="FT45" s="21">
        <f t="shared" si="163"/>
        <v>0</v>
      </c>
      <c r="FU45" s="23">
        <f t="shared" si="164"/>
        <v>0</v>
      </c>
      <c r="FW45" s="34">
        <f t="shared" si="165"/>
        <v>0</v>
      </c>
      <c r="FX45" s="36">
        <f t="shared" si="166"/>
        <v>0</v>
      </c>
      <c r="FY45" s="21">
        <f t="shared" si="167"/>
        <v>0</v>
      </c>
      <c r="FZ45" s="23">
        <f t="shared" si="168"/>
        <v>0</v>
      </c>
      <c r="GB45" s="34">
        <f t="shared" si="169"/>
        <v>0</v>
      </c>
      <c r="GC45" s="36">
        <f t="shared" si="170"/>
        <v>0</v>
      </c>
      <c r="GD45" s="21">
        <f t="shared" si="171"/>
        <v>0</v>
      </c>
      <c r="GE45" s="23">
        <f t="shared" si="172"/>
        <v>0</v>
      </c>
      <c r="GG45" s="34">
        <f t="shared" si="173"/>
        <v>0</v>
      </c>
      <c r="GH45" s="36">
        <f t="shared" si="174"/>
        <v>0</v>
      </c>
      <c r="GI45" s="21">
        <f t="shared" si="175"/>
        <v>0</v>
      </c>
      <c r="GJ45" s="23">
        <f t="shared" si="176"/>
        <v>0</v>
      </c>
      <c r="GL45" s="34">
        <f t="shared" si="177"/>
        <v>0</v>
      </c>
      <c r="GM45" s="36">
        <f t="shared" si="178"/>
        <v>0</v>
      </c>
      <c r="GN45" s="21">
        <f t="shared" si="179"/>
        <v>0</v>
      </c>
      <c r="GO45" s="23">
        <f t="shared" si="180"/>
        <v>0</v>
      </c>
      <c r="GQ45" s="34">
        <f t="shared" si="181"/>
        <v>0</v>
      </c>
      <c r="GR45" s="36">
        <f t="shared" si="182"/>
        <v>0</v>
      </c>
      <c r="GS45" s="21">
        <f t="shared" si="183"/>
        <v>0</v>
      </c>
      <c r="GT45" s="23">
        <f t="shared" si="184"/>
        <v>0</v>
      </c>
    </row>
    <row r="46" spans="1:202" x14ac:dyDescent="0.3">
      <c r="A46" s="6"/>
      <c r="B46" t="s">
        <v>52</v>
      </c>
      <c r="D46" t="s">
        <v>25</v>
      </c>
      <c r="E46">
        <f t="shared" si="125"/>
        <v>32</v>
      </c>
      <c r="F46" s="37">
        <v>413</v>
      </c>
      <c r="G46" s="38">
        <v>469</v>
      </c>
      <c r="H46" s="60">
        <f t="shared" si="136"/>
        <v>415.06499999999994</v>
      </c>
      <c r="I46" s="61">
        <f t="shared" si="126"/>
        <v>471.34499999999997</v>
      </c>
      <c r="J46" s="60">
        <v>6</v>
      </c>
      <c r="K46" s="61">
        <v>1</v>
      </c>
      <c r="L46" s="60">
        <f t="shared" si="199"/>
        <v>24.903899999999997</v>
      </c>
      <c r="M46" s="61">
        <f t="shared" si="185"/>
        <v>4.7134499999999999</v>
      </c>
      <c r="N46" s="66">
        <f t="shared" si="186"/>
        <v>435.81824999999998</v>
      </c>
      <c r="O46" s="67">
        <f t="shared" si="187"/>
        <v>494.91224999999997</v>
      </c>
      <c r="P46" s="24">
        <f t="shared" si="200"/>
        <v>27</v>
      </c>
      <c r="Q46" s="25">
        <f t="shared" si="188"/>
        <v>43</v>
      </c>
      <c r="R46" s="37">
        <v>0</v>
      </c>
      <c r="S46" s="38">
        <v>0</v>
      </c>
      <c r="T46" s="37">
        <v>0</v>
      </c>
      <c r="U46" s="38">
        <v>2</v>
      </c>
      <c r="V46" s="24"/>
      <c r="W46" s="25"/>
      <c r="X46" s="37">
        <v>1</v>
      </c>
      <c r="Y46" s="38">
        <v>9</v>
      </c>
      <c r="Z46" s="79">
        <v>1</v>
      </c>
      <c r="AA46" s="80">
        <v>9</v>
      </c>
      <c r="AB46" s="37">
        <v>7</v>
      </c>
      <c r="AC46" s="38">
        <v>3</v>
      </c>
      <c r="AD46" s="24">
        <v>4</v>
      </c>
      <c r="AE46" s="25">
        <v>6</v>
      </c>
      <c r="AF46" s="37">
        <v>2</v>
      </c>
      <c r="AG46" s="38">
        <v>6</v>
      </c>
      <c r="AH46" s="24">
        <v>11</v>
      </c>
      <c r="AI46" s="25">
        <v>11</v>
      </c>
      <c r="AJ46" s="37"/>
      <c r="AK46" s="38"/>
      <c r="AL46" s="24">
        <v>2</v>
      </c>
      <c r="AM46" s="25">
        <v>6</v>
      </c>
      <c r="AN46" s="66">
        <f t="shared" si="189"/>
        <v>462.81824999999998</v>
      </c>
      <c r="AO46" s="67">
        <f t="shared" si="190"/>
        <v>537.91224999999997</v>
      </c>
      <c r="AP46" s="66">
        <v>6</v>
      </c>
      <c r="AQ46" s="67">
        <v>1</v>
      </c>
      <c r="AR46" s="66">
        <f t="shared" si="201"/>
        <v>27.769094999999997</v>
      </c>
      <c r="AS46" s="67">
        <f t="shared" si="191"/>
        <v>5.3791225000000003</v>
      </c>
      <c r="AT46" s="24"/>
      <c r="AU46" s="26"/>
      <c r="AV46" s="24"/>
      <c r="AW46" s="26"/>
      <c r="AX46" s="24"/>
      <c r="AY46" s="26"/>
      <c r="AZ46" s="24"/>
      <c r="BA46" s="26"/>
      <c r="BB46" s="37"/>
      <c r="BC46" s="38">
        <v>15</v>
      </c>
      <c r="BD46" s="37"/>
      <c r="BE46" s="38">
        <v>10</v>
      </c>
      <c r="BF46" s="24"/>
      <c r="BG46" s="26">
        <v>15</v>
      </c>
      <c r="BH46" s="24"/>
      <c r="BI46" s="26">
        <v>10</v>
      </c>
      <c r="BJ46" s="37">
        <v>85</v>
      </c>
      <c r="BK46" s="38"/>
      <c r="BL46" s="37">
        <v>90</v>
      </c>
      <c r="BM46" s="38"/>
      <c r="BN46" s="24">
        <v>85</v>
      </c>
      <c r="BO46" s="26"/>
      <c r="BP46" s="24">
        <v>90</v>
      </c>
      <c r="BQ46" s="26"/>
      <c r="BR46" s="37"/>
      <c r="BS46" s="38">
        <v>15</v>
      </c>
      <c r="BT46" s="37">
        <v>90</v>
      </c>
      <c r="BU46" s="38"/>
      <c r="BV46" s="24">
        <v>70</v>
      </c>
      <c r="BW46" s="26"/>
      <c r="BX46" s="24">
        <v>90</v>
      </c>
      <c r="BY46" s="26"/>
      <c r="BZ46" s="66">
        <f t="shared" si="202"/>
        <v>1.5</v>
      </c>
      <c r="CA46" s="67">
        <f t="shared" si="203"/>
        <v>10.049999999999999</v>
      </c>
      <c r="CB46" s="66">
        <f t="shared" si="204"/>
        <v>0.2</v>
      </c>
      <c r="CC46" s="67">
        <f t="shared" si="205"/>
        <v>0.8</v>
      </c>
      <c r="CD46" s="60">
        <f t="shared" si="206"/>
        <v>0.3</v>
      </c>
      <c r="CE46" s="86">
        <f t="shared" si="207"/>
        <v>0.89999999999999991</v>
      </c>
      <c r="CF46" s="60">
        <f t="shared" si="208"/>
        <v>0</v>
      </c>
      <c r="CG46" s="86">
        <f t="shared" si="209"/>
        <v>0.4</v>
      </c>
      <c r="CH46" s="66">
        <f t="shared" si="210"/>
        <v>116.45</v>
      </c>
      <c r="CI46" s="67">
        <f t="shared" si="211"/>
        <v>20.399999999999999</v>
      </c>
      <c r="CJ46" s="66">
        <f t="shared" si="212"/>
        <v>7.2</v>
      </c>
      <c r="CK46" s="67">
        <f t="shared" si="213"/>
        <v>7.2</v>
      </c>
      <c r="CL46" s="60">
        <f t="shared" si="214"/>
        <v>17.849999999999998</v>
      </c>
      <c r="CM46" s="86">
        <f t="shared" si="215"/>
        <v>3.4</v>
      </c>
      <c r="CN46" s="60">
        <f t="shared" si="216"/>
        <v>0.9</v>
      </c>
      <c r="CO46" s="86">
        <f t="shared" si="217"/>
        <v>0.9</v>
      </c>
      <c r="CP46" s="66">
        <f t="shared" si="218"/>
        <v>1.7999999999999998</v>
      </c>
      <c r="CQ46" s="67">
        <f t="shared" si="219"/>
        <v>13.049999999999999</v>
      </c>
      <c r="CR46" s="66">
        <f t="shared" si="220"/>
        <v>5.4</v>
      </c>
      <c r="CS46" s="67">
        <f t="shared" si="221"/>
        <v>5.4</v>
      </c>
      <c r="CT46" s="60">
        <f t="shared" si="222"/>
        <v>16.099999999999998</v>
      </c>
      <c r="CU46" s="86">
        <f t="shared" si="223"/>
        <v>0.7</v>
      </c>
      <c r="CV46" s="60">
        <f t="shared" si="224"/>
        <v>12.6</v>
      </c>
      <c r="CW46" s="86">
        <f t="shared" si="225"/>
        <v>6.3</v>
      </c>
      <c r="CX46" s="66">
        <f t="shared" si="226"/>
        <v>1.5</v>
      </c>
      <c r="CY46" s="67">
        <f t="shared" si="227"/>
        <v>10.049999999999999</v>
      </c>
      <c r="CZ46" s="66">
        <f t="shared" si="228"/>
        <v>0.2</v>
      </c>
      <c r="DA46" s="67">
        <f t="shared" si="229"/>
        <v>0.8</v>
      </c>
      <c r="DB46" s="60">
        <f t="shared" si="230"/>
        <v>0.3</v>
      </c>
      <c r="DC46" s="86">
        <f t="shared" si="231"/>
        <v>0.89999999999999991</v>
      </c>
      <c r="DD46" s="60">
        <f t="shared" si="232"/>
        <v>0</v>
      </c>
      <c r="DE46" s="86">
        <f t="shared" si="233"/>
        <v>0.4</v>
      </c>
      <c r="DF46" s="66">
        <f t="shared" si="234"/>
        <v>116.45</v>
      </c>
      <c r="DG46" s="67">
        <f t="shared" si="235"/>
        <v>20.399999999999999</v>
      </c>
      <c r="DH46" s="66">
        <f t="shared" si="236"/>
        <v>7.2</v>
      </c>
      <c r="DI46" s="67">
        <f t="shared" si="237"/>
        <v>7.2</v>
      </c>
      <c r="DJ46" s="60">
        <f t="shared" si="238"/>
        <v>17.849999999999998</v>
      </c>
      <c r="DK46" s="86">
        <f t="shared" si="239"/>
        <v>3.4</v>
      </c>
      <c r="DL46" s="60">
        <f t="shared" si="240"/>
        <v>0.9</v>
      </c>
      <c r="DM46" s="86">
        <f t="shared" si="241"/>
        <v>0.9</v>
      </c>
      <c r="DN46" s="66">
        <f t="shared" si="242"/>
        <v>1.7999999999999998</v>
      </c>
      <c r="DO46" s="67">
        <f t="shared" si="243"/>
        <v>13.049999999999999</v>
      </c>
      <c r="DP46" s="66">
        <f t="shared" si="244"/>
        <v>5.4</v>
      </c>
      <c r="DQ46" s="67">
        <f t="shared" si="245"/>
        <v>5.4</v>
      </c>
      <c r="DR46" s="60">
        <f t="shared" si="246"/>
        <v>16.099999999999998</v>
      </c>
      <c r="DS46" s="86">
        <f t="shared" si="247"/>
        <v>0.7</v>
      </c>
      <c r="DT46" s="60">
        <f t="shared" si="248"/>
        <v>12.6</v>
      </c>
      <c r="DU46" s="86">
        <f t="shared" si="249"/>
        <v>6.3</v>
      </c>
      <c r="DV46" s="66">
        <f t="shared" si="250"/>
        <v>154</v>
      </c>
      <c r="DW46" s="67">
        <f t="shared" si="251"/>
        <v>48.5</v>
      </c>
      <c r="DX46" s="66">
        <f t="shared" si="252"/>
        <v>154</v>
      </c>
      <c r="DY46" s="67">
        <f t="shared" si="253"/>
        <v>48.5</v>
      </c>
      <c r="DZ46" s="66">
        <f t="shared" si="254"/>
        <v>26.3</v>
      </c>
      <c r="EA46" s="67">
        <f t="shared" si="255"/>
        <v>21</v>
      </c>
      <c r="EB46" s="66">
        <f t="shared" si="256"/>
        <v>26.3</v>
      </c>
      <c r="EC46" s="67">
        <f t="shared" si="257"/>
        <v>21</v>
      </c>
      <c r="ED46" s="60">
        <f t="shared" si="192"/>
        <v>643.11824999999999</v>
      </c>
      <c r="EE46" s="61">
        <f t="shared" si="193"/>
        <v>607.41224999999997</v>
      </c>
      <c r="EF46" s="60">
        <f t="shared" si="194"/>
        <v>643.11824999999999</v>
      </c>
      <c r="EG46" s="61">
        <f t="shared" si="195"/>
        <v>607.41224999999997</v>
      </c>
      <c r="EH46" s="60">
        <f t="shared" si="258"/>
        <v>8.4073333325558703</v>
      </c>
      <c r="EI46" s="61">
        <f t="shared" si="196"/>
        <v>4.3428696902309758</v>
      </c>
      <c r="EJ46" s="60">
        <f t="shared" si="259"/>
        <v>54.069094999999997</v>
      </c>
      <c r="EK46" s="61">
        <f t="shared" si="197"/>
        <v>26.379122500000001</v>
      </c>
      <c r="EM46" s="6">
        <f t="shared" si="198"/>
        <v>32</v>
      </c>
      <c r="EN46" s="37">
        <f t="shared" si="138"/>
        <v>0</v>
      </c>
      <c r="EO46" s="41">
        <f t="shared" si="139"/>
        <v>1.5</v>
      </c>
      <c r="EP46" s="24">
        <f t="shared" si="140"/>
        <v>0</v>
      </c>
      <c r="EQ46" s="26">
        <f t="shared" si="141"/>
        <v>10.049999999999999</v>
      </c>
      <c r="ES46" s="37">
        <f t="shared" si="142"/>
        <v>0</v>
      </c>
      <c r="ET46" s="41">
        <f t="shared" si="143"/>
        <v>0.2</v>
      </c>
      <c r="EU46" s="24">
        <f t="shared" si="144"/>
        <v>0</v>
      </c>
      <c r="EV46" s="26">
        <f t="shared" si="145"/>
        <v>0.8</v>
      </c>
      <c r="EX46" s="37">
        <f t="shared" si="146"/>
        <v>0</v>
      </c>
      <c r="EY46" s="41">
        <f t="shared" si="147"/>
        <v>0.3</v>
      </c>
      <c r="EZ46" s="24">
        <f t="shared" si="148"/>
        <v>0</v>
      </c>
      <c r="FA46" s="26">
        <f t="shared" si="149"/>
        <v>0.89999999999999991</v>
      </c>
      <c r="FC46" s="37">
        <f t="shared" si="150"/>
        <v>0</v>
      </c>
      <c r="FD46" s="41">
        <f t="shared" si="151"/>
        <v>0</v>
      </c>
      <c r="FE46" s="24">
        <f t="shared" si="152"/>
        <v>0</v>
      </c>
      <c r="FF46" s="26">
        <f t="shared" si="153"/>
        <v>0.4</v>
      </c>
      <c r="FH46" s="37">
        <f t="shared" si="154"/>
        <v>116.45</v>
      </c>
      <c r="FI46" s="41">
        <f t="shared" si="155"/>
        <v>0</v>
      </c>
      <c r="FJ46" s="24">
        <f t="shared" si="156"/>
        <v>20.399999999999999</v>
      </c>
      <c r="FK46" s="26">
        <f t="shared" si="157"/>
        <v>0</v>
      </c>
      <c r="FM46" s="37">
        <f t="shared" si="158"/>
        <v>7.2</v>
      </c>
      <c r="FN46" s="41">
        <f t="shared" si="159"/>
        <v>0</v>
      </c>
      <c r="FO46" s="24">
        <f t="shared" si="160"/>
        <v>7.2</v>
      </c>
      <c r="FP46" s="26">
        <f t="shared" si="135"/>
        <v>0</v>
      </c>
      <c r="FR46" s="37">
        <f t="shared" si="161"/>
        <v>17.849999999999998</v>
      </c>
      <c r="FS46" s="41">
        <f t="shared" si="162"/>
        <v>0</v>
      </c>
      <c r="FT46" s="24">
        <f t="shared" si="163"/>
        <v>3.4</v>
      </c>
      <c r="FU46" s="26">
        <f t="shared" si="164"/>
        <v>0</v>
      </c>
      <c r="FW46" s="37">
        <f t="shared" si="165"/>
        <v>0.9</v>
      </c>
      <c r="FX46" s="41">
        <f t="shared" si="166"/>
        <v>0</v>
      </c>
      <c r="FY46" s="24">
        <f t="shared" si="167"/>
        <v>0.9</v>
      </c>
      <c r="FZ46" s="26">
        <f t="shared" si="168"/>
        <v>0</v>
      </c>
      <c r="GB46" s="37">
        <f t="shared" si="169"/>
        <v>0</v>
      </c>
      <c r="GC46" s="41">
        <f t="shared" si="170"/>
        <v>1.7999999999999998</v>
      </c>
      <c r="GD46" s="24">
        <f t="shared" si="171"/>
        <v>0</v>
      </c>
      <c r="GE46" s="26">
        <f t="shared" si="172"/>
        <v>13.049999999999999</v>
      </c>
      <c r="GG46" s="37">
        <f t="shared" si="173"/>
        <v>5.4</v>
      </c>
      <c r="GH46" s="41">
        <f t="shared" si="174"/>
        <v>0</v>
      </c>
      <c r="GI46" s="24">
        <f t="shared" si="175"/>
        <v>5.4</v>
      </c>
      <c r="GJ46" s="26">
        <f t="shared" si="176"/>
        <v>0</v>
      </c>
      <c r="GL46" s="37">
        <f t="shared" si="177"/>
        <v>16.099999999999998</v>
      </c>
      <c r="GM46" s="41">
        <f t="shared" si="178"/>
        <v>0</v>
      </c>
      <c r="GN46" s="24">
        <f t="shared" si="179"/>
        <v>0.7</v>
      </c>
      <c r="GO46" s="26">
        <f t="shared" si="180"/>
        <v>0</v>
      </c>
      <c r="GQ46" s="37">
        <f t="shared" si="181"/>
        <v>12.6</v>
      </c>
      <c r="GR46" s="41">
        <f t="shared" si="182"/>
        <v>0</v>
      </c>
      <c r="GS46" s="24">
        <f t="shared" si="183"/>
        <v>6.3</v>
      </c>
      <c r="GT46" s="26">
        <f t="shared" si="184"/>
        <v>0</v>
      </c>
    </row>
    <row r="47" spans="1:202" x14ac:dyDescent="0.3">
      <c r="A47" s="6"/>
      <c r="C47" t="s">
        <v>28</v>
      </c>
      <c r="D47" t="s">
        <v>25</v>
      </c>
      <c r="E47">
        <f t="shared" si="125"/>
        <v>33</v>
      </c>
      <c r="F47" s="37">
        <v>178</v>
      </c>
      <c r="G47" s="38">
        <v>529</v>
      </c>
      <c r="H47" s="60">
        <f t="shared" si="136"/>
        <v>178.89</v>
      </c>
      <c r="I47" s="61">
        <f t="shared" si="126"/>
        <v>531.64499999999998</v>
      </c>
      <c r="J47" s="60">
        <v>7</v>
      </c>
      <c r="K47" s="61">
        <v>0</v>
      </c>
      <c r="L47" s="60">
        <f t="shared" si="199"/>
        <v>12.5223</v>
      </c>
      <c r="M47" s="61">
        <f t="shared" si="185"/>
        <v>0</v>
      </c>
      <c r="N47" s="66">
        <f t="shared" si="186"/>
        <v>187.83449999999999</v>
      </c>
      <c r="O47" s="67">
        <f t="shared" si="187"/>
        <v>558.22725000000003</v>
      </c>
      <c r="P47" s="24">
        <f t="shared" si="200"/>
        <v>49</v>
      </c>
      <c r="Q47" s="25">
        <f t="shared" si="188"/>
        <v>39</v>
      </c>
      <c r="R47" s="37">
        <v>0</v>
      </c>
      <c r="S47" s="38">
        <v>0</v>
      </c>
      <c r="T47" s="37">
        <v>2</v>
      </c>
      <c r="U47" s="38">
        <v>0</v>
      </c>
      <c r="V47" s="24"/>
      <c r="W47" s="25"/>
      <c r="X47" s="37">
        <v>10</v>
      </c>
      <c r="Y47" s="38">
        <v>2</v>
      </c>
      <c r="Z47" s="79">
        <v>11</v>
      </c>
      <c r="AA47" s="80">
        <v>2</v>
      </c>
      <c r="AB47" s="37">
        <v>14</v>
      </c>
      <c r="AC47" s="38">
        <v>6</v>
      </c>
      <c r="AD47" s="24">
        <v>6</v>
      </c>
      <c r="AE47" s="25">
        <v>6</v>
      </c>
      <c r="AF47" s="37">
        <v>2</v>
      </c>
      <c r="AG47" s="38">
        <v>6</v>
      </c>
      <c r="AH47" s="24">
        <v>9</v>
      </c>
      <c r="AI47" s="25">
        <v>15</v>
      </c>
      <c r="AJ47" s="37"/>
      <c r="AK47" s="38"/>
      <c r="AL47" s="24">
        <v>6</v>
      </c>
      <c r="AM47" s="25">
        <v>4</v>
      </c>
      <c r="AN47" s="66">
        <f t="shared" si="189"/>
        <v>236.83449999999999</v>
      </c>
      <c r="AO47" s="67">
        <f t="shared" si="190"/>
        <v>597.22725000000003</v>
      </c>
      <c r="AP47" s="66">
        <v>7</v>
      </c>
      <c r="AQ47" s="67">
        <v>0</v>
      </c>
      <c r="AR47" s="66">
        <f t="shared" si="201"/>
        <v>16.578415</v>
      </c>
      <c r="AS47" s="67">
        <f t="shared" si="191"/>
        <v>0</v>
      </c>
      <c r="AT47" s="24"/>
      <c r="AU47" s="26"/>
      <c r="AV47" s="24"/>
      <c r="AW47" s="26"/>
      <c r="AX47" s="24"/>
      <c r="AY47" s="26"/>
      <c r="AZ47" s="24"/>
      <c r="BA47" s="26"/>
      <c r="BB47" s="37">
        <v>15</v>
      </c>
      <c r="BC47" s="38"/>
      <c r="BD47" s="37">
        <v>10</v>
      </c>
      <c r="BE47" s="38"/>
      <c r="BF47" s="24">
        <v>15</v>
      </c>
      <c r="BG47" s="26"/>
      <c r="BH47" s="24">
        <v>10</v>
      </c>
      <c r="BI47" s="26"/>
      <c r="BJ47" s="37"/>
      <c r="BK47" s="38">
        <v>85</v>
      </c>
      <c r="BL47" s="37"/>
      <c r="BM47" s="38">
        <v>90</v>
      </c>
      <c r="BN47" s="24"/>
      <c r="BO47" s="26">
        <v>85</v>
      </c>
      <c r="BP47" s="24"/>
      <c r="BQ47" s="26">
        <v>90</v>
      </c>
      <c r="BR47" s="37">
        <v>15</v>
      </c>
      <c r="BS47" s="38"/>
      <c r="BT47" s="37"/>
      <c r="BU47" s="38">
        <v>90</v>
      </c>
      <c r="BV47" s="24"/>
      <c r="BW47" s="26">
        <v>70</v>
      </c>
      <c r="BX47" s="24"/>
      <c r="BY47" s="26">
        <v>90</v>
      </c>
      <c r="BZ47" s="66">
        <f t="shared" si="202"/>
        <v>12</v>
      </c>
      <c r="CA47" s="67">
        <f t="shared" si="203"/>
        <v>2.25</v>
      </c>
      <c r="CB47" s="66">
        <f t="shared" si="204"/>
        <v>0.5</v>
      </c>
      <c r="CC47" s="67">
        <f t="shared" si="205"/>
        <v>0.4</v>
      </c>
      <c r="CD47" s="60">
        <f t="shared" si="206"/>
        <v>1.5</v>
      </c>
      <c r="CE47" s="86">
        <f t="shared" si="207"/>
        <v>0.3</v>
      </c>
      <c r="CF47" s="60">
        <f t="shared" si="208"/>
        <v>0.1</v>
      </c>
      <c r="CG47" s="86">
        <f t="shared" si="209"/>
        <v>0.1</v>
      </c>
      <c r="CH47" s="66">
        <f t="shared" si="210"/>
        <v>13.6</v>
      </c>
      <c r="CI47" s="67">
        <f t="shared" si="211"/>
        <v>99.45</v>
      </c>
      <c r="CJ47" s="66">
        <f t="shared" si="212"/>
        <v>3.6</v>
      </c>
      <c r="CK47" s="67">
        <f t="shared" si="213"/>
        <v>10.8</v>
      </c>
      <c r="CL47" s="60">
        <f t="shared" si="214"/>
        <v>2.5499999999999998</v>
      </c>
      <c r="CM47" s="86">
        <f t="shared" si="215"/>
        <v>15.299999999999999</v>
      </c>
      <c r="CN47" s="60">
        <f t="shared" si="216"/>
        <v>0</v>
      </c>
      <c r="CO47" s="86">
        <f t="shared" si="217"/>
        <v>1.8</v>
      </c>
      <c r="CP47" s="66">
        <f t="shared" si="218"/>
        <v>15.299999999999999</v>
      </c>
      <c r="CQ47" s="67">
        <f t="shared" si="219"/>
        <v>2.6999999999999997</v>
      </c>
      <c r="CR47" s="66">
        <f t="shared" si="220"/>
        <v>2.7</v>
      </c>
      <c r="CS47" s="67">
        <f t="shared" si="221"/>
        <v>8.1</v>
      </c>
      <c r="CT47" s="60">
        <f t="shared" si="222"/>
        <v>0.7</v>
      </c>
      <c r="CU47" s="86">
        <f t="shared" si="223"/>
        <v>18.899999999999999</v>
      </c>
      <c r="CV47" s="60">
        <f t="shared" si="224"/>
        <v>9</v>
      </c>
      <c r="CW47" s="86">
        <f t="shared" si="225"/>
        <v>10.8</v>
      </c>
      <c r="CX47" s="66">
        <f t="shared" si="226"/>
        <v>12</v>
      </c>
      <c r="CY47" s="67">
        <f t="shared" si="227"/>
        <v>2.25</v>
      </c>
      <c r="CZ47" s="66">
        <f t="shared" si="228"/>
        <v>0.5</v>
      </c>
      <c r="DA47" s="67">
        <f t="shared" si="229"/>
        <v>0.4</v>
      </c>
      <c r="DB47" s="60">
        <f t="shared" si="230"/>
        <v>1.5</v>
      </c>
      <c r="DC47" s="86">
        <f t="shared" si="231"/>
        <v>0.3</v>
      </c>
      <c r="DD47" s="60">
        <f t="shared" si="232"/>
        <v>0.1</v>
      </c>
      <c r="DE47" s="86">
        <f t="shared" si="233"/>
        <v>0.1</v>
      </c>
      <c r="DF47" s="66">
        <f t="shared" si="234"/>
        <v>13.6</v>
      </c>
      <c r="DG47" s="67">
        <f t="shared" si="235"/>
        <v>99.45</v>
      </c>
      <c r="DH47" s="66">
        <f t="shared" si="236"/>
        <v>3.6</v>
      </c>
      <c r="DI47" s="67">
        <f t="shared" si="237"/>
        <v>10.8</v>
      </c>
      <c r="DJ47" s="60">
        <f t="shared" si="238"/>
        <v>2.5499999999999998</v>
      </c>
      <c r="DK47" s="86">
        <f t="shared" si="239"/>
        <v>15.299999999999999</v>
      </c>
      <c r="DL47" s="60">
        <f t="shared" si="240"/>
        <v>0</v>
      </c>
      <c r="DM47" s="86">
        <f t="shared" si="241"/>
        <v>1.8</v>
      </c>
      <c r="DN47" s="66">
        <f t="shared" si="242"/>
        <v>15.299999999999999</v>
      </c>
      <c r="DO47" s="67">
        <f t="shared" si="243"/>
        <v>2.6999999999999997</v>
      </c>
      <c r="DP47" s="66">
        <f t="shared" si="244"/>
        <v>2.7</v>
      </c>
      <c r="DQ47" s="67">
        <f t="shared" si="245"/>
        <v>8.1</v>
      </c>
      <c r="DR47" s="60">
        <f t="shared" si="246"/>
        <v>0.7</v>
      </c>
      <c r="DS47" s="86">
        <f t="shared" si="247"/>
        <v>18.899999999999999</v>
      </c>
      <c r="DT47" s="60">
        <f t="shared" si="248"/>
        <v>9</v>
      </c>
      <c r="DU47" s="86">
        <f t="shared" si="249"/>
        <v>10.8</v>
      </c>
      <c r="DV47" s="66">
        <f t="shared" si="250"/>
        <v>45.650000000000006</v>
      </c>
      <c r="DW47" s="67">
        <f t="shared" si="251"/>
        <v>138.9</v>
      </c>
      <c r="DX47" s="66">
        <f t="shared" si="252"/>
        <v>45.650000000000006</v>
      </c>
      <c r="DY47" s="67">
        <f t="shared" si="253"/>
        <v>138.9</v>
      </c>
      <c r="DZ47" s="66">
        <f t="shared" si="254"/>
        <v>15.9</v>
      </c>
      <c r="EA47" s="67">
        <f t="shared" si="255"/>
        <v>32</v>
      </c>
      <c r="EB47" s="66">
        <f t="shared" si="256"/>
        <v>15.9</v>
      </c>
      <c r="EC47" s="67">
        <f t="shared" si="257"/>
        <v>32</v>
      </c>
      <c r="ED47" s="60">
        <f t="shared" si="192"/>
        <v>298.3845</v>
      </c>
      <c r="EE47" s="61">
        <f t="shared" si="193"/>
        <v>768.12725</v>
      </c>
      <c r="EF47" s="60">
        <f t="shared" si="194"/>
        <v>298.3845</v>
      </c>
      <c r="EG47" s="61">
        <f t="shared" si="195"/>
        <v>768.12725</v>
      </c>
      <c r="EH47" s="60">
        <f t="shared" si="258"/>
        <v>10.884752726766973</v>
      </c>
      <c r="EI47" s="61">
        <f t="shared" si="196"/>
        <v>4.1659764056020663</v>
      </c>
      <c r="EJ47" s="60">
        <f t="shared" si="259"/>
        <v>32.478414999999998</v>
      </c>
      <c r="EK47" s="61">
        <f t="shared" si="197"/>
        <v>32</v>
      </c>
      <c r="EM47" s="6">
        <f t="shared" si="198"/>
        <v>33</v>
      </c>
      <c r="EN47" s="37">
        <f t="shared" si="138"/>
        <v>12</v>
      </c>
      <c r="EO47" s="41">
        <f t="shared" si="139"/>
        <v>0</v>
      </c>
      <c r="EP47" s="24">
        <f t="shared" si="140"/>
        <v>2.25</v>
      </c>
      <c r="EQ47" s="26">
        <f t="shared" si="141"/>
        <v>0</v>
      </c>
      <c r="ES47" s="37">
        <f t="shared" si="142"/>
        <v>0.5</v>
      </c>
      <c r="ET47" s="41">
        <f t="shared" si="143"/>
        <v>0</v>
      </c>
      <c r="EU47" s="24">
        <f t="shared" si="144"/>
        <v>0.4</v>
      </c>
      <c r="EV47" s="26">
        <f t="shared" si="145"/>
        <v>0</v>
      </c>
      <c r="EX47" s="37">
        <f t="shared" si="146"/>
        <v>1.5</v>
      </c>
      <c r="EY47" s="41">
        <f t="shared" si="147"/>
        <v>0</v>
      </c>
      <c r="EZ47" s="24">
        <f t="shared" si="148"/>
        <v>0.3</v>
      </c>
      <c r="FA47" s="26">
        <f t="shared" si="149"/>
        <v>0</v>
      </c>
      <c r="FC47" s="37">
        <f t="shared" si="150"/>
        <v>0.1</v>
      </c>
      <c r="FD47" s="41">
        <f t="shared" si="151"/>
        <v>0</v>
      </c>
      <c r="FE47" s="24">
        <f t="shared" si="152"/>
        <v>0.1</v>
      </c>
      <c r="FF47" s="26">
        <f t="shared" si="153"/>
        <v>0</v>
      </c>
      <c r="FH47" s="37">
        <f t="shared" si="154"/>
        <v>0</v>
      </c>
      <c r="FI47" s="41">
        <f t="shared" si="155"/>
        <v>13.6</v>
      </c>
      <c r="FJ47" s="24">
        <f t="shared" si="156"/>
        <v>0</v>
      </c>
      <c r="FK47" s="26">
        <f t="shared" si="157"/>
        <v>99.45</v>
      </c>
      <c r="FM47" s="37">
        <f t="shared" si="158"/>
        <v>0</v>
      </c>
      <c r="FN47" s="41">
        <f t="shared" si="159"/>
        <v>3.6</v>
      </c>
      <c r="FO47" s="24">
        <f t="shared" si="160"/>
        <v>0</v>
      </c>
      <c r="FP47" s="26">
        <f t="shared" si="135"/>
        <v>10.8</v>
      </c>
      <c r="FR47" s="37">
        <f t="shared" si="161"/>
        <v>0</v>
      </c>
      <c r="FS47" s="41">
        <f t="shared" si="162"/>
        <v>2.5499999999999998</v>
      </c>
      <c r="FT47" s="24">
        <f t="shared" si="163"/>
        <v>0</v>
      </c>
      <c r="FU47" s="26">
        <f t="shared" si="164"/>
        <v>15.299999999999999</v>
      </c>
      <c r="FW47" s="37">
        <f t="shared" si="165"/>
        <v>0</v>
      </c>
      <c r="FX47" s="41">
        <f t="shared" si="166"/>
        <v>0</v>
      </c>
      <c r="FY47" s="24">
        <f t="shared" si="167"/>
        <v>0</v>
      </c>
      <c r="FZ47" s="26">
        <f t="shared" si="168"/>
        <v>1.8</v>
      </c>
      <c r="GB47" s="37">
        <f t="shared" si="169"/>
        <v>15.299999999999999</v>
      </c>
      <c r="GC47" s="41">
        <f t="shared" si="170"/>
        <v>0</v>
      </c>
      <c r="GD47" s="24">
        <f t="shared" si="171"/>
        <v>2.6999999999999997</v>
      </c>
      <c r="GE47" s="26">
        <f t="shared" si="172"/>
        <v>0</v>
      </c>
      <c r="GG47" s="37">
        <f t="shared" si="173"/>
        <v>0</v>
      </c>
      <c r="GH47" s="41">
        <f t="shared" si="174"/>
        <v>2.7</v>
      </c>
      <c r="GI47" s="24">
        <f t="shared" si="175"/>
        <v>0</v>
      </c>
      <c r="GJ47" s="26">
        <f t="shared" si="176"/>
        <v>8.1</v>
      </c>
      <c r="GL47" s="37">
        <f t="shared" si="177"/>
        <v>0</v>
      </c>
      <c r="GM47" s="41">
        <f t="shared" si="178"/>
        <v>0.7</v>
      </c>
      <c r="GN47" s="24">
        <f t="shared" si="179"/>
        <v>0</v>
      </c>
      <c r="GO47" s="26">
        <f t="shared" si="180"/>
        <v>18.899999999999999</v>
      </c>
      <c r="GQ47" s="37">
        <f t="shared" si="181"/>
        <v>0</v>
      </c>
      <c r="GR47" s="41">
        <f t="shared" si="182"/>
        <v>9</v>
      </c>
      <c r="GS47" s="24">
        <f t="shared" si="183"/>
        <v>0</v>
      </c>
      <c r="GT47" s="26">
        <f t="shared" si="184"/>
        <v>10.8</v>
      </c>
    </row>
    <row r="48" spans="1:202" x14ac:dyDescent="0.3">
      <c r="A48" s="6"/>
      <c r="D48" t="s">
        <v>23</v>
      </c>
      <c r="E48">
        <f t="shared" si="125"/>
        <v>34</v>
      </c>
      <c r="F48" s="37">
        <v>0</v>
      </c>
      <c r="G48" s="38">
        <v>0</v>
      </c>
      <c r="H48" s="60">
        <f t="shared" si="136"/>
        <v>0</v>
      </c>
      <c r="I48" s="61">
        <f t="shared" si="126"/>
        <v>0</v>
      </c>
      <c r="J48" s="60"/>
      <c r="K48" s="61"/>
      <c r="L48" s="60">
        <f t="shared" si="199"/>
        <v>0</v>
      </c>
      <c r="M48" s="61">
        <f t="shared" si="185"/>
        <v>0</v>
      </c>
      <c r="N48" s="66">
        <f t="shared" si="186"/>
        <v>0</v>
      </c>
      <c r="O48" s="67">
        <f t="shared" si="187"/>
        <v>0</v>
      </c>
      <c r="P48" s="24">
        <f t="shared" si="200"/>
        <v>8</v>
      </c>
      <c r="Q48" s="25">
        <f t="shared" si="188"/>
        <v>1</v>
      </c>
      <c r="R48" s="37">
        <v>8</v>
      </c>
      <c r="S48" s="38">
        <v>1</v>
      </c>
      <c r="T48" s="37">
        <v>0</v>
      </c>
      <c r="U48" s="38">
        <v>0</v>
      </c>
      <c r="V48" s="24"/>
      <c r="W48" s="25"/>
      <c r="X48" s="37">
        <v>0</v>
      </c>
      <c r="Y48" s="38">
        <v>0</v>
      </c>
      <c r="Z48" s="79">
        <v>0</v>
      </c>
      <c r="AA48" s="80">
        <v>0</v>
      </c>
      <c r="AB48" s="37">
        <v>0</v>
      </c>
      <c r="AC48" s="38">
        <v>0</v>
      </c>
      <c r="AD48" s="24">
        <v>0</v>
      </c>
      <c r="AE48" s="25">
        <v>0</v>
      </c>
      <c r="AF48" s="37">
        <v>0</v>
      </c>
      <c r="AG48" s="38">
        <v>0</v>
      </c>
      <c r="AH48" s="24">
        <v>0</v>
      </c>
      <c r="AI48" s="25">
        <v>0</v>
      </c>
      <c r="AJ48" s="37"/>
      <c r="AK48" s="38"/>
      <c r="AL48" s="24">
        <v>0</v>
      </c>
      <c r="AM48" s="25">
        <v>0</v>
      </c>
      <c r="AN48" s="66">
        <f t="shared" si="189"/>
        <v>8</v>
      </c>
      <c r="AO48" s="67">
        <f t="shared" si="190"/>
        <v>1</v>
      </c>
      <c r="AP48" s="66"/>
      <c r="AQ48" s="67"/>
      <c r="AR48" s="66">
        <f t="shared" si="201"/>
        <v>0</v>
      </c>
      <c r="AS48" s="67">
        <f t="shared" si="191"/>
        <v>0</v>
      </c>
      <c r="AT48" s="24"/>
      <c r="AU48" s="26"/>
      <c r="AV48" s="24"/>
      <c r="AW48" s="26"/>
      <c r="AX48" s="24"/>
      <c r="AY48" s="26"/>
      <c r="AZ48" s="24"/>
      <c r="BA48" s="26"/>
      <c r="BB48" s="37"/>
      <c r="BC48" s="38"/>
      <c r="BD48" s="37"/>
      <c r="BE48" s="38"/>
      <c r="BF48" s="24"/>
      <c r="BG48" s="26"/>
      <c r="BH48" s="24"/>
      <c r="BI48" s="26"/>
      <c r="BJ48" s="37"/>
      <c r="BK48" s="38"/>
      <c r="BL48" s="37"/>
      <c r="BM48" s="38"/>
      <c r="BN48" s="24"/>
      <c r="BO48" s="26"/>
      <c r="BP48" s="24"/>
      <c r="BQ48" s="26"/>
      <c r="BR48" s="37"/>
      <c r="BS48" s="38"/>
      <c r="BT48" s="37"/>
      <c r="BU48" s="38"/>
      <c r="BV48" s="24"/>
      <c r="BW48" s="26"/>
      <c r="BX48" s="24"/>
      <c r="BY48" s="26"/>
      <c r="BZ48" s="66">
        <f t="shared" si="202"/>
        <v>0</v>
      </c>
      <c r="CA48" s="67">
        <f t="shared" si="203"/>
        <v>0</v>
      </c>
      <c r="CB48" s="66">
        <f t="shared" si="204"/>
        <v>0</v>
      </c>
      <c r="CC48" s="67">
        <f t="shared" si="205"/>
        <v>0</v>
      </c>
      <c r="CD48" s="60">
        <f t="shared" si="206"/>
        <v>0</v>
      </c>
      <c r="CE48" s="86">
        <f t="shared" si="207"/>
        <v>0</v>
      </c>
      <c r="CF48" s="60">
        <f t="shared" si="208"/>
        <v>0</v>
      </c>
      <c r="CG48" s="86">
        <f t="shared" si="209"/>
        <v>0</v>
      </c>
      <c r="CH48" s="66">
        <f t="shared" si="210"/>
        <v>0</v>
      </c>
      <c r="CI48" s="67">
        <f t="shared" si="211"/>
        <v>0</v>
      </c>
      <c r="CJ48" s="66">
        <f t="shared" si="212"/>
        <v>0</v>
      </c>
      <c r="CK48" s="67">
        <f t="shared" si="213"/>
        <v>0</v>
      </c>
      <c r="CL48" s="60">
        <f t="shared" si="214"/>
        <v>0</v>
      </c>
      <c r="CM48" s="86">
        <f t="shared" si="215"/>
        <v>0</v>
      </c>
      <c r="CN48" s="60">
        <f t="shared" si="216"/>
        <v>0</v>
      </c>
      <c r="CO48" s="86">
        <f t="shared" si="217"/>
        <v>0</v>
      </c>
      <c r="CP48" s="66">
        <f t="shared" si="218"/>
        <v>0</v>
      </c>
      <c r="CQ48" s="67">
        <f t="shared" si="219"/>
        <v>0</v>
      </c>
      <c r="CR48" s="66">
        <f t="shared" si="220"/>
        <v>0</v>
      </c>
      <c r="CS48" s="67">
        <f t="shared" si="221"/>
        <v>0</v>
      </c>
      <c r="CT48" s="60">
        <f t="shared" si="222"/>
        <v>0</v>
      </c>
      <c r="CU48" s="86">
        <f t="shared" si="223"/>
        <v>0</v>
      </c>
      <c r="CV48" s="60">
        <f t="shared" si="224"/>
        <v>0</v>
      </c>
      <c r="CW48" s="86">
        <f t="shared" si="225"/>
        <v>0</v>
      </c>
      <c r="CX48" s="66">
        <f t="shared" si="226"/>
        <v>0</v>
      </c>
      <c r="CY48" s="67">
        <f t="shared" si="227"/>
        <v>0</v>
      </c>
      <c r="CZ48" s="66">
        <f t="shared" si="228"/>
        <v>0</v>
      </c>
      <c r="DA48" s="67">
        <f t="shared" si="229"/>
        <v>0</v>
      </c>
      <c r="DB48" s="60">
        <f t="shared" si="230"/>
        <v>0</v>
      </c>
      <c r="DC48" s="86">
        <f t="shared" si="231"/>
        <v>0</v>
      </c>
      <c r="DD48" s="60">
        <f t="shared" si="232"/>
        <v>0</v>
      </c>
      <c r="DE48" s="86">
        <f t="shared" si="233"/>
        <v>0</v>
      </c>
      <c r="DF48" s="66">
        <f t="shared" si="234"/>
        <v>0</v>
      </c>
      <c r="DG48" s="67">
        <f t="shared" si="235"/>
        <v>0</v>
      </c>
      <c r="DH48" s="66">
        <f t="shared" si="236"/>
        <v>0</v>
      </c>
      <c r="DI48" s="67">
        <f t="shared" si="237"/>
        <v>0</v>
      </c>
      <c r="DJ48" s="60">
        <f t="shared" si="238"/>
        <v>0</v>
      </c>
      <c r="DK48" s="86">
        <f t="shared" si="239"/>
        <v>0</v>
      </c>
      <c r="DL48" s="60">
        <f t="shared" si="240"/>
        <v>0</v>
      </c>
      <c r="DM48" s="86">
        <f t="shared" si="241"/>
        <v>0</v>
      </c>
      <c r="DN48" s="66">
        <f t="shared" si="242"/>
        <v>0</v>
      </c>
      <c r="DO48" s="67">
        <f t="shared" si="243"/>
        <v>0</v>
      </c>
      <c r="DP48" s="66">
        <f t="shared" si="244"/>
        <v>0</v>
      </c>
      <c r="DQ48" s="67">
        <f t="shared" si="245"/>
        <v>0</v>
      </c>
      <c r="DR48" s="60">
        <f t="shared" si="246"/>
        <v>0</v>
      </c>
      <c r="DS48" s="86">
        <f t="shared" si="247"/>
        <v>0</v>
      </c>
      <c r="DT48" s="60">
        <f t="shared" si="248"/>
        <v>0</v>
      </c>
      <c r="DU48" s="86">
        <f t="shared" si="249"/>
        <v>0</v>
      </c>
      <c r="DV48" s="66">
        <f t="shared" si="250"/>
        <v>0</v>
      </c>
      <c r="DW48" s="67">
        <f t="shared" si="251"/>
        <v>0</v>
      </c>
      <c r="DX48" s="66">
        <f t="shared" si="252"/>
        <v>0</v>
      </c>
      <c r="DY48" s="67">
        <f t="shared" si="253"/>
        <v>0</v>
      </c>
      <c r="DZ48" s="66">
        <f t="shared" si="254"/>
        <v>0</v>
      </c>
      <c r="EA48" s="67">
        <f t="shared" si="255"/>
        <v>0</v>
      </c>
      <c r="EB48" s="66">
        <f t="shared" si="256"/>
        <v>0</v>
      </c>
      <c r="EC48" s="67">
        <f t="shared" si="257"/>
        <v>0</v>
      </c>
      <c r="ED48" s="60">
        <f t="shared" si="192"/>
        <v>8</v>
      </c>
      <c r="EE48" s="61">
        <f t="shared" si="193"/>
        <v>1</v>
      </c>
      <c r="EF48" s="60">
        <f t="shared" si="194"/>
        <v>8</v>
      </c>
      <c r="EG48" s="61">
        <f t="shared" si="195"/>
        <v>1</v>
      </c>
      <c r="EH48" s="60">
        <f t="shared" si="258"/>
        <v>0</v>
      </c>
      <c r="EI48" s="61">
        <f t="shared" si="196"/>
        <v>0</v>
      </c>
      <c r="EJ48" s="60">
        <f t="shared" si="259"/>
        <v>0</v>
      </c>
      <c r="EK48" s="61">
        <f t="shared" si="197"/>
        <v>0</v>
      </c>
      <c r="EM48" s="6">
        <f t="shared" si="198"/>
        <v>34</v>
      </c>
      <c r="EN48" s="37">
        <f t="shared" si="138"/>
        <v>0</v>
      </c>
      <c r="EO48" s="41">
        <f t="shared" si="139"/>
        <v>0</v>
      </c>
      <c r="EP48" s="24">
        <f t="shared" si="140"/>
        <v>0</v>
      </c>
      <c r="EQ48" s="26">
        <f t="shared" si="141"/>
        <v>0</v>
      </c>
      <c r="ES48" s="37">
        <f t="shared" si="142"/>
        <v>0</v>
      </c>
      <c r="ET48" s="41">
        <f t="shared" si="143"/>
        <v>0</v>
      </c>
      <c r="EU48" s="24">
        <f t="shared" si="144"/>
        <v>0</v>
      </c>
      <c r="EV48" s="26">
        <f t="shared" si="145"/>
        <v>0</v>
      </c>
      <c r="EX48" s="37">
        <f t="shared" si="146"/>
        <v>0</v>
      </c>
      <c r="EY48" s="41">
        <f t="shared" si="147"/>
        <v>0</v>
      </c>
      <c r="EZ48" s="24">
        <f t="shared" si="148"/>
        <v>0</v>
      </c>
      <c r="FA48" s="26">
        <f t="shared" si="149"/>
        <v>0</v>
      </c>
      <c r="FC48" s="37">
        <f t="shared" si="150"/>
        <v>0</v>
      </c>
      <c r="FD48" s="41">
        <f t="shared" si="151"/>
        <v>0</v>
      </c>
      <c r="FE48" s="24">
        <f t="shared" si="152"/>
        <v>0</v>
      </c>
      <c r="FF48" s="26">
        <f t="shared" si="153"/>
        <v>0</v>
      </c>
      <c r="FH48" s="37">
        <f t="shared" si="154"/>
        <v>0</v>
      </c>
      <c r="FI48" s="41">
        <f t="shared" si="155"/>
        <v>0</v>
      </c>
      <c r="FJ48" s="24">
        <f t="shared" si="156"/>
        <v>0</v>
      </c>
      <c r="FK48" s="26">
        <f t="shared" si="157"/>
        <v>0</v>
      </c>
      <c r="FM48" s="37">
        <f t="shared" si="158"/>
        <v>0</v>
      </c>
      <c r="FN48" s="41">
        <f t="shared" si="159"/>
        <v>0</v>
      </c>
      <c r="FO48" s="24">
        <f t="shared" si="160"/>
        <v>0</v>
      </c>
      <c r="FP48" s="26">
        <f t="shared" si="135"/>
        <v>0</v>
      </c>
      <c r="FR48" s="37">
        <f t="shared" si="161"/>
        <v>0</v>
      </c>
      <c r="FS48" s="41">
        <f t="shared" si="162"/>
        <v>0</v>
      </c>
      <c r="FT48" s="24">
        <f t="shared" si="163"/>
        <v>0</v>
      </c>
      <c r="FU48" s="26">
        <f t="shared" si="164"/>
        <v>0</v>
      </c>
      <c r="FW48" s="37">
        <f t="shared" si="165"/>
        <v>0</v>
      </c>
      <c r="FX48" s="41">
        <f t="shared" si="166"/>
        <v>0</v>
      </c>
      <c r="FY48" s="24">
        <f t="shared" si="167"/>
        <v>0</v>
      </c>
      <c r="FZ48" s="26">
        <f t="shared" si="168"/>
        <v>0</v>
      </c>
      <c r="GB48" s="37">
        <f t="shared" si="169"/>
        <v>0</v>
      </c>
      <c r="GC48" s="41">
        <f t="shared" si="170"/>
        <v>0</v>
      </c>
      <c r="GD48" s="24">
        <f t="shared" si="171"/>
        <v>0</v>
      </c>
      <c r="GE48" s="26">
        <f t="shared" si="172"/>
        <v>0</v>
      </c>
      <c r="GG48" s="37">
        <f t="shared" si="173"/>
        <v>0</v>
      </c>
      <c r="GH48" s="41">
        <f t="shared" si="174"/>
        <v>0</v>
      </c>
      <c r="GI48" s="24">
        <f t="shared" si="175"/>
        <v>0</v>
      </c>
      <c r="GJ48" s="26">
        <f t="shared" si="176"/>
        <v>0</v>
      </c>
      <c r="GL48" s="37">
        <f t="shared" si="177"/>
        <v>0</v>
      </c>
      <c r="GM48" s="41">
        <f t="shared" si="178"/>
        <v>0</v>
      </c>
      <c r="GN48" s="24">
        <f t="shared" si="179"/>
        <v>0</v>
      </c>
      <c r="GO48" s="26">
        <f t="shared" si="180"/>
        <v>0</v>
      </c>
      <c r="GQ48" s="37">
        <f t="shared" si="181"/>
        <v>0</v>
      </c>
      <c r="GR48" s="41">
        <f t="shared" si="182"/>
        <v>0</v>
      </c>
      <c r="GS48" s="24">
        <f t="shared" si="183"/>
        <v>0</v>
      </c>
      <c r="GT48" s="26">
        <f t="shared" si="184"/>
        <v>0</v>
      </c>
    </row>
    <row r="49" spans="1:202" x14ac:dyDescent="0.3">
      <c r="A49" s="6"/>
      <c r="C49" t="s">
        <v>30</v>
      </c>
      <c r="D49" t="s">
        <v>17</v>
      </c>
      <c r="E49">
        <f t="shared" si="125"/>
        <v>35</v>
      </c>
      <c r="F49" s="37">
        <v>0</v>
      </c>
      <c r="G49" s="38">
        <v>0</v>
      </c>
      <c r="H49" s="60">
        <f t="shared" si="136"/>
        <v>0</v>
      </c>
      <c r="I49" s="61">
        <f t="shared" si="126"/>
        <v>0</v>
      </c>
      <c r="J49" s="60"/>
      <c r="K49" s="61"/>
      <c r="L49" s="60">
        <f t="shared" si="199"/>
        <v>0</v>
      </c>
      <c r="M49" s="61">
        <f t="shared" si="185"/>
        <v>0</v>
      </c>
      <c r="N49" s="66">
        <f t="shared" si="186"/>
        <v>0</v>
      </c>
      <c r="O49" s="67">
        <f t="shared" si="187"/>
        <v>0</v>
      </c>
      <c r="P49" s="24">
        <f t="shared" si="200"/>
        <v>1</v>
      </c>
      <c r="Q49" s="25">
        <f t="shared" si="188"/>
        <v>6</v>
      </c>
      <c r="R49" s="37">
        <v>1</v>
      </c>
      <c r="S49" s="38">
        <v>6</v>
      </c>
      <c r="T49" s="37">
        <v>0</v>
      </c>
      <c r="U49" s="38">
        <v>0</v>
      </c>
      <c r="V49" s="24"/>
      <c r="W49" s="25"/>
      <c r="X49" s="37">
        <v>0</v>
      </c>
      <c r="Y49" s="38">
        <v>0</v>
      </c>
      <c r="Z49" s="79">
        <v>0</v>
      </c>
      <c r="AA49" s="80">
        <v>0</v>
      </c>
      <c r="AB49" s="37">
        <v>0</v>
      </c>
      <c r="AC49" s="38">
        <v>0</v>
      </c>
      <c r="AD49" s="24">
        <v>0</v>
      </c>
      <c r="AE49" s="25">
        <v>0</v>
      </c>
      <c r="AF49" s="37">
        <v>0</v>
      </c>
      <c r="AG49" s="38">
        <v>0</v>
      </c>
      <c r="AH49" s="24">
        <v>0</v>
      </c>
      <c r="AI49" s="25">
        <v>0</v>
      </c>
      <c r="AJ49" s="37"/>
      <c r="AK49" s="38"/>
      <c r="AL49" s="24">
        <v>0</v>
      </c>
      <c r="AM49" s="25">
        <v>0</v>
      </c>
      <c r="AN49" s="66">
        <f t="shared" si="189"/>
        <v>1</v>
      </c>
      <c r="AO49" s="67">
        <f t="shared" si="190"/>
        <v>6</v>
      </c>
      <c r="AP49" s="66"/>
      <c r="AQ49" s="67"/>
      <c r="AR49" s="66">
        <f t="shared" si="201"/>
        <v>0</v>
      </c>
      <c r="AS49" s="67">
        <f t="shared" si="191"/>
        <v>0</v>
      </c>
      <c r="AT49" s="24"/>
      <c r="AU49" s="26"/>
      <c r="AV49" s="24"/>
      <c r="AW49" s="26"/>
      <c r="AX49" s="24"/>
      <c r="AY49" s="26"/>
      <c r="AZ49" s="24"/>
      <c r="BA49" s="26"/>
      <c r="BB49" s="37"/>
      <c r="BC49" s="38"/>
      <c r="BD49" s="37"/>
      <c r="BE49" s="38"/>
      <c r="BF49" s="24"/>
      <c r="BG49" s="26"/>
      <c r="BH49" s="24"/>
      <c r="BI49" s="26"/>
      <c r="BJ49" s="37"/>
      <c r="BK49" s="38"/>
      <c r="BL49" s="37"/>
      <c r="BM49" s="38"/>
      <c r="BN49" s="24"/>
      <c r="BO49" s="26"/>
      <c r="BP49" s="24"/>
      <c r="BQ49" s="26"/>
      <c r="BR49" s="37"/>
      <c r="BS49" s="38"/>
      <c r="BT49" s="37"/>
      <c r="BU49" s="38"/>
      <c r="BV49" s="24"/>
      <c r="BW49" s="26"/>
      <c r="BX49" s="24"/>
      <c r="BY49" s="26"/>
      <c r="BZ49" s="66">
        <f t="shared" si="202"/>
        <v>0</v>
      </c>
      <c r="CA49" s="67">
        <f t="shared" si="203"/>
        <v>0</v>
      </c>
      <c r="CB49" s="66">
        <f t="shared" si="204"/>
        <v>0</v>
      </c>
      <c r="CC49" s="67">
        <f t="shared" si="205"/>
        <v>0</v>
      </c>
      <c r="CD49" s="60">
        <f t="shared" si="206"/>
        <v>0</v>
      </c>
      <c r="CE49" s="86">
        <f t="shared" si="207"/>
        <v>0</v>
      </c>
      <c r="CF49" s="60">
        <f t="shared" si="208"/>
        <v>0</v>
      </c>
      <c r="CG49" s="86">
        <f t="shared" si="209"/>
        <v>0</v>
      </c>
      <c r="CH49" s="66">
        <f t="shared" si="210"/>
        <v>0</v>
      </c>
      <c r="CI49" s="67">
        <f t="shared" si="211"/>
        <v>0</v>
      </c>
      <c r="CJ49" s="66">
        <f t="shared" si="212"/>
        <v>0</v>
      </c>
      <c r="CK49" s="67">
        <f t="shared" si="213"/>
        <v>0</v>
      </c>
      <c r="CL49" s="60">
        <f t="shared" si="214"/>
        <v>0</v>
      </c>
      <c r="CM49" s="86">
        <f t="shared" si="215"/>
        <v>0</v>
      </c>
      <c r="CN49" s="60">
        <f t="shared" si="216"/>
        <v>0</v>
      </c>
      <c r="CO49" s="86">
        <f t="shared" si="217"/>
        <v>0</v>
      </c>
      <c r="CP49" s="66">
        <f t="shared" si="218"/>
        <v>0</v>
      </c>
      <c r="CQ49" s="67">
        <f t="shared" si="219"/>
        <v>0</v>
      </c>
      <c r="CR49" s="66">
        <f t="shared" si="220"/>
        <v>0</v>
      </c>
      <c r="CS49" s="67">
        <f t="shared" si="221"/>
        <v>0</v>
      </c>
      <c r="CT49" s="60">
        <f t="shared" si="222"/>
        <v>0</v>
      </c>
      <c r="CU49" s="86">
        <f t="shared" si="223"/>
        <v>0</v>
      </c>
      <c r="CV49" s="60">
        <f t="shared" si="224"/>
        <v>0</v>
      </c>
      <c r="CW49" s="86">
        <f t="shared" si="225"/>
        <v>0</v>
      </c>
      <c r="CX49" s="66">
        <f t="shared" si="226"/>
        <v>0</v>
      </c>
      <c r="CY49" s="67">
        <f t="shared" si="227"/>
        <v>0</v>
      </c>
      <c r="CZ49" s="66">
        <f t="shared" si="228"/>
        <v>0</v>
      </c>
      <c r="DA49" s="67">
        <f t="shared" si="229"/>
        <v>0</v>
      </c>
      <c r="DB49" s="60">
        <f t="shared" si="230"/>
        <v>0</v>
      </c>
      <c r="DC49" s="86">
        <f t="shared" si="231"/>
        <v>0</v>
      </c>
      <c r="DD49" s="60">
        <f t="shared" si="232"/>
        <v>0</v>
      </c>
      <c r="DE49" s="86">
        <f t="shared" si="233"/>
        <v>0</v>
      </c>
      <c r="DF49" s="66">
        <f t="shared" si="234"/>
        <v>0</v>
      </c>
      <c r="DG49" s="67">
        <f t="shared" si="235"/>
        <v>0</v>
      </c>
      <c r="DH49" s="66">
        <f t="shared" si="236"/>
        <v>0</v>
      </c>
      <c r="DI49" s="67">
        <f t="shared" si="237"/>
        <v>0</v>
      </c>
      <c r="DJ49" s="60">
        <f t="shared" si="238"/>
        <v>0</v>
      </c>
      <c r="DK49" s="86">
        <f t="shared" si="239"/>
        <v>0</v>
      </c>
      <c r="DL49" s="60">
        <f t="shared" si="240"/>
        <v>0</v>
      </c>
      <c r="DM49" s="86">
        <f t="shared" si="241"/>
        <v>0</v>
      </c>
      <c r="DN49" s="66">
        <f t="shared" si="242"/>
        <v>0</v>
      </c>
      <c r="DO49" s="67">
        <f t="shared" si="243"/>
        <v>0</v>
      </c>
      <c r="DP49" s="66">
        <f t="shared" si="244"/>
        <v>0</v>
      </c>
      <c r="DQ49" s="67">
        <f t="shared" si="245"/>
        <v>0</v>
      </c>
      <c r="DR49" s="60">
        <f t="shared" si="246"/>
        <v>0</v>
      </c>
      <c r="DS49" s="86">
        <f t="shared" si="247"/>
        <v>0</v>
      </c>
      <c r="DT49" s="60">
        <f t="shared" si="248"/>
        <v>0</v>
      </c>
      <c r="DU49" s="86">
        <f t="shared" si="249"/>
        <v>0</v>
      </c>
      <c r="DV49" s="66">
        <f t="shared" si="250"/>
        <v>0</v>
      </c>
      <c r="DW49" s="67">
        <f t="shared" si="251"/>
        <v>0</v>
      </c>
      <c r="DX49" s="66">
        <f t="shared" si="252"/>
        <v>0</v>
      </c>
      <c r="DY49" s="67">
        <f t="shared" si="253"/>
        <v>0</v>
      </c>
      <c r="DZ49" s="66">
        <f t="shared" si="254"/>
        <v>0</v>
      </c>
      <c r="EA49" s="67">
        <f t="shared" si="255"/>
        <v>0</v>
      </c>
      <c r="EB49" s="66">
        <f t="shared" si="256"/>
        <v>0</v>
      </c>
      <c r="EC49" s="67">
        <f t="shared" si="257"/>
        <v>0</v>
      </c>
      <c r="ED49" s="60">
        <f t="shared" si="192"/>
        <v>1</v>
      </c>
      <c r="EE49" s="61">
        <f t="shared" si="193"/>
        <v>6</v>
      </c>
      <c r="EF49" s="60">
        <f t="shared" si="194"/>
        <v>1</v>
      </c>
      <c r="EG49" s="61">
        <f t="shared" si="195"/>
        <v>6</v>
      </c>
      <c r="EH49" s="60">
        <f t="shared" si="258"/>
        <v>0</v>
      </c>
      <c r="EI49" s="61">
        <f t="shared" si="196"/>
        <v>0</v>
      </c>
      <c r="EJ49" s="60">
        <f t="shared" si="259"/>
        <v>0</v>
      </c>
      <c r="EK49" s="61">
        <f t="shared" si="197"/>
        <v>0</v>
      </c>
      <c r="EM49" s="6">
        <f t="shared" si="198"/>
        <v>35</v>
      </c>
      <c r="EN49" s="37">
        <f t="shared" si="138"/>
        <v>0</v>
      </c>
      <c r="EO49" s="41">
        <f t="shared" si="139"/>
        <v>0</v>
      </c>
      <c r="EP49" s="24">
        <f t="shared" si="140"/>
        <v>0</v>
      </c>
      <c r="EQ49" s="26">
        <f t="shared" si="141"/>
        <v>0</v>
      </c>
      <c r="ES49" s="37">
        <f t="shared" si="142"/>
        <v>0</v>
      </c>
      <c r="ET49" s="41">
        <f t="shared" si="143"/>
        <v>0</v>
      </c>
      <c r="EU49" s="24">
        <f t="shared" si="144"/>
        <v>0</v>
      </c>
      <c r="EV49" s="26">
        <f t="shared" si="145"/>
        <v>0</v>
      </c>
      <c r="EX49" s="37">
        <f t="shared" si="146"/>
        <v>0</v>
      </c>
      <c r="EY49" s="41">
        <f t="shared" si="147"/>
        <v>0</v>
      </c>
      <c r="EZ49" s="24">
        <f t="shared" si="148"/>
        <v>0</v>
      </c>
      <c r="FA49" s="26">
        <f t="shared" si="149"/>
        <v>0</v>
      </c>
      <c r="FC49" s="37">
        <f t="shared" si="150"/>
        <v>0</v>
      </c>
      <c r="FD49" s="41">
        <f t="shared" si="151"/>
        <v>0</v>
      </c>
      <c r="FE49" s="24">
        <f t="shared" si="152"/>
        <v>0</v>
      </c>
      <c r="FF49" s="26">
        <f t="shared" si="153"/>
        <v>0</v>
      </c>
      <c r="FH49" s="37">
        <f t="shared" si="154"/>
        <v>0</v>
      </c>
      <c r="FI49" s="41">
        <f t="shared" si="155"/>
        <v>0</v>
      </c>
      <c r="FJ49" s="24">
        <f t="shared" si="156"/>
        <v>0</v>
      </c>
      <c r="FK49" s="26">
        <f t="shared" si="157"/>
        <v>0</v>
      </c>
      <c r="FM49" s="37">
        <f t="shared" si="158"/>
        <v>0</v>
      </c>
      <c r="FN49" s="41">
        <f t="shared" si="159"/>
        <v>0</v>
      </c>
      <c r="FO49" s="24">
        <f t="shared" si="160"/>
        <v>0</v>
      </c>
      <c r="FP49" s="26">
        <f t="shared" si="135"/>
        <v>0</v>
      </c>
      <c r="FR49" s="37">
        <f t="shared" si="161"/>
        <v>0</v>
      </c>
      <c r="FS49" s="41">
        <f t="shared" si="162"/>
        <v>0</v>
      </c>
      <c r="FT49" s="24">
        <f t="shared" si="163"/>
        <v>0</v>
      </c>
      <c r="FU49" s="26">
        <f t="shared" si="164"/>
        <v>0</v>
      </c>
      <c r="FW49" s="37">
        <f t="shared" si="165"/>
        <v>0</v>
      </c>
      <c r="FX49" s="41">
        <f t="shared" si="166"/>
        <v>0</v>
      </c>
      <c r="FY49" s="24">
        <f t="shared" si="167"/>
        <v>0</v>
      </c>
      <c r="FZ49" s="26">
        <f t="shared" si="168"/>
        <v>0</v>
      </c>
      <c r="GB49" s="37">
        <f t="shared" si="169"/>
        <v>0</v>
      </c>
      <c r="GC49" s="41">
        <f t="shared" si="170"/>
        <v>0</v>
      </c>
      <c r="GD49" s="24">
        <f t="shared" si="171"/>
        <v>0</v>
      </c>
      <c r="GE49" s="26">
        <f t="shared" si="172"/>
        <v>0</v>
      </c>
      <c r="GG49" s="37">
        <f t="shared" si="173"/>
        <v>0</v>
      </c>
      <c r="GH49" s="41">
        <f t="shared" si="174"/>
        <v>0</v>
      </c>
      <c r="GI49" s="24">
        <f t="shared" si="175"/>
        <v>0</v>
      </c>
      <c r="GJ49" s="26">
        <f t="shared" si="176"/>
        <v>0</v>
      </c>
      <c r="GL49" s="37">
        <f t="shared" si="177"/>
        <v>0</v>
      </c>
      <c r="GM49" s="41">
        <f t="shared" si="178"/>
        <v>0</v>
      </c>
      <c r="GN49" s="24">
        <f t="shared" si="179"/>
        <v>0</v>
      </c>
      <c r="GO49" s="26">
        <f t="shared" si="180"/>
        <v>0</v>
      </c>
      <c r="GQ49" s="37">
        <f t="shared" si="181"/>
        <v>0</v>
      </c>
      <c r="GR49" s="41">
        <f t="shared" si="182"/>
        <v>0</v>
      </c>
      <c r="GS49" s="24">
        <f t="shared" si="183"/>
        <v>0</v>
      </c>
      <c r="GT49" s="26">
        <f t="shared" si="184"/>
        <v>0</v>
      </c>
    </row>
    <row r="50" spans="1:202" x14ac:dyDescent="0.3">
      <c r="A50" s="7"/>
      <c r="B50" s="8"/>
      <c r="C50" s="8"/>
      <c r="D50" s="8" t="s">
        <v>23</v>
      </c>
      <c r="E50" s="8">
        <f t="shared" si="125"/>
        <v>36</v>
      </c>
      <c r="F50" s="39">
        <v>0</v>
      </c>
      <c r="G50" s="40">
        <v>0</v>
      </c>
      <c r="H50" s="62">
        <f t="shared" si="136"/>
        <v>0</v>
      </c>
      <c r="I50" s="63">
        <f t="shared" si="126"/>
        <v>0</v>
      </c>
      <c r="J50" s="62"/>
      <c r="K50" s="63"/>
      <c r="L50" s="62">
        <f t="shared" si="199"/>
        <v>0</v>
      </c>
      <c r="M50" s="63">
        <f t="shared" si="185"/>
        <v>0</v>
      </c>
      <c r="N50" s="68">
        <f t="shared" si="186"/>
        <v>0</v>
      </c>
      <c r="O50" s="69">
        <f t="shared" si="187"/>
        <v>0</v>
      </c>
      <c r="P50" s="27">
        <f t="shared" si="200"/>
        <v>9</v>
      </c>
      <c r="Q50" s="28">
        <f t="shared" si="188"/>
        <v>52</v>
      </c>
      <c r="R50" s="39">
        <v>9</v>
      </c>
      <c r="S50" s="40">
        <v>52</v>
      </c>
      <c r="T50" s="39">
        <v>0</v>
      </c>
      <c r="U50" s="40">
        <v>0</v>
      </c>
      <c r="V50" s="27"/>
      <c r="W50" s="28"/>
      <c r="X50" s="39">
        <v>0</v>
      </c>
      <c r="Y50" s="40">
        <v>0</v>
      </c>
      <c r="Z50" s="81">
        <v>0</v>
      </c>
      <c r="AA50" s="82">
        <v>0</v>
      </c>
      <c r="AB50" s="39">
        <v>0</v>
      </c>
      <c r="AC50" s="40">
        <v>0</v>
      </c>
      <c r="AD50" s="27">
        <v>0</v>
      </c>
      <c r="AE50" s="28">
        <v>0</v>
      </c>
      <c r="AF50" s="39">
        <v>0</v>
      </c>
      <c r="AG50" s="40">
        <v>0</v>
      </c>
      <c r="AH50" s="27">
        <v>0</v>
      </c>
      <c r="AI50" s="28">
        <v>0</v>
      </c>
      <c r="AJ50" s="39"/>
      <c r="AK50" s="40"/>
      <c r="AL50" s="27">
        <v>0</v>
      </c>
      <c r="AM50" s="28">
        <v>0</v>
      </c>
      <c r="AN50" s="68">
        <f t="shared" si="189"/>
        <v>9</v>
      </c>
      <c r="AO50" s="69">
        <f t="shared" si="190"/>
        <v>52</v>
      </c>
      <c r="AP50" s="68"/>
      <c r="AQ50" s="69"/>
      <c r="AR50" s="68">
        <f t="shared" si="201"/>
        <v>0</v>
      </c>
      <c r="AS50" s="69">
        <f t="shared" si="191"/>
        <v>0</v>
      </c>
      <c r="AT50" s="27"/>
      <c r="AU50" s="29"/>
      <c r="AV50" s="27"/>
      <c r="AW50" s="29"/>
      <c r="AX50" s="27"/>
      <c r="AY50" s="29"/>
      <c r="AZ50" s="27"/>
      <c r="BA50" s="29"/>
      <c r="BB50" s="39"/>
      <c r="BC50" s="40"/>
      <c r="BD50" s="39"/>
      <c r="BE50" s="40"/>
      <c r="BF50" s="27"/>
      <c r="BG50" s="29"/>
      <c r="BH50" s="27"/>
      <c r="BI50" s="29"/>
      <c r="BJ50" s="39"/>
      <c r="BK50" s="40"/>
      <c r="BL50" s="39"/>
      <c r="BM50" s="40"/>
      <c r="BN50" s="27"/>
      <c r="BO50" s="29"/>
      <c r="BP50" s="27"/>
      <c r="BQ50" s="29"/>
      <c r="BR50" s="39"/>
      <c r="BS50" s="40"/>
      <c r="BT50" s="39"/>
      <c r="BU50" s="40"/>
      <c r="BV50" s="27"/>
      <c r="BW50" s="29"/>
      <c r="BX50" s="27"/>
      <c r="BY50" s="29"/>
      <c r="BZ50" s="68">
        <f t="shared" si="202"/>
        <v>0</v>
      </c>
      <c r="CA50" s="69">
        <f t="shared" si="203"/>
        <v>0</v>
      </c>
      <c r="CB50" s="68">
        <f t="shared" si="204"/>
        <v>0</v>
      </c>
      <c r="CC50" s="69">
        <f t="shared" si="205"/>
        <v>0</v>
      </c>
      <c r="CD50" s="62">
        <f t="shared" si="206"/>
        <v>0</v>
      </c>
      <c r="CE50" s="87">
        <f t="shared" si="207"/>
        <v>0</v>
      </c>
      <c r="CF50" s="62">
        <f t="shared" si="208"/>
        <v>0</v>
      </c>
      <c r="CG50" s="87">
        <f t="shared" si="209"/>
        <v>0</v>
      </c>
      <c r="CH50" s="68">
        <f t="shared" si="210"/>
        <v>0</v>
      </c>
      <c r="CI50" s="69">
        <f t="shared" si="211"/>
        <v>0</v>
      </c>
      <c r="CJ50" s="68">
        <f t="shared" si="212"/>
        <v>0</v>
      </c>
      <c r="CK50" s="69">
        <f t="shared" si="213"/>
        <v>0</v>
      </c>
      <c r="CL50" s="62">
        <f t="shared" si="214"/>
        <v>0</v>
      </c>
      <c r="CM50" s="87">
        <f t="shared" si="215"/>
        <v>0</v>
      </c>
      <c r="CN50" s="62">
        <f t="shared" si="216"/>
        <v>0</v>
      </c>
      <c r="CO50" s="87">
        <f t="shared" si="217"/>
        <v>0</v>
      </c>
      <c r="CP50" s="68">
        <f t="shared" si="218"/>
        <v>0</v>
      </c>
      <c r="CQ50" s="69">
        <f t="shared" si="219"/>
        <v>0</v>
      </c>
      <c r="CR50" s="68">
        <f t="shared" si="220"/>
        <v>0</v>
      </c>
      <c r="CS50" s="69">
        <f t="shared" si="221"/>
        <v>0</v>
      </c>
      <c r="CT50" s="62">
        <f t="shared" si="222"/>
        <v>0</v>
      </c>
      <c r="CU50" s="87">
        <f t="shared" si="223"/>
        <v>0</v>
      </c>
      <c r="CV50" s="62">
        <f t="shared" si="224"/>
        <v>0</v>
      </c>
      <c r="CW50" s="87">
        <f t="shared" si="225"/>
        <v>0</v>
      </c>
      <c r="CX50" s="68">
        <f t="shared" si="226"/>
        <v>0</v>
      </c>
      <c r="CY50" s="69">
        <f t="shared" si="227"/>
        <v>0</v>
      </c>
      <c r="CZ50" s="68">
        <f t="shared" si="228"/>
        <v>0</v>
      </c>
      <c r="DA50" s="69">
        <f t="shared" si="229"/>
        <v>0</v>
      </c>
      <c r="DB50" s="62">
        <f t="shared" si="230"/>
        <v>0</v>
      </c>
      <c r="DC50" s="87">
        <f t="shared" si="231"/>
        <v>0</v>
      </c>
      <c r="DD50" s="62">
        <f t="shared" si="232"/>
        <v>0</v>
      </c>
      <c r="DE50" s="87">
        <f t="shared" si="233"/>
        <v>0</v>
      </c>
      <c r="DF50" s="68">
        <f t="shared" si="234"/>
        <v>0</v>
      </c>
      <c r="DG50" s="69">
        <f t="shared" si="235"/>
        <v>0</v>
      </c>
      <c r="DH50" s="68">
        <f t="shared" si="236"/>
        <v>0</v>
      </c>
      <c r="DI50" s="69">
        <f t="shared" si="237"/>
        <v>0</v>
      </c>
      <c r="DJ50" s="62">
        <f t="shared" si="238"/>
        <v>0</v>
      </c>
      <c r="DK50" s="87">
        <f t="shared" si="239"/>
        <v>0</v>
      </c>
      <c r="DL50" s="62">
        <f t="shared" si="240"/>
        <v>0</v>
      </c>
      <c r="DM50" s="87">
        <f t="shared" si="241"/>
        <v>0</v>
      </c>
      <c r="DN50" s="68">
        <f t="shared" si="242"/>
        <v>0</v>
      </c>
      <c r="DO50" s="69">
        <f t="shared" si="243"/>
        <v>0</v>
      </c>
      <c r="DP50" s="68">
        <f t="shared" si="244"/>
        <v>0</v>
      </c>
      <c r="DQ50" s="69">
        <f t="shared" si="245"/>
        <v>0</v>
      </c>
      <c r="DR50" s="62">
        <f t="shared" si="246"/>
        <v>0</v>
      </c>
      <c r="DS50" s="87">
        <f t="shared" si="247"/>
        <v>0</v>
      </c>
      <c r="DT50" s="62">
        <f t="shared" si="248"/>
        <v>0</v>
      </c>
      <c r="DU50" s="87">
        <f t="shared" si="249"/>
        <v>0</v>
      </c>
      <c r="DV50" s="68">
        <f t="shared" si="250"/>
        <v>0</v>
      </c>
      <c r="DW50" s="69">
        <f t="shared" si="251"/>
        <v>0</v>
      </c>
      <c r="DX50" s="68">
        <f t="shared" si="252"/>
        <v>0</v>
      </c>
      <c r="DY50" s="69">
        <f t="shared" si="253"/>
        <v>0</v>
      </c>
      <c r="DZ50" s="68">
        <f t="shared" si="254"/>
        <v>0</v>
      </c>
      <c r="EA50" s="69">
        <f t="shared" si="255"/>
        <v>0</v>
      </c>
      <c r="EB50" s="68">
        <f t="shared" si="256"/>
        <v>0</v>
      </c>
      <c r="EC50" s="69">
        <f t="shared" si="257"/>
        <v>0</v>
      </c>
      <c r="ED50" s="62">
        <f t="shared" si="192"/>
        <v>9</v>
      </c>
      <c r="EE50" s="63">
        <f t="shared" si="193"/>
        <v>52</v>
      </c>
      <c r="EF50" s="62">
        <f t="shared" si="194"/>
        <v>9</v>
      </c>
      <c r="EG50" s="63">
        <f t="shared" si="195"/>
        <v>52</v>
      </c>
      <c r="EH50" s="62">
        <f t="shared" si="258"/>
        <v>0</v>
      </c>
      <c r="EI50" s="63">
        <f t="shared" si="196"/>
        <v>0</v>
      </c>
      <c r="EJ50" s="62">
        <f t="shared" si="259"/>
        <v>0</v>
      </c>
      <c r="EK50" s="63">
        <f t="shared" si="197"/>
        <v>0</v>
      </c>
      <c r="EM50" s="7">
        <f t="shared" si="198"/>
        <v>36</v>
      </c>
      <c r="EN50" s="39">
        <f t="shared" si="138"/>
        <v>0</v>
      </c>
      <c r="EO50" s="42">
        <f t="shared" si="139"/>
        <v>0</v>
      </c>
      <c r="EP50" s="27">
        <f t="shared" si="140"/>
        <v>0</v>
      </c>
      <c r="EQ50" s="29">
        <f t="shared" si="141"/>
        <v>0</v>
      </c>
      <c r="ES50" s="39">
        <f t="shared" si="142"/>
        <v>0</v>
      </c>
      <c r="ET50" s="42">
        <f t="shared" si="143"/>
        <v>0</v>
      </c>
      <c r="EU50" s="27">
        <f t="shared" si="144"/>
        <v>0</v>
      </c>
      <c r="EV50" s="29">
        <f t="shared" si="145"/>
        <v>0</v>
      </c>
      <c r="EX50" s="39">
        <f t="shared" si="146"/>
        <v>0</v>
      </c>
      <c r="EY50" s="42">
        <f t="shared" si="147"/>
        <v>0</v>
      </c>
      <c r="EZ50" s="27">
        <f t="shared" si="148"/>
        <v>0</v>
      </c>
      <c r="FA50" s="29">
        <f t="shared" si="149"/>
        <v>0</v>
      </c>
      <c r="FC50" s="39">
        <f t="shared" si="150"/>
        <v>0</v>
      </c>
      <c r="FD50" s="42">
        <f t="shared" si="151"/>
        <v>0</v>
      </c>
      <c r="FE50" s="27">
        <f t="shared" si="152"/>
        <v>0</v>
      </c>
      <c r="FF50" s="29">
        <f t="shared" si="153"/>
        <v>0</v>
      </c>
      <c r="FH50" s="39">
        <f t="shared" si="154"/>
        <v>0</v>
      </c>
      <c r="FI50" s="42">
        <f t="shared" si="155"/>
        <v>0</v>
      </c>
      <c r="FJ50" s="27">
        <f t="shared" si="156"/>
        <v>0</v>
      </c>
      <c r="FK50" s="29">
        <f t="shared" si="157"/>
        <v>0</v>
      </c>
      <c r="FM50" s="39">
        <f t="shared" si="158"/>
        <v>0</v>
      </c>
      <c r="FN50" s="42">
        <f t="shared" si="159"/>
        <v>0</v>
      </c>
      <c r="FO50" s="27">
        <f t="shared" si="160"/>
        <v>0</v>
      </c>
      <c r="FP50" s="29">
        <f t="shared" si="135"/>
        <v>0</v>
      </c>
      <c r="FR50" s="39">
        <f t="shared" si="161"/>
        <v>0</v>
      </c>
      <c r="FS50" s="42">
        <f t="shared" si="162"/>
        <v>0</v>
      </c>
      <c r="FT50" s="27">
        <f t="shared" si="163"/>
        <v>0</v>
      </c>
      <c r="FU50" s="29">
        <f t="shared" si="164"/>
        <v>0</v>
      </c>
      <c r="FW50" s="39">
        <f t="shared" si="165"/>
        <v>0</v>
      </c>
      <c r="FX50" s="42">
        <f t="shared" si="166"/>
        <v>0</v>
      </c>
      <c r="FY50" s="27">
        <f t="shared" si="167"/>
        <v>0</v>
      </c>
      <c r="FZ50" s="29">
        <f t="shared" si="168"/>
        <v>0</v>
      </c>
      <c r="GB50" s="39">
        <f t="shared" si="169"/>
        <v>0</v>
      </c>
      <c r="GC50" s="42">
        <f t="shared" si="170"/>
        <v>0</v>
      </c>
      <c r="GD50" s="27">
        <f t="shared" si="171"/>
        <v>0</v>
      </c>
      <c r="GE50" s="29">
        <f t="shared" si="172"/>
        <v>0</v>
      </c>
      <c r="GG50" s="39">
        <f t="shared" si="173"/>
        <v>0</v>
      </c>
      <c r="GH50" s="42">
        <f t="shared" si="174"/>
        <v>0</v>
      </c>
      <c r="GI50" s="27">
        <f t="shared" si="175"/>
        <v>0</v>
      </c>
      <c r="GJ50" s="29">
        <f t="shared" si="176"/>
        <v>0</v>
      </c>
      <c r="GL50" s="39">
        <f t="shared" si="177"/>
        <v>0</v>
      </c>
      <c r="GM50" s="42">
        <f t="shared" si="178"/>
        <v>0</v>
      </c>
      <c r="GN50" s="27">
        <f t="shared" si="179"/>
        <v>0</v>
      </c>
      <c r="GO50" s="29">
        <f t="shared" si="180"/>
        <v>0</v>
      </c>
      <c r="GQ50" s="39">
        <f t="shared" si="181"/>
        <v>0</v>
      </c>
      <c r="GR50" s="42">
        <f t="shared" si="182"/>
        <v>0</v>
      </c>
      <c r="GS50" s="27">
        <f t="shared" si="183"/>
        <v>0</v>
      </c>
      <c r="GT50" s="29">
        <f t="shared" si="184"/>
        <v>0</v>
      </c>
    </row>
    <row r="51" spans="1:202" x14ac:dyDescent="0.3">
      <c r="A51" s="10">
        <v>1</v>
      </c>
      <c r="B51" s="12" t="s">
        <v>47</v>
      </c>
      <c r="C51" s="12" t="s">
        <v>27</v>
      </c>
      <c r="D51" s="12" t="s">
        <v>17</v>
      </c>
      <c r="E51" s="12">
        <v>1</v>
      </c>
      <c r="F51" s="34"/>
      <c r="G51" s="35"/>
      <c r="H51" s="58">
        <v>35</v>
      </c>
      <c r="I51" s="59">
        <v>47</v>
      </c>
      <c r="J51" s="58">
        <v>0</v>
      </c>
      <c r="K51" s="59">
        <v>4</v>
      </c>
      <c r="L51" s="58">
        <f>H51*J51%</f>
        <v>0</v>
      </c>
      <c r="M51" s="59">
        <f>I51*K51%</f>
        <v>1.8800000000000001</v>
      </c>
      <c r="N51" s="64">
        <f>H51*B$8</f>
        <v>36.75</v>
      </c>
      <c r="O51" s="65">
        <f>I51*B$8</f>
        <v>49.35</v>
      </c>
      <c r="P51" s="21">
        <f>R51+T51+V51+X51+AB51+AD51+AF51+AH51+AJ51+AL51</f>
        <v>6</v>
      </c>
      <c r="Q51" s="22">
        <f>S51+U51+W51+Y51+AC51+AE51+AG51+AI51+AK51+AM51</f>
        <v>12</v>
      </c>
      <c r="R51" s="34">
        <v>0</v>
      </c>
      <c r="S51" s="35">
        <v>0</v>
      </c>
      <c r="T51" s="34">
        <v>0</v>
      </c>
      <c r="U51" s="35">
        <v>0</v>
      </c>
      <c r="V51" s="21"/>
      <c r="W51" s="22"/>
      <c r="X51" s="34">
        <v>0</v>
      </c>
      <c r="Y51" s="35">
        <v>0</v>
      </c>
      <c r="Z51" s="77">
        <v>0</v>
      </c>
      <c r="AA51" s="78">
        <v>0</v>
      </c>
      <c r="AB51" s="34">
        <v>0</v>
      </c>
      <c r="AC51" s="35">
        <v>0</v>
      </c>
      <c r="AD51" s="21">
        <v>4</v>
      </c>
      <c r="AE51" s="22">
        <v>6</v>
      </c>
      <c r="AF51" s="34">
        <v>2</v>
      </c>
      <c r="AG51" s="35">
        <v>6</v>
      </c>
      <c r="AH51" s="21">
        <v>0</v>
      </c>
      <c r="AI51" s="22">
        <v>0</v>
      </c>
      <c r="AJ51" s="34"/>
      <c r="AK51" s="35"/>
      <c r="AL51" s="21">
        <v>0</v>
      </c>
      <c r="AM51" s="22">
        <v>0</v>
      </c>
      <c r="AN51" s="64">
        <f>N51+P51</f>
        <v>42.75</v>
      </c>
      <c r="AO51" s="65">
        <f>O51+Q51</f>
        <v>61.35</v>
      </c>
      <c r="AP51" s="64">
        <v>3</v>
      </c>
      <c r="AQ51" s="65">
        <v>0</v>
      </c>
      <c r="AR51" s="64">
        <f>AN51*AP51%</f>
        <v>1.2825</v>
      </c>
      <c r="AS51" s="65">
        <f>AO51*AQ51%</f>
        <v>0</v>
      </c>
      <c r="AT51" s="21">
        <v>0</v>
      </c>
      <c r="AU51" s="23">
        <v>0</v>
      </c>
      <c r="AV51" s="21">
        <v>0</v>
      </c>
      <c r="AW51" s="23">
        <v>0</v>
      </c>
      <c r="AX51" s="21">
        <v>0</v>
      </c>
      <c r="AY51" s="23">
        <v>0</v>
      </c>
      <c r="AZ51" s="21">
        <v>0</v>
      </c>
      <c r="BA51" s="23">
        <v>0</v>
      </c>
      <c r="BB51" s="34">
        <v>0</v>
      </c>
      <c r="BC51" s="35">
        <v>0</v>
      </c>
      <c r="BD51" s="34">
        <v>0</v>
      </c>
      <c r="BE51" s="35">
        <v>0</v>
      </c>
      <c r="BF51" s="21"/>
      <c r="BG51" s="23"/>
      <c r="BH51" s="21"/>
      <c r="BI51" s="23"/>
      <c r="BJ51" s="34"/>
      <c r="BK51" s="35"/>
      <c r="BL51" s="34"/>
      <c r="BM51" s="35"/>
      <c r="BN51" s="21"/>
      <c r="BO51" s="23"/>
      <c r="BP51" s="21"/>
      <c r="BQ51" s="23"/>
      <c r="BR51" s="34"/>
      <c r="BS51" s="35"/>
      <c r="BT51" s="34"/>
      <c r="BU51" s="35"/>
      <c r="BV51" s="21"/>
      <c r="BW51" s="23"/>
      <c r="BX51" s="21"/>
      <c r="BY51" s="23"/>
      <c r="BZ51" s="64">
        <f>EN51+EO51</f>
        <v>0</v>
      </c>
      <c r="CA51" s="65">
        <f>EP51+EQ51</f>
        <v>0</v>
      </c>
      <c r="CB51" s="64">
        <f>ES51+ET51</f>
        <v>0</v>
      </c>
      <c r="CC51" s="65">
        <f>EU51+EV51</f>
        <v>0</v>
      </c>
      <c r="CD51" s="58">
        <f>EX51+EY51</f>
        <v>0</v>
      </c>
      <c r="CE51" s="85">
        <f>EZ51+FA51</f>
        <v>0</v>
      </c>
      <c r="CF51" s="58">
        <f>FC51+FD51</f>
        <v>0</v>
      </c>
      <c r="CG51" s="85">
        <f>FE51+FF51</f>
        <v>0</v>
      </c>
      <c r="CH51" s="64">
        <f>FH51+FI51</f>
        <v>0</v>
      </c>
      <c r="CI51" s="65">
        <f>FJ51+FK51</f>
        <v>0</v>
      </c>
      <c r="CJ51" s="64">
        <f>FM51+FN51</f>
        <v>0</v>
      </c>
      <c r="CK51" s="65">
        <f>FO51+FP51</f>
        <v>0</v>
      </c>
      <c r="CL51" s="58">
        <f>FR51+FS51</f>
        <v>0</v>
      </c>
      <c r="CM51" s="85">
        <f>FT51+FU51</f>
        <v>0</v>
      </c>
      <c r="CN51" s="58">
        <f>FW51+FX51</f>
        <v>0</v>
      </c>
      <c r="CO51" s="85">
        <f>FY51+FZ51</f>
        <v>0</v>
      </c>
      <c r="CP51" s="64">
        <f>GB51+GC51</f>
        <v>0</v>
      </c>
      <c r="CQ51" s="65">
        <f>GD51+GE51</f>
        <v>0</v>
      </c>
      <c r="CR51" s="64">
        <f>GG51+GH51</f>
        <v>0</v>
      </c>
      <c r="CS51" s="65">
        <f>GI51+GJ51</f>
        <v>0</v>
      </c>
      <c r="CT51" s="58">
        <f>GL51+GM51</f>
        <v>0</v>
      </c>
      <c r="CU51" s="85">
        <f>GN51+GO51</f>
        <v>0</v>
      </c>
      <c r="CV51" s="58">
        <f>GQ51+GR51</f>
        <v>0</v>
      </c>
      <c r="CW51" s="85">
        <f>GS51+GT51</f>
        <v>0</v>
      </c>
      <c r="CX51" s="64">
        <f>EN51+EO51</f>
        <v>0</v>
      </c>
      <c r="CY51" s="65">
        <f>EP51+EQ51</f>
        <v>0</v>
      </c>
      <c r="CZ51" s="64">
        <f>ES51+ET51</f>
        <v>0</v>
      </c>
      <c r="DA51" s="65">
        <f>EU51+EV51</f>
        <v>0</v>
      </c>
      <c r="DB51" s="58">
        <f>EX51+EY51</f>
        <v>0</v>
      </c>
      <c r="DC51" s="85">
        <f>EZ51+FA51</f>
        <v>0</v>
      </c>
      <c r="DD51" s="58">
        <f>FC51+FD51</f>
        <v>0</v>
      </c>
      <c r="DE51" s="85">
        <f>FE51+FF51</f>
        <v>0</v>
      </c>
      <c r="DF51" s="64">
        <f>FH51+FI51</f>
        <v>0</v>
      </c>
      <c r="DG51" s="65">
        <f>FJ51+FK51</f>
        <v>0</v>
      </c>
      <c r="DH51" s="64">
        <f>FM51+FN51</f>
        <v>0</v>
      </c>
      <c r="DI51" s="65">
        <f>FO51+FP51</f>
        <v>0</v>
      </c>
      <c r="DJ51" s="58">
        <f>FR51+FS51</f>
        <v>0</v>
      </c>
      <c r="DK51" s="85">
        <f>FT51+FU51</f>
        <v>0</v>
      </c>
      <c r="DL51" s="58">
        <f>FW51+FX51</f>
        <v>0</v>
      </c>
      <c r="DM51" s="85">
        <f>FY51+FZ51</f>
        <v>0</v>
      </c>
      <c r="DN51" s="64">
        <f>GB51+GC51</f>
        <v>0</v>
      </c>
      <c r="DO51" s="65">
        <f>GD51+GE51</f>
        <v>0</v>
      </c>
      <c r="DP51" s="64">
        <f>GG51+GH51</f>
        <v>0</v>
      </c>
      <c r="DQ51" s="65">
        <f>GI51+GJ51</f>
        <v>0</v>
      </c>
      <c r="DR51" s="58">
        <f>GL51+GM51</f>
        <v>0</v>
      </c>
      <c r="DS51" s="85">
        <f>GN51+GO51</f>
        <v>0</v>
      </c>
      <c r="DT51" s="58">
        <f>GQ51+GR51</f>
        <v>0</v>
      </c>
      <c r="DU51" s="85">
        <f>GS51+GT51</f>
        <v>0</v>
      </c>
      <c r="DV51" s="64">
        <f>SUM(BZ51,CD51,CH51,CL51,CP51,CT51)</f>
        <v>0</v>
      </c>
      <c r="DW51" s="65">
        <f>SUM(CA51,CE51,CI51,CM51,CQ51,CU51)</f>
        <v>0</v>
      </c>
      <c r="DX51" s="64">
        <f>SUM(CX51,DB51,DF51,DJ51,DN51,DR51)</f>
        <v>0</v>
      </c>
      <c r="DY51" s="65">
        <f>SUM(CY51,DC51,DG51,DK51,DO51,DS51)</f>
        <v>0</v>
      </c>
      <c r="DZ51" s="64">
        <f>SUM(CB51,CF51,CJ51,CN51,CR51,CV51)</f>
        <v>0</v>
      </c>
      <c r="EA51" s="65">
        <f>SUM(CC51,CG51,CK51,CO51,CS51,CW51)</f>
        <v>0</v>
      </c>
      <c r="EB51" s="64">
        <f>SUM(CZ51,DD51,DH51,DL51,DP51,DT51)</f>
        <v>0</v>
      </c>
      <c r="EC51" s="65">
        <f>SUM(DA51,DE51,DI51,DM51,DQ51,DU51)</f>
        <v>0</v>
      </c>
      <c r="ED51" s="58">
        <f>DV51+DZ51+AN51</f>
        <v>42.75</v>
      </c>
      <c r="EE51" s="59">
        <f>DW51+EA51+AO51</f>
        <v>61.35</v>
      </c>
      <c r="EF51" s="58">
        <f>DX51+EB51+AN51</f>
        <v>42.75</v>
      </c>
      <c r="EG51" s="59">
        <f>DY51+EC51+AO51</f>
        <v>61.35</v>
      </c>
      <c r="EH51" s="58">
        <f>IFERROR(EJ51/ED51%,0)</f>
        <v>3</v>
      </c>
      <c r="EI51" s="59">
        <f>IFERROR(EK51/EE51%,0)</f>
        <v>0</v>
      </c>
      <c r="EJ51" s="58">
        <f>AR51+DZ51</f>
        <v>1.2825</v>
      </c>
      <c r="EK51" s="59">
        <f>AS51+EA51</f>
        <v>0</v>
      </c>
      <c r="EM51" s="10">
        <f>E51</f>
        <v>1</v>
      </c>
      <c r="EN51" s="34">
        <f>EN$5*($AT51/100)</f>
        <v>0</v>
      </c>
      <c r="EO51" s="36">
        <f>EO$5*($AU51/100)</f>
        <v>0</v>
      </c>
      <c r="EP51" s="21">
        <f>EP$5*($AT51/100)</f>
        <v>0</v>
      </c>
      <c r="EQ51" s="23">
        <f>EQ$5*($AU51/100)</f>
        <v>0</v>
      </c>
      <c r="ES51" s="34">
        <f>ES$5*($AV51/100)</f>
        <v>0</v>
      </c>
      <c r="ET51" s="36">
        <f>ET$5*($AW51/100)</f>
        <v>0</v>
      </c>
      <c r="EU51" s="21">
        <f>EU$5*($AV51/100)</f>
        <v>0</v>
      </c>
      <c r="EV51" s="23">
        <f>EV$5*($AW51/100)</f>
        <v>0</v>
      </c>
      <c r="EX51" s="34">
        <f>EX$5*($AT51/100)</f>
        <v>0</v>
      </c>
      <c r="EY51" s="36">
        <f>EY$5*($AU51/100)</f>
        <v>0</v>
      </c>
      <c r="EZ51" s="21">
        <f>EZ$5*($AT51/100)</f>
        <v>0</v>
      </c>
      <c r="FA51" s="23">
        <f>FA$5*($AU51/100)</f>
        <v>0</v>
      </c>
      <c r="FC51" s="34">
        <f>FC$5*($AV51/100)</f>
        <v>0</v>
      </c>
      <c r="FD51" s="36">
        <f>FD$5*($AW51/100)</f>
        <v>0</v>
      </c>
      <c r="FE51" s="21">
        <f>FE$5*($AV51/100)</f>
        <v>0</v>
      </c>
      <c r="FF51" s="23">
        <f>FF$5*($AW51/100)</f>
        <v>0</v>
      </c>
      <c r="FH51" s="34">
        <f>FH$5*($AT51/100)</f>
        <v>0</v>
      </c>
      <c r="FI51" s="36">
        <f>FI$5*($AU51/100)</f>
        <v>0</v>
      </c>
      <c r="FJ51" s="21">
        <f>FJ$5*($AT51/100)</f>
        <v>0</v>
      </c>
      <c r="FK51" s="23">
        <f>FK$5*($AU51/100)</f>
        <v>0</v>
      </c>
      <c r="FM51" s="34">
        <f>FM$5*($AV51/100)</f>
        <v>0</v>
      </c>
      <c r="FN51" s="36">
        <f>FN$5*($AW51/100)</f>
        <v>0</v>
      </c>
      <c r="FO51" s="21">
        <f>FO$5*($AV51/100)</f>
        <v>0</v>
      </c>
      <c r="FP51" s="23">
        <f>FP$5*($AW51/100)</f>
        <v>0</v>
      </c>
      <c r="FR51" s="34">
        <f>FR$5*($AT51/100)</f>
        <v>0</v>
      </c>
      <c r="FS51" s="36">
        <f>FS$5*($AU51/100)</f>
        <v>0</v>
      </c>
      <c r="FT51" s="21">
        <f>FT$5*($AT51/100)</f>
        <v>0</v>
      </c>
      <c r="FU51" s="23">
        <f>FU$5*($AU51/100)</f>
        <v>0</v>
      </c>
      <c r="FW51" s="34">
        <f>FW$5*($AV51/100)</f>
        <v>0</v>
      </c>
      <c r="FX51" s="36">
        <f>FX$5*($AW51/100)</f>
        <v>0</v>
      </c>
      <c r="FY51" s="21">
        <f>FY$5*($AV51/100)</f>
        <v>0</v>
      </c>
      <c r="FZ51" s="23">
        <f>FZ$5*($AW51/100)</f>
        <v>0</v>
      </c>
      <c r="GB51" s="34">
        <f>GB$5*($AT51/100)</f>
        <v>0</v>
      </c>
      <c r="GC51" s="36">
        <f>GC$5*($AU51/100)</f>
        <v>0</v>
      </c>
      <c r="GD51" s="21">
        <f>GD$5*($AT51/100)</f>
        <v>0</v>
      </c>
      <c r="GE51" s="23">
        <f>GE$5*($AU51/100)</f>
        <v>0</v>
      </c>
      <c r="GG51" s="34">
        <f>GG$5*($AV51/100)</f>
        <v>0</v>
      </c>
      <c r="GH51" s="36">
        <f>GH$5*($AW51/100)</f>
        <v>0</v>
      </c>
      <c r="GI51" s="21">
        <f>GI$5*($AV51/100)</f>
        <v>0</v>
      </c>
      <c r="GJ51" s="23">
        <f>GJ$5*($AW51/100)</f>
        <v>0</v>
      </c>
      <c r="GL51" s="34">
        <f>GL$5*($AX51/100)</f>
        <v>0</v>
      </c>
      <c r="GM51" s="36">
        <f>GM$5*($AY51/100)</f>
        <v>0</v>
      </c>
      <c r="GN51" s="21">
        <f>GN$5*($AX51/100)</f>
        <v>0</v>
      </c>
      <c r="GO51" s="23">
        <f>GO$5*($AY51/100)</f>
        <v>0</v>
      </c>
      <c r="GQ51" s="34">
        <f>GQ$5*($AZ51/100)</f>
        <v>0</v>
      </c>
      <c r="GR51" s="36">
        <f>GR$5*($BA51/100)</f>
        <v>0</v>
      </c>
      <c r="GS51" s="21">
        <f>GS$5*($AZ51/100)</f>
        <v>0</v>
      </c>
      <c r="GT51" s="23">
        <f>GT$5*($BA51/100)</f>
        <v>0</v>
      </c>
    </row>
    <row r="52" spans="1:202" x14ac:dyDescent="0.3">
      <c r="A52" s="6"/>
      <c r="B52" t="s">
        <v>48</v>
      </c>
      <c r="D52" t="s">
        <v>25</v>
      </c>
      <c r="E52">
        <f>E51+1</f>
        <v>2</v>
      </c>
      <c r="F52" s="37"/>
      <c r="G52" s="38"/>
      <c r="H52" s="60">
        <v>206</v>
      </c>
      <c r="I52" s="61">
        <v>168</v>
      </c>
      <c r="J52" s="60">
        <v>1</v>
      </c>
      <c r="K52" s="61">
        <v>1</v>
      </c>
      <c r="L52" s="60">
        <f>H52*J52%</f>
        <v>2.06</v>
      </c>
      <c r="M52" s="61">
        <f>I52*K52%</f>
        <v>1.68</v>
      </c>
      <c r="N52" s="66">
        <f>H52*B$8</f>
        <v>216.3</v>
      </c>
      <c r="O52" s="67">
        <f>I52*B$8</f>
        <v>176.4</v>
      </c>
      <c r="P52" s="24">
        <f>R52+T52+V52+X52+AB52+AD52+AF52+AH52+AJ52+AL52</f>
        <v>13</v>
      </c>
      <c r="Q52" s="25">
        <f>S52+U52+W52+Y52+AC52+AE52+AG52+AI52+AK52+AM52</f>
        <v>9</v>
      </c>
      <c r="R52" s="37">
        <v>8</v>
      </c>
      <c r="S52" s="38">
        <v>1</v>
      </c>
      <c r="T52" s="37">
        <v>0</v>
      </c>
      <c r="U52" s="38">
        <v>0</v>
      </c>
      <c r="V52" s="24"/>
      <c r="W52" s="25"/>
      <c r="X52" s="37">
        <v>0</v>
      </c>
      <c r="Y52" s="38">
        <v>0</v>
      </c>
      <c r="Z52" s="79">
        <v>0</v>
      </c>
      <c r="AA52" s="80">
        <v>0</v>
      </c>
      <c r="AB52" s="37">
        <v>0</v>
      </c>
      <c r="AC52" s="38">
        <v>0</v>
      </c>
      <c r="AD52" s="24">
        <v>4</v>
      </c>
      <c r="AE52" s="25">
        <v>6</v>
      </c>
      <c r="AF52" s="37">
        <v>0</v>
      </c>
      <c r="AG52" s="38">
        <v>0</v>
      </c>
      <c r="AH52" s="24">
        <v>1</v>
      </c>
      <c r="AI52" s="25">
        <v>1</v>
      </c>
      <c r="AJ52" s="37"/>
      <c r="AK52" s="38"/>
      <c r="AL52" s="24">
        <v>0</v>
      </c>
      <c r="AM52" s="25">
        <v>1</v>
      </c>
      <c r="AN52" s="66">
        <f>N52+P52</f>
        <v>229.3</v>
      </c>
      <c r="AO52" s="67">
        <f>O52+Q52</f>
        <v>185.4</v>
      </c>
      <c r="AP52" s="66">
        <v>4</v>
      </c>
      <c r="AQ52" s="67">
        <v>1</v>
      </c>
      <c r="AR52" s="66">
        <f>AN52*AP52%</f>
        <v>9.1720000000000006</v>
      </c>
      <c r="AS52" s="67">
        <f>AO52*AQ52%</f>
        <v>1.8540000000000001</v>
      </c>
      <c r="AT52" s="24">
        <v>15</v>
      </c>
      <c r="AU52" s="26">
        <v>0</v>
      </c>
      <c r="AV52" s="24">
        <v>10</v>
      </c>
      <c r="AW52" s="26">
        <v>0</v>
      </c>
      <c r="AX52" s="24">
        <v>25</v>
      </c>
      <c r="AY52" s="26">
        <v>0</v>
      </c>
      <c r="AZ52" s="24">
        <v>10</v>
      </c>
      <c r="BA52" s="26">
        <v>0</v>
      </c>
      <c r="BB52" s="37">
        <v>15</v>
      </c>
      <c r="BC52" s="38">
        <v>0</v>
      </c>
      <c r="BD52" s="37">
        <v>10</v>
      </c>
      <c r="BE52" s="38">
        <v>0</v>
      </c>
      <c r="BF52" s="24"/>
      <c r="BG52" s="26"/>
      <c r="BH52" s="24"/>
      <c r="BI52" s="26"/>
      <c r="BJ52" s="37"/>
      <c r="BK52" s="38"/>
      <c r="BL52" s="37"/>
      <c r="BM52" s="38"/>
      <c r="BN52" s="24"/>
      <c r="BO52" s="26"/>
      <c r="BP52" s="24"/>
      <c r="BQ52" s="26"/>
      <c r="BR52" s="37"/>
      <c r="BS52" s="38"/>
      <c r="BT52" s="37"/>
      <c r="BU52" s="38"/>
      <c r="BV52" s="24"/>
      <c r="BW52" s="26"/>
      <c r="BX52" s="24"/>
      <c r="BY52" s="26"/>
      <c r="BZ52" s="66">
        <f>EN52+EO52</f>
        <v>12</v>
      </c>
      <c r="CA52" s="67">
        <f>EP52+EQ52</f>
        <v>2.25</v>
      </c>
      <c r="CB52" s="66">
        <f>ES52+ET52</f>
        <v>0.5</v>
      </c>
      <c r="CC52" s="67">
        <f>EU52+EV52</f>
        <v>0.4</v>
      </c>
      <c r="CD52" s="60">
        <f>EX52+EY52</f>
        <v>1.5</v>
      </c>
      <c r="CE52" s="86">
        <f>EZ52+FA52</f>
        <v>0.3</v>
      </c>
      <c r="CF52" s="60">
        <f>FC52+FD52</f>
        <v>0.1</v>
      </c>
      <c r="CG52" s="86">
        <f>FE52+FF52</f>
        <v>0.1</v>
      </c>
      <c r="CH52" s="66">
        <f>FH52+FI52</f>
        <v>20.55</v>
      </c>
      <c r="CI52" s="67">
        <f>FJ52+FK52</f>
        <v>3.5999999999999996</v>
      </c>
      <c r="CJ52" s="66">
        <f>FM52+FN52</f>
        <v>0.8</v>
      </c>
      <c r="CK52" s="67">
        <f>FO52+FP52</f>
        <v>0.8</v>
      </c>
      <c r="CL52" s="60">
        <f>FR52+FS52</f>
        <v>3.15</v>
      </c>
      <c r="CM52" s="86">
        <f>FT52+FU52</f>
        <v>0.6</v>
      </c>
      <c r="CN52" s="60">
        <f>FW52+FX52</f>
        <v>0.1</v>
      </c>
      <c r="CO52" s="86">
        <f>FY52+FZ52</f>
        <v>0.1</v>
      </c>
      <c r="CP52" s="66">
        <f>GB52+GC52</f>
        <v>15.299999999999999</v>
      </c>
      <c r="CQ52" s="67">
        <f>GD52+GE52</f>
        <v>2.6999999999999997</v>
      </c>
      <c r="CR52" s="66">
        <f>GG52+GH52</f>
        <v>0.60000000000000009</v>
      </c>
      <c r="CS52" s="67">
        <f>GI52+GJ52</f>
        <v>0.60000000000000009</v>
      </c>
      <c r="CT52" s="60">
        <f>GL52+GM52</f>
        <v>5.75</v>
      </c>
      <c r="CU52" s="86">
        <f>GN52+GO52</f>
        <v>0.25</v>
      </c>
      <c r="CV52" s="60">
        <f>GQ52+GR52</f>
        <v>1.4000000000000001</v>
      </c>
      <c r="CW52" s="86">
        <f>GS52+GT52</f>
        <v>0.70000000000000007</v>
      </c>
      <c r="CX52" s="66">
        <f>EN52+EO52</f>
        <v>12</v>
      </c>
      <c r="CY52" s="67">
        <f>EP52+EQ52</f>
        <v>2.25</v>
      </c>
      <c r="CZ52" s="66">
        <f>ES52+ET52</f>
        <v>0.5</v>
      </c>
      <c r="DA52" s="67">
        <f>EU52+EV52</f>
        <v>0.4</v>
      </c>
      <c r="DB52" s="60">
        <f>EX52+EY52</f>
        <v>1.5</v>
      </c>
      <c r="DC52" s="86">
        <f>EZ52+FA52</f>
        <v>0.3</v>
      </c>
      <c r="DD52" s="60">
        <f>FC52+FD52</f>
        <v>0.1</v>
      </c>
      <c r="DE52" s="86">
        <f>FE52+FF52</f>
        <v>0.1</v>
      </c>
      <c r="DF52" s="66">
        <f>FH52+FI52</f>
        <v>20.55</v>
      </c>
      <c r="DG52" s="67">
        <f>FJ52+FK52</f>
        <v>3.5999999999999996</v>
      </c>
      <c r="DH52" s="66">
        <f>FM52+FN52</f>
        <v>0.8</v>
      </c>
      <c r="DI52" s="67">
        <f>FO52+FP52</f>
        <v>0.8</v>
      </c>
      <c r="DJ52" s="60">
        <f>FR52+FS52</f>
        <v>3.15</v>
      </c>
      <c r="DK52" s="86">
        <f>FT52+FU52</f>
        <v>0.6</v>
      </c>
      <c r="DL52" s="60">
        <f>FW52+FX52</f>
        <v>0.1</v>
      </c>
      <c r="DM52" s="86">
        <f>FY52+FZ52</f>
        <v>0.1</v>
      </c>
      <c r="DN52" s="66">
        <f>GB52+GC52</f>
        <v>15.299999999999999</v>
      </c>
      <c r="DO52" s="67">
        <f>GD52+GE52</f>
        <v>2.6999999999999997</v>
      </c>
      <c r="DP52" s="66">
        <f>GG52+GH52</f>
        <v>0.60000000000000009</v>
      </c>
      <c r="DQ52" s="67">
        <f>GI52+GJ52</f>
        <v>0.60000000000000009</v>
      </c>
      <c r="DR52" s="60">
        <f>GL52+GM52</f>
        <v>5.75</v>
      </c>
      <c r="DS52" s="86">
        <f>GN52+GO52</f>
        <v>0.25</v>
      </c>
      <c r="DT52" s="60">
        <f>GQ52+GR52</f>
        <v>1.4000000000000001</v>
      </c>
      <c r="DU52" s="86">
        <f>GS52+GT52</f>
        <v>0.70000000000000007</v>
      </c>
      <c r="DV52" s="66">
        <f>SUM(BZ52,CD52,CH52,CL52,CP52,CT52)</f>
        <v>58.249999999999993</v>
      </c>
      <c r="DW52" s="67">
        <f>SUM(CA52,CE52,CI52,CM52,CQ52,CU52)</f>
        <v>9.6999999999999993</v>
      </c>
      <c r="DX52" s="66">
        <f>SUM(CX52,DB52,DF52,DJ52,DN52,DR52)</f>
        <v>58.249999999999993</v>
      </c>
      <c r="DY52" s="67">
        <f>SUM(CY52,DC52,DG52,DK52,DO52,DS52)</f>
        <v>9.6999999999999993</v>
      </c>
      <c r="DZ52" s="66">
        <f>SUM(CB52,CF52,CJ52,CN52,CR52,CV52)</f>
        <v>3.5</v>
      </c>
      <c r="EA52" s="67">
        <f>SUM(CC52,CG52,CK52,CO52,CS52,CW52)</f>
        <v>2.7</v>
      </c>
      <c r="EB52" s="66">
        <f>SUM(CZ52,DD52,DH52,DL52,DP52,DT52)</f>
        <v>3.5</v>
      </c>
      <c r="EC52" s="67">
        <f>SUM(DA52,DE52,DI52,DM52,DQ52,DU52)</f>
        <v>2.7</v>
      </c>
      <c r="ED52" s="60">
        <f>DV52+DZ52+AN52</f>
        <v>291.05</v>
      </c>
      <c r="EE52" s="61">
        <f>DW52+EA52+AO52</f>
        <v>197.8</v>
      </c>
      <c r="EF52" s="60">
        <f>DX52+EB52+AN52</f>
        <v>291.05</v>
      </c>
      <c r="EG52" s="61">
        <f>DY52+EC52+AO52</f>
        <v>197.8</v>
      </c>
      <c r="EH52" s="60">
        <f>IFERROR(EJ52/ED52%,0)</f>
        <v>4.3538910840061842</v>
      </c>
      <c r="EI52" s="61">
        <f>IFERROR(EK52/EE52%,0)</f>
        <v>2.3023255813953489</v>
      </c>
      <c r="EJ52" s="60">
        <f>AR52+DZ52</f>
        <v>12.672000000000001</v>
      </c>
      <c r="EK52" s="61">
        <f>AS52+EA52</f>
        <v>4.5540000000000003</v>
      </c>
      <c r="EM52" s="6">
        <f>E52</f>
        <v>2</v>
      </c>
      <c r="EN52" s="37">
        <f>EN$5*($AT52/100)</f>
        <v>12</v>
      </c>
      <c r="EO52" s="41">
        <f>EO$5*($AU52/100)</f>
        <v>0</v>
      </c>
      <c r="EP52" s="24">
        <f>EP$5*($AT52/100)</f>
        <v>2.25</v>
      </c>
      <c r="EQ52" s="26">
        <f>EQ$5*($AU52/100)</f>
        <v>0</v>
      </c>
      <c r="ES52" s="37">
        <f>ES$5*($AV52/100)</f>
        <v>0.5</v>
      </c>
      <c r="ET52" s="41">
        <f>ET$5*($AW52/100)</f>
        <v>0</v>
      </c>
      <c r="EU52" s="24">
        <f>EU$5*($AV52/100)</f>
        <v>0.4</v>
      </c>
      <c r="EV52" s="26">
        <f>EV$5*($AW52/100)</f>
        <v>0</v>
      </c>
      <c r="EX52" s="37">
        <f>EX$5*($AT52/100)</f>
        <v>1.5</v>
      </c>
      <c r="EY52" s="41">
        <f>EY$5*($AU52/100)</f>
        <v>0</v>
      </c>
      <c r="EZ52" s="24">
        <f>EZ$5*($AT52/100)</f>
        <v>0.3</v>
      </c>
      <c r="FA52" s="26">
        <f>FA$5*($AU52/100)</f>
        <v>0</v>
      </c>
      <c r="FC52" s="37">
        <f>FC$5*($AV52/100)</f>
        <v>0.1</v>
      </c>
      <c r="FD52" s="41">
        <f>FD$5*($AW52/100)</f>
        <v>0</v>
      </c>
      <c r="FE52" s="24">
        <f>FE$5*($AV52/100)</f>
        <v>0.1</v>
      </c>
      <c r="FF52" s="26">
        <f>FF$5*($AW52/100)</f>
        <v>0</v>
      </c>
      <c r="FH52" s="37">
        <f>FH$5*($AT52/100)</f>
        <v>20.55</v>
      </c>
      <c r="FI52" s="41">
        <f>FI$5*($AU52/100)</f>
        <v>0</v>
      </c>
      <c r="FJ52" s="24">
        <f>FJ$5*($AT52/100)</f>
        <v>3.5999999999999996</v>
      </c>
      <c r="FK52" s="26">
        <f>FK$5*($AU52/100)</f>
        <v>0</v>
      </c>
      <c r="FM52" s="37">
        <f>FM$5*($AV52/100)</f>
        <v>0.8</v>
      </c>
      <c r="FN52" s="41">
        <f>FN$5*($AW52/100)</f>
        <v>0</v>
      </c>
      <c r="FO52" s="24">
        <f>FO$5*($AV52/100)</f>
        <v>0.8</v>
      </c>
      <c r="FP52" s="26">
        <f>FP$5*($AW52/100)</f>
        <v>0</v>
      </c>
      <c r="FR52" s="37">
        <f>FR$5*($AT52/100)</f>
        <v>3.15</v>
      </c>
      <c r="FS52" s="41">
        <f>FS$5*($AU52/100)</f>
        <v>0</v>
      </c>
      <c r="FT52" s="24">
        <f>FT$5*($AT52/100)</f>
        <v>0.6</v>
      </c>
      <c r="FU52" s="26">
        <f>FU$5*($AU52/100)</f>
        <v>0</v>
      </c>
      <c r="FW52" s="37">
        <f>FW$5*($AV52/100)</f>
        <v>0.1</v>
      </c>
      <c r="FX52" s="41">
        <f>FX$5*($AW52/100)</f>
        <v>0</v>
      </c>
      <c r="FY52" s="24">
        <f>FY$5*($AV52/100)</f>
        <v>0.1</v>
      </c>
      <c r="FZ52" s="26">
        <f>FZ$5*($AW52/100)</f>
        <v>0</v>
      </c>
      <c r="GB52" s="37">
        <f>GB$5*($AT52/100)</f>
        <v>15.299999999999999</v>
      </c>
      <c r="GC52" s="41">
        <f>GC$5*($AU52/100)</f>
        <v>0</v>
      </c>
      <c r="GD52" s="24">
        <f>GD$5*($AT52/100)</f>
        <v>2.6999999999999997</v>
      </c>
      <c r="GE52" s="26">
        <f>GE$5*($AU52/100)</f>
        <v>0</v>
      </c>
      <c r="GG52" s="37">
        <f>GG$5*($AV52/100)</f>
        <v>0.60000000000000009</v>
      </c>
      <c r="GH52" s="41">
        <f>GH$5*($AW52/100)</f>
        <v>0</v>
      </c>
      <c r="GI52" s="24">
        <f>GI$5*($AV52/100)</f>
        <v>0.60000000000000009</v>
      </c>
      <c r="GJ52" s="26">
        <f>GJ$5*($AW52/100)</f>
        <v>0</v>
      </c>
      <c r="GL52" s="37">
        <f>GL$5*($AX52/100)</f>
        <v>5.75</v>
      </c>
      <c r="GM52" s="41">
        <f>GM$5*($AY52/100)</f>
        <v>0</v>
      </c>
      <c r="GN52" s="24">
        <f>GN$5*($AX52/100)</f>
        <v>0.25</v>
      </c>
      <c r="GO52" s="26">
        <f>GO$5*($AY52/100)</f>
        <v>0</v>
      </c>
      <c r="GQ52" s="37">
        <f>GQ$5*($AZ52/100)</f>
        <v>1.4000000000000001</v>
      </c>
      <c r="GR52" s="41">
        <f>GR$5*($BA52/100)</f>
        <v>0</v>
      </c>
      <c r="GS52" s="24">
        <f>GS$5*($AZ52/100)</f>
        <v>0.70000000000000007</v>
      </c>
      <c r="GT52" s="26">
        <f>GT$5*($BA52/100)</f>
        <v>0</v>
      </c>
    </row>
    <row r="53" spans="1:202" x14ac:dyDescent="0.3">
      <c r="A53" s="6"/>
      <c r="B53" s="89" t="s">
        <v>150</v>
      </c>
      <c r="D53" t="s">
        <v>23</v>
      </c>
      <c r="E53">
        <f t="shared" ref="E53:E86" si="262">E52+1</f>
        <v>3</v>
      </c>
      <c r="F53" s="37"/>
      <c r="G53" s="38"/>
      <c r="H53" s="60">
        <v>514</v>
      </c>
      <c r="I53" s="61">
        <v>336</v>
      </c>
      <c r="J53" s="60">
        <v>3</v>
      </c>
      <c r="K53" s="61">
        <v>3</v>
      </c>
      <c r="L53" s="60">
        <f>H53*J53%</f>
        <v>15.42</v>
      </c>
      <c r="M53" s="61">
        <f>I53*K53%</f>
        <v>10.08</v>
      </c>
      <c r="N53" s="66">
        <f>H53*B$8</f>
        <v>539.70000000000005</v>
      </c>
      <c r="O53" s="67">
        <f>I53*B$8</f>
        <v>352.8</v>
      </c>
      <c r="P53" s="24">
        <f>R53+T53+V53+X53+AB53+AD53+AF53+AH53+AJ53+AL53</f>
        <v>12</v>
      </c>
      <c r="Q53" s="25">
        <f>S53+U53+W53+Y53+AC53+AE53+AG53+AI53+AK53+AM53</f>
        <v>2</v>
      </c>
      <c r="R53" s="37">
        <v>0</v>
      </c>
      <c r="S53" s="38">
        <v>0</v>
      </c>
      <c r="T53" s="37">
        <v>2</v>
      </c>
      <c r="U53" s="38">
        <v>0</v>
      </c>
      <c r="V53" s="24"/>
      <c r="W53" s="25"/>
      <c r="X53" s="37">
        <v>10</v>
      </c>
      <c r="Y53" s="38">
        <v>2</v>
      </c>
      <c r="Z53" s="79">
        <v>11</v>
      </c>
      <c r="AA53" s="80">
        <v>2</v>
      </c>
      <c r="AB53" s="37">
        <v>0</v>
      </c>
      <c r="AC53" s="38">
        <v>0</v>
      </c>
      <c r="AD53" s="24">
        <v>0</v>
      </c>
      <c r="AE53" s="25">
        <v>0</v>
      </c>
      <c r="AF53" s="37">
        <v>0</v>
      </c>
      <c r="AG53" s="38">
        <v>0</v>
      </c>
      <c r="AH53" s="24">
        <v>0</v>
      </c>
      <c r="AI53" s="25">
        <v>0</v>
      </c>
      <c r="AJ53" s="37"/>
      <c r="AK53" s="38"/>
      <c r="AL53" s="24">
        <v>0</v>
      </c>
      <c r="AM53" s="25">
        <v>0</v>
      </c>
      <c r="AN53" s="66">
        <f>N53+P53</f>
        <v>551.70000000000005</v>
      </c>
      <c r="AO53" s="67">
        <f>O53+Q53</f>
        <v>354.8</v>
      </c>
      <c r="AP53" s="66">
        <v>6</v>
      </c>
      <c r="AQ53" s="67">
        <v>1</v>
      </c>
      <c r="AR53" s="66">
        <f>AN53*AP53%</f>
        <v>33.102000000000004</v>
      </c>
      <c r="AS53" s="67">
        <f>AO53*AQ53%</f>
        <v>3.548</v>
      </c>
      <c r="AT53" s="24">
        <v>0</v>
      </c>
      <c r="AU53" s="26">
        <v>0</v>
      </c>
      <c r="AV53" s="24">
        <v>0</v>
      </c>
      <c r="AW53" s="26">
        <v>0</v>
      </c>
      <c r="AX53" s="24">
        <v>0</v>
      </c>
      <c r="AY53" s="26">
        <v>0</v>
      </c>
      <c r="AZ53" s="24">
        <v>0</v>
      </c>
      <c r="BA53" s="26">
        <v>0</v>
      </c>
      <c r="BB53" s="37">
        <v>0</v>
      </c>
      <c r="BC53" s="38">
        <v>0</v>
      </c>
      <c r="BD53" s="37">
        <v>0</v>
      </c>
      <c r="BE53" s="38">
        <v>0</v>
      </c>
      <c r="BF53" s="24"/>
      <c r="BG53" s="26"/>
      <c r="BH53" s="24"/>
      <c r="BI53" s="26"/>
      <c r="BJ53" s="37"/>
      <c r="BK53" s="38"/>
      <c r="BL53" s="37"/>
      <c r="BM53" s="38"/>
      <c r="BN53" s="24"/>
      <c r="BO53" s="26"/>
      <c r="BP53" s="24"/>
      <c r="BQ53" s="26"/>
      <c r="BR53" s="37"/>
      <c r="BS53" s="38"/>
      <c r="BT53" s="37"/>
      <c r="BU53" s="38"/>
      <c r="BV53" s="24"/>
      <c r="BW53" s="26"/>
      <c r="BX53" s="24"/>
      <c r="BY53" s="26"/>
      <c r="BZ53" s="66">
        <f>EN53+EO53</f>
        <v>0</v>
      </c>
      <c r="CA53" s="67">
        <f>EP53+EQ53</f>
        <v>0</v>
      </c>
      <c r="CB53" s="66">
        <f>ES53+ET53</f>
        <v>0</v>
      </c>
      <c r="CC53" s="67">
        <f>EU53+EV53</f>
        <v>0</v>
      </c>
      <c r="CD53" s="60">
        <f>EX53+EY53</f>
        <v>0</v>
      </c>
      <c r="CE53" s="86">
        <f>EZ53+FA53</f>
        <v>0</v>
      </c>
      <c r="CF53" s="60">
        <f>FC53+FD53</f>
        <v>0</v>
      </c>
      <c r="CG53" s="86">
        <f>FE53+FF53</f>
        <v>0</v>
      </c>
      <c r="CH53" s="66">
        <f>FH53+FI53</f>
        <v>0</v>
      </c>
      <c r="CI53" s="67">
        <f>FJ53+FK53</f>
        <v>0</v>
      </c>
      <c r="CJ53" s="66">
        <f>FM53+FN53</f>
        <v>0</v>
      </c>
      <c r="CK53" s="67">
        <f>FO53+FP53</f>
        <v>0</v>
      </c>
      <c r="CL53" s="60">
        <f>FR53+FS53</f>
        <v>0</v>
      </c>
      <c r="CM53" s="86">
        <f>FT53+FU53</f>
        <v>0</v>
      </c>
      <c r="CN53" s="60">
        <f>FW53+FX53</f>
        <v>0</v>
      </c>
      <c r="CO53" s="86">
        <f>FY53+FZ53</f>
        <v>0</v>
      </c>
      <c r="CP53" s="66">
        <f>GB53+GC53</f>
        <v>0</v>
      </c>
      <c r="CQ53" s="67">
        <f>GD53+GE53</f>
        <v>0</v>
      </c>
      <c r="CR53" s="66">
        <f>GG53+GH53</f>
        <v>0</v>
      </c>
      <c r="CS53" s="67">
        <f>GI53+GJ53</f>
        <v>0</v>
      </c>
      <c r="CT53" s="60">
        <f>GL53+GM53</f>
        <v>0</v>
      </c>
      <c r="CU53" s="86">
        <f>GN53+GO53</f>
        <v>0</v>
      </c>
      <c r="CV53" s="60">
        <f>GQ53+GR53</f>
        <v>0</v>
      </c>
      <c r="CW53" s="86">
        <f>GS53+GT53</f>
        <v>0</v>
      </c>
      <c r="CX53" s="66">
        <f>EN53+EO53</f>
        <v>0</v>
      </c>
      <c r="CY53" s="67">
        <f>EP53+EQ53</f>
        <v>0</v>
      </c>
      <c r="CZ53" s="66">
        <f>ES53+ET53</f>
        <v>0</v>
      </c>
      <c r="DA53" s="67">
        <f>EU53+EV53</f>
        <v>0</v>
      </c>
      <c r="DB53" s="60">
        <f>EX53+EY53</f>
        <v>0</v>
      </c>
      <c r="DC53" s="86">
        <f>EZ53+FA53</f>
        <v>0</v>
      </c>
      <c r="DD53" s="60">
        <f>FC53+FD53</f>
        <v>0</v>
      </c>
      <c r="DE53" s="86">
        <f>FE53+FF53</f>
        <v>0</v>
      </c>
      <c r="DF53" s="66">
        <f>FH53+FI53</f>
        <v>0</v>
      </c>
      <c r="DG53" s="67">
        <f>FJ53+FK53</f>
        <v>0</v>
      </c>
      <c r="DH53" s="66">
        <f>FM53+FN53</f>
        <v>0</v>
      </c>
      <c r="DI53" s="67">
        <f>FO53+FP53</f>
        <v>0</v>
      </c>
      <c r="DJ53" s="60">
        <f>FR53+FS53</f>
        <v>0</v>
      </c>
      <c r="DK53" s="86">
        <f>FT53+FU53</f>
        <v>0</v>
      </c>
      <c r="DL53" s="60">
        <f>FW53+FX53</f>
        <v>0</v>
      </c>
      <c r="DM53" s="86">
        <f>FY53+FZ53</f>
        <v>0</v>
      </c>
      <c r="DN53" s="66">
        <f>GB53+GC53</f>
        <v>0</v>
      </c>
      <c r="DO53" s="67">
        <f>GD53+GE53</f>
        <v>0</v>
      </c>
      <c r="DP53" s="66">
        <f>GG53+GH53</f>
        <v>0</v>
      </c>
      <c r="DQ53" s="67">
        <f>GI53+GJ53</f>
        <v>0</v>
      </c>
      <c r="DR53" s="60">
        <f>GL53+GM53</f>
        <v>0</v>
      </c>
      <c r="DS53" s="86">
        <f>GN53+GO53</f>
        <v>0</v>
      </c>
      <c r="DT53" s="60">
        <f>GQ53+GR53</f>
        <v>0</v>
      </c>
      <c r="DU53" s="86">
        <f>GS53+GT53</f>
        <v>0</v>
      </c>
      <c r="DV53" s="66">
        <f>SUM(BZ53,CD53,CH53,CL53,CP53,CT53)</f>
        <v>0</v>
      </c>
      <c r="DW53" s="67">
        <f>SUM(CA53,CE53,CI53,CM53,CQ53,CU53)</f>
        <v>0</v>
      </c>
      <c r="DX53" s="66">
        <f>SUM(CX53,DB53,DF53,DJ53,DN53,DR53)</f>
        <v>0</v>
      </c>
      <c r="DY53" s="67">
        <f>SUM(CY53,DC53,DG53,DK53,DO53,DS53)</f>
        <v>0</v>
      </c>
      <c r="DZ53" s="66">
        <f>SUM(CB53,CF53,CJ53,CN53,CR53,CV53)</f>
        <v>0</v>
      </c>
      <c r="EA53" s="67">
        <f>SUM(CC53,CG53,CK53,CO53,CS53,CW53)</f>
        <v>0</v>
      </c>
      <c r="EB53" s="66">
        <f>SUM(CZ53,DD53,DH53,DL53,DP53,DT53)</f>
        <v>0</v>
      </c>
      <c r="EC53" s="67">
        <f>SUM(DA53,DE53,DI53,DM53,DQ53,DU53)</f>
        <v>0</v>
      </c>
      <c r="ED53" s="60">
        <f>DV53+DZ53+AN53</f>
        <v>551.70000000000005</v>
      </c>
      <c r="EE53" s="61">
        <f>DW53+EA53+AO53</f>
        <v>354.8</v>
      </c>
      <c r="EF53" s="60">
        <f>DX53+EB53+AN53</f>
        <v>551.70000000000005</v>
      </c>
      <c r="EG53" s="61">
        <f>DY53+EC53+AO53</f>
        <v>354.8</v>
      </c>
      <c r="EH53" s="60">
        <f>IFERROR(EJ53/ED53%,0)</f>
        <v>6</v>
      </c>
      <c r="EI53" s="61">
        <f>IFERROR(EK53/EE53%,0)</f>
        <v>1</v>
      </c>
      <c r="EJ53" s="60">
        <f>AR53+DZ53</f>
        <v>33.102000000000004</v>
      </c>
      <c r="EK53" s="61">
        <f>AS53+EA53</f>
        <v>3.548</v>
      </c>
      <c r="EM53" s="6">
        <f>E53</f>
        <v>3</v>
      </c>
      <c r="EN53" s="37">
        <f>EN$5*($AT53/100)</f>
        <v>0</v>
      </c>
      <c r="EO53" s="41">
        <f>EO$5*($AU53/100)</f>
        <v>0</v>
      </c>
      <c r="EP53" s="24">
        <f>EP$5*($AT53/100)</f>
        <v>0</v>
      </c>
      <c r="EQ53" s="26">
        <f>EQ$5*($AU53/100)</f>
        <v>0</v>
      </c>
      <c r="ES53" s="37">
        <f>ES$5*($AV53/100)</f>
        <v>0</v>
      </c>
      <c r="ET53" s="41">
        <f>ET$5*($AW53/100)</f>
        <v>0</v>
      </c>
      <c r="EU53" s="24">
        <f>EU$5*($AV53/100)</f>
        <v>0</v>
      </c>
      <c r="EV53" s="26">
        <f>EV$5*($AW53/100)</f>
        <v>0</v>
      </c>
      <c r="EX53" s="37">
        <f>EX$5*($AT53/100)</f>
        <v>0</v>
      </c>
      <c r="EY53" s="41">
        <f>EY$5*($AU53/100)</f>
        <v>0</v>
      </c>
      <c r="EZ53" s="24">
        <f>EZ$5*($AT53/100)</f>
        <v>0</v>
      </c>
      <c r="FA53" s="26">
        <f>FA$5*($AU53/100)</f>
        <v>0</v>
      </c>
      <c r="FC53" s="37">
        <f>FC$5*($AV53/100)</f>
        <v>0</v>
      </c>
      <c r="FD53" s="41">
        <f>FD$5*($AW53/100)</f>
        <v>0</v>
      </c>
      <c r="FE53" s="24">
        <f>FE$5*($AV53/100)</f>
        <v>0</v>
      </c>
      <c r="FF53" s="26">
        <f>FF$5*($AW53/100)</f>
        <v>0</v>
      </c>
      <c r="FH53" s="37">
        <f>FH$5*($AT53/100)</f>
        <v>0</v>
      </c>
      <c r="FI53" s="41">
        <f>FI$5*($AU53/100)</f>
        <v>0</v>
      </c>
      <c r="FJ53" s="24">
        <f>FJ$5*($AT53/100)</f>
        <v>0</v>
      </c>
      <c r="FK53" s="26">
        <f>FK$5*($AU53/100)</f>
        <v>0</v>
      </c>
      <c r="FM53" s="37">
        <f>FM$5*($AV53/100)</f>
        <v>0</v>
      </c>
      <c r="FN53" s="41">
        <f>FN$5*($AW53/100)</f>
        <v>0</v>
      </c>
      <c r="FO53" s="24">
        <f>FO$5*($AV53/100)</f>
        <v>0</v>
      </c>
      <c r="FP53" s="26">
        <f>FP$5*($AW53/100)</f>
        <v>0</v>
      </c>
      <c r="FR53" s="37">
        <f>FR$5*($AT53/100)</f>
        <v>0</v>
      </c>
      <c r="FS53" s="41">
        <f>FS$5*($AU53/100)</f>
        <v>0</v>
      </c>
      <c r="FT53" s="24">
        <f>FT$5*($AT53/100)</f>
        <v>0</v>
      </c>
      <c r="FU53" s="26">
        <f>FU$5*($AU53/100)</f>
        <v>0</v>
      </c>
      <c r="FW53" s="37">
        <f>FW$5*($AV53/100)</f>
        <v>0</v>
      </c>
      <c r="FX53" s="41">
        <f>FX$5*($AW53/100)</f>
        <v>0</v>
      </c>
      <c r="FY53" s="24">
        <f>FY$5*($AV53/100)</f>
        <v>0</v>
      </c>
      <c r="FZ53" s="26">
        <f>FZ$5*($AW53/100)</f>
        <v>0</v>
      </c>
      <c r="GB53" s="37">
        <f>GB$5*($AT53/100)</f>
        <v>0</v>
      </c>
      <c r="GC53" s="41">
        <f>GC$5*($AU53/100)</f>
        <v>0</v>
      </c>
      <c r="GD53" s="24">
        <f>GD$5*($AT53/100)</f>
        <v>0</v>
      </c>
      <c r="GE53" s="26">
        <f>GE$5*($AU53/100)</f>
        <v>0</v>
      </c>
      <c r="GG53" s="37">
        <f>GG$5*($AV53/100)</f>
        <v>0</v>
      </c>
      <c r="GH53" s="41">
        <f>GH$5*($AW53/100)</f>
        <v>0</v>
      </c>
      <c r="GI53" s="24">
        <f>GI$5*($AV53/100)</f>
        <v>0</v>
      </c>
      <c r="GJ53" s="26">
        <f>GJ$5*($AW53/100)</f>
        <v>0</v>
      </c>
      <c r="GL53" s="37">
        <f>GL$5*($AX53/100)</f>
        <v>0</v>
      </c>
      <c r="GM53" s="41">
        <f>GM$5*($AY53/100)</f>
        <v>0</v>
      </c>
      <c r="GN53" s="24">
        <f>GN$5*($AX53/100)</f>
        <v>0</v>
      </c>
      <c r="GO53" s="26">
        <f>GO$5*($AY53/100)</f>
        <v>0</v>
      </c>
      <c r="GQ53" s="37">
        <f>GQ$5*($AZ53/100)</f>
        <v>0</v>
      </c>
      <c r="GR53" s="41">
        <f>GR$5*($BA53/100)</f>
        <v>0</v>
      </c>
      <c r="GS53" s="24">
        <f>GS$5*($AZ53/100)</f>
        <v>0</v>
      </c>
      <c r="GT53" s="26">
        <f>GT$5*($BA53/100)</f>
        <v>0</v>
      </c>
    </row>
    <row r="54" spans="1:202" x14ac:dyDescent="0.3">
      <c r="A54" s="6"/>
      <c r="C54" t="s">
        <v>28</v>
      </c>
      <c r="D54" t="s">
        <v>17</v>
      </c>
      <c r="E54">
        <f t="shared" si="262"/>
        <v>4</v>
      </c>
      <c r="F54" s="37"/>
      <c r="G54" s="38"/>
      <c r="H54" s="60">
        <v>134</v>
      </c>
      <c r="I54" s="61">
        <v>238</v>
      </c>
      <c r="J54" s="60">
        <v>2</v>
      </c>
      <c r="K54" s="61">
        <v>2</v>
      </c>
      <c r="L54" s="60">
        <f>H54*J54%</f>
        <v>2.68</v>
      </c>
      <c r="M54" s="61">
        <f>I54*K54%</f>
        <v>4.76</v>
      </c>
      <c r="N54" s="66">
        <f>H54*B$8</f>
        <v>140.70000000000002</v>
      </c>
      <c r="O54" s="67">
        <f>I54*B$8</f>
        <v>249.9</v>
      </c>
      <c r="P54" s="24">
        <f>R54+T54+V54+X54+AB54+AD54+AF54+AH54+AJ54+AL54</f>
        <v>30</v>
      </c>
      <c r="Q54" s="25">
        <f>S54+U54+W54+Y54+AC54+AE54+AG54+AI54+AK54+AM54</f>
        <v>52</v>
      </c>
      <c r="R54" s="37">
        <v>6</v>
      </c>
      <c r="S54" s="38">
        <v>35</v>
      </c>
      <c r="T54" s="37">
        <v>2</v>
      </c>
      <c r="U54" s="38">
        <v>0</v>
      </c>
      <c r="V54" s="24"/>
      <c r="W54" s="25"/>
      <c r="X54" s="37">
        <v>10</v>
      </c>
      <c r="Y54" s="38">
        <v>2</v>
      </c>
      <c r="Z54" s="79">
        <v>11</v>
      </c>
      <c r="AA54" s="80">
        <v>2</v>
      </c>
      <c r="AB54" s="37">
        <v>0</v>
      </c>
      <c r="AC54" s="38">
        <v>0</v>
      </c>
      <c r="AD54" s="24">
        <v>2</v>
      </c>
      <c r="AE54" s="25">
        <v>2</v>
      </c>
      <c r="AF54" s="37">
        <v>0</v>
      </c>
      <c r="AG54" s="38">
        <v>0</v>
      </c>
      <c r="AH54" s="24">
        <v>6</v>
      </c>
      <c r="AI54" s="25">
        <v>10</v>
      </c>
      <c r="AJ54" s="37"/>
      <c r="AK54" s="38"/>
      <c r="AL54" s="24">
        <v>4</v>
      </c>
      <c r="AM54" s="25">
        <v>3</v>
      </c>
      <c r="AN54" s="66">
        <f>N54+P54</f>
        <v>170.70000000000002</v>
      </c>
      <c r="AO54" s="67">
        <f>O54+Q54</f>
        <v>301.89999999999998</v>
      </c>
      <c r="AP54" s="66">
        <v>8</v>
      </c>
      <c r="AQ54" s="67">
        <v>1</v>
      </c>
      <c r="AR54" s="66">
        <f>AN54*AP54%</f>
        <v>13.656000000000002</v>
      </c>
      <c r="AS54" s="67">
        <f>AO54*AQ54%</f>
        <v>3.0189999999999997</v>
      </c>
      <c r="AT54" s="24">
        <v>0</v>
      </c>
      <c r="AU54" s="26">
        <v>40</v>
      </c>
      <c r="AV54" s="24">
        <v>0</v>
      </c>
      <c r="AW54" s="26">
        <v>60</v>
      </c>
      <c r="AX54" s="24">
        <v>0</v>
      </c>
      <c r="AY54" s="26">
        <v>35</v>
      </c>
      <c r="AZ54" s="24">
        <v>0</v>
      </c>
      <c r="BA54" s="26">
        <v>60</v>
      </c>
      <c r="BB54" s="37">
        <v>0</v>
      </c>
      <c r="BC54" s="38">
        <v>40</v>
      </c>
      <c r="BD54" s="37">
        <v>0</v>
      </c>
      <c r="BE54" s="38">
        <v>60</v>
      </c>
      <c r="BF54" s="24"/>
      <c r="BG54" s="26"/>
      <c r="BH54" s="24"/>
      <c r="BI54" s="26"/>
      <c r="BJ54" s="37"/>
      <c r="BK54" s="38"/>
      <c r="BL54" s="37"/>
      <c r="BM54" s="38"/>
      <c r="BN54" s="24"/>
      <c r="BO54" s="26"/>
      <c r="BP54" s="24"/>
      <c r="BQ54" s="26"/>
      <c r="BR54" s="37"/>
      <c r="BS54" s="38"/>
      <c r="BT54" s="37"/>
      <c r="BU54" s="38"/>
      <c r="BV54" s="24"/>
      <c r="BW54" s="26"/>
      <c r="BX54" s="24"/>
      <c r="BY54" s="26"/>
      <c r="BZ54" s="66">
        <f>EN54+EO54</f>
        <v>4</v>
      </c>
      <c r="CA54" s="67">
        <f>EP54+EQ54</f>
        <v>26.8</v>
      </c>
      <c r="CB54" s="66">
        <f>ES54+ET54</f>
        <v>1.2</v>
      </c>
      <c r="CC54" s="67">
        <f>EU54+EV54</f>
        <v>4.8</v>
      </c>
      <c r="CD54" s="60">
        <f>EX54+EY54</f>
        <v>0.8</v>
      </c>
      <c r="CE54" s="86">
        <f>EZ54+FA54</f>
        <v>2.4000000000000004</v>
      </c>
      <c r="CF54" s="60">
        <f>FC54+FD54</f>
        <v>0</v>
      </c>
      <c r="CG54" s="86">
        <f>FE54+FF54</f>
        <v>2.4</v>
      </c>
      <c r="CH54" s="66">
        <f>FH54+FI54</f>
        <v>6.4</v>
      </c>
      <c r="CI54" s="67">
        <f>FJ54+FK54</f>
        <v>46.800000000000004</v>
      </c>
      <c r="CJ54" s="66">
        <f>FM54+FN54</f>
        <v>2.4</v>
      </c>
      <c r="CK54" s="67">
        <f>FO54+FP54</f>
        <v>7.1999999999999993</v>
      </c>
      <c r="CL54" s="60">
        <f>FR54+FS54</f>
        <v>1.2000000000000002</v>
      </c>
      <c r="CM54" s="86">
        <f>FT54+FU54</f>
        <v>7.2</v>
      </c>
      <c r="CN54" s="60">
        <f>FW54+FX54</f>
        <v>0</v>
      </c>
      <c r="CO54" s="86">
        <f>FY54+FZ54</f>
        <v>1.2</v>
      </c>
      <c r="CP54" s="66">
        <f>GB54+GC54</f>
        <v>4.8000000000000007</v>
      </c>
      <c r="CQ54" s="67">
        <f>GD54+GE54</f>
        <v>34.800000000000004</v>
      </c>
      <c r="CR54" s="66">
        <f>GG54+GH54</f>
        <v>1.7999999999999998</v>
      </c>
      <c r="CS54" s="67">
        <f>GI54+GJ54</f>
        <v>5.3999999999999995</v>
      </c>
      <c r="CT54" s="60">
        <f>GL54+GM54</f>
        <v>0.35</v>
      </c>
      <c r="CU54" s="86">
        <f>GN54+GO54</f>
        <v>9.4499999999999993</v>
      </c>
      <c r="CV54" s="60">
        <f>GQ54+GR54</f>
        <v>6</v>
      </c>
      <c r="CW54" s="86">
        <f>GS54+GT54</f>
        <v>7.1999999999999993</v>
      </c>
      <c r="CX54" s="66">
        <f>EN54+EO54</f>
        <v>4</v>
      </c>
      <c r="CY54" s="67">
        <f>EP54+EQ54</f>
        <v>26.8</v>
      </c>
      <c r="CZ54" s="66">
        <f>ES54+ET54</f>
        <v>1.2</v>
      </c>
      <c r="DA54" s="67">
        <f>EU54+EV54</f>
        <v>4.8</v>
      </c>
      <c r="DB54" s="60">
        <f>EX54+EY54</f>
        <v>0.8</v>
      </c>
      <c r="DC54" s="86">
        <f>EZ54+FA54</f>
        <v>2.4000000000000004</v>
      </c>
      <c r="DD54" s="60">
        <f>FC54+FD54</f>
        <v>0</v>
      </c>
      <c r="DE54" s="86">
        <f>FE54+FF54</f>
        <v>2.4</v>
      </c>
      <c r="DF54" s="66">
        <f>FH54+FI54</f>
        <v>6.4</v>
      </c>
      <c r="DG54" s="67">
        <f>FJ54+FK54</f>
        <v>46.800000000000004</v>
      </c>
      <c r="DH54" s="66">
        <f>FM54+FN54</f>
        <v>2.4</v>
      </c>
      <c r="DI54" s="67">
        <f>FO54+FP54</f>
        <v>7.1999999999999993</v>
      </c>
      <c r="DJ54" s="60">
        <f>FR54+FS54</f>
        <v>1.2000000000000002</v>
      </c>
      <c r="DK54" s="86">
        <f>FT54+FU54</f>
        <v>7.2</v>
      </c>
      <c r="DL54" s="60">
        <f>FW54+FX54</f>
        <v>0</v>
      </c>
      <c r="DM54" s="86">
        <f>FY54+FZ54</f>
        <v>1.2</v>
      </c>
      <c r="DN54" s="66">
        <f>GB54+GC54</f>
        <v>4.8000000000000007</v>
      </c>
      <c r="DO54" s="67">
        <f>GD54+GE54</f>
        <v>34.800000000000004</v>
      </c>
      <c r="DP54" s="66">
        <f>GG54+GH54</f>
        <v>1.7999999999999998</v>
      </c>
      <c r="DQ54" s="67">
        <f>GI54+GJ54</f>
        <v>5.3999999999999995</v>
      </c>
      <c r="DR54" s="60">
        <f>GL54+GM54</f>
        <v>0.35</v>
      </c>
      <c r="DS54" s="86">
        <f>GN54+GO54</f>
        <v>9.4499999999999993</v>
      </c>
      <c r="DT54" s="60">
        <f>GQ54+GR54</f>
        <v>6</v>
      </c>
      <c r="DU54" s="86">
        <f>GS54+GT54</f>
        <v>7.1999999999999993</v>
      </c>
      <c r="DV54" s="66">
        <f>SUM(BZ54,CD54,CH54,CL54,CP54,CT54)</f>
        <v>17.55</v>
      </c>
      <c r="DW54" s="67">
        <f>SUM(CA54,CE54,CI54,CM54,CQ54,CU54)</f>
        <v>127.45</v>
      </c>
      <c r="DX54" s="66">
        <f>SUM(CX54,DB54,DF54,DJ54,DN54,DR54)</f>
        <v>17.55</v>
      </c>
      <c r="DY54" s="67">
        <f>SUM(CY54,DC54,DG54,DK54,DO54,DS54)</f>
        <v>127.45</v>
      </c>
      <c r="DZ54" s="66">
        <f>SUM(CB54,CF54,CJ54,CN54,CR54,CV54)</f>
        <v>11.399999999999999</v>
      </c>
      <c r="EA54" s="67">
        <f>SUM(CC54,CG54,CK54,CO54,CS54,CW54)</f>
        <v>28.199999999999996</v>
      </c>
      <c r="EB54" s="66">
        <f>SUM(CZ54,DD54,DH54,DL54,DP54,DT54)</f>
        <v>11.399999999999999</v>
      </c>
      <c r="EC54" s="67">
        <f>SUM(DA54,DE54,DI54,DM54,DQ54,DU54)</f>
        <v>28.199999999999996</v>
      </c>
      <c r="ED54" s="60">
        <f>DV54+DZ54+AN54</f>
        <v>199.65</v>
      </c>
      <c r="EE54" s="61">
        <f>DW54+EA54+AO54</f>
        <v>457.54999999999995</v>
      </c>
      <c r="EF54" s="60">
        <f>DX54+EB54+AN54</f>
        <v>199.65</v>
      </c>
      <c r="EG54" s="61">
        <f>DY54+EC54+AO54</f>
        <v>457.54999999999995</v>
      </c>
      <c r="EH54" s="60">
        <f>IFERROR(EJ54/ED54%,0)</f>
        <v>12.549962434259955</v>
      </c>
      <c r="EI54" s="61">
        <f>IFERROR(EK54/EE54%,0)</f>
        <v>6.8230794448694123</v>
      </c>
      <c r="EJ54" s="60">
        <f>AR54+DZ54</f>
        <v>25.056000000000001</v>
      </c>
      <c r="EK54" s="61">
        <f>AS54+EA54</f>
        <v>31.218999999999994</v>
      </c>
      <c r="EM54" s="6">
        <f>E54</f>
        <v>4</v>
      </c>
      <c r="EN54" s="37">
        <f>EN$5*($AT54/100)</f>
        <v>0</v>
      </c>
      <c r="EO54" s="41">
        <f>EO$5*($AU54/100)</f>
        <v>4</v>
      </c>
      <c r="EP54" s="24">
        <f>EP$5*($AT54/100)</f>
        <v>0</v>
      </c>
      <c r="EQ54" s="26">
        <f>EQ$5*($AU54/100)</f>
        <v>26.8</v>
      </c>
      <c r="ES54" s="37">
        <f>ES$5*($AV54/100)</f>
        <v>0</v>
      </c>
      <c r="ET54" s="41">
        <f>ET$5*($AW54/100)</f>
        <v>1.2</v>
      </c>
      <c r="EU54" s="24">
        <f>EU$5*($AV54/100)</f>
        <v>0</v>
      </c>
      <c r="EV54" s="26">
        <f>EV$5*($AW54/100)</f>
        <v>4.8</v>
      </c>
      <c r="EX54" s="37">
        <f>EX$5*($AT54/100)</f>
        <v>0</v>
      </c>
      <c r="EY54" s="41">
        <f>EY$5*($AU54/100)</f>
        <v>0.8</v>
      </c>
      <c r="EZ54" s="24">
        <f>EZ$5*($AT54/100)</f>
        <v>0</v>
      </c>
      <c r="FA54" s="26">
        <f>FA$5*($AU54/100)</f>
        <v>2.4000000000000004</v>
      </c>
      <c r="FC54" s="37">
        <f>FC$5*($AV54/100)</f>
        <v>0</v>
      </c>
      <c r="FD54" s="41">
        <f>FD$5*($AW54/100)</f>
        <v>0</v>
      </c>
      <c r="FE54" s="24">
        <f>FE$5*($AV54/100)</f>
        <v>0</v>
      </c>
      <c r="FF54" s="26">
        <f>FF$5*($AW54/100)</f>
        <v>2.4</v>
      </c>
      <c r="FH54" s="37">
        <f>FH$5*($AT54/100)</f>
        <v>0</v>
      </c>
      <c r="FI54" s="41">
        <f>FI$5*($AU54/100)</f>
        <v>6.4</v>
      </c>
      <c r="FJ54" s="24">
        <f>FJ$5*($AT54/100)</f>
        <v>0</v>
      </c>
      <c r="FK54" s="26">
        <f>FK$5*($AU54/100)</f>
        <v>46.800000000000004</v>
      </c>
      <c r="FM54" s="37">
        <f>FM$5*($AV54/100)</f>
        <v>0</v>
      </c>
      <c r="FN54" s="41">
        <f>FN$5*($AW54/100)</f>
        <v>2.4</v>
      </c>
      <c r="FO54" s="24">
        <f>FO$5*($AV54/100)</f>
        <v>0</v>
      </c>
      <c r="FP54" s="26">
        <f>FP$5*($AW54/100)</f>
        <v>7.1999999999999993</v>
      </c>
      <c r="FR54" s="37">
        <f>FR$5*($AT54/100)</f>
        <v>0</v>
      </c>
      <c r="FS54" s="41">
        <f>FS$5*($AU54/100)</f>
        <v>1.2000000000000002</v>
      </c>
      <c r="FT54" s="24">
        <f>FT$5*($AT54/100)</f>
        <v>0</v>
      </c>
      <c r="FU54" s="26">
        <f>FU$5*($AU54/100)</f>
        <v>7.2</v>
      </c>
      <c r="FW54" s="37">
        <f>FW$5*($AV54/100)</f>
        <v>0</v>
      </c>
      <c r="FX54" s="41">
        <f>FX$5*($AW54/100)</f>
        <v>0</v>
      </c>
      <c r="FY54" s="24">
        <f>FY$5*($AV54/100)</f>
        <v>0</v>
      </c>
      <c r="FZ54" s="26">
        <f>FZ$5*($AW54/100)</f>
        <v>1.2</v>
      </c>
      <c r="GB54" s="37">
        <f>GB$5*($AT54/100)</f>
        <v>0</v>
      </c>
      <c r="GC54" s="41">
        <f>GC$5*($AU54/100)</f>
        <v>4.8000000000000007</v>
      </c>
      <c r="GD54" s="24">
        <f>GD$5*($AT54/100)</f>
        <v>0</v>
      </c>
      <c r="GE54" s="26">
        <f>GE$5*($AU54/100)</f>
        <v>34.800000000000004</v>
      </c>
      <c r="GG54" s="37">
        <f>GG$5*($AV54/100)</f>
        <v>0</v>
      </c>
      <c r="GH54" s="41">
        <f>GH$5*($AW54/100)</f>
        <v>1.7999999999999998</v>
      </c>
      <c r="GI54" s="24">
        <f>GI$5*($AV54/100)</f>
        <v>0</v>
      </c>
      <c r="GJ54" s="26">
        <f>GJ$5*($AW54/100)</f>
        <v>5.3999999999999995</v>
      </c>
      <c r="GL54" s="37">
        <f>GL$5*($AX54/100)</f>
        <v>0</v>
      </c>
      <c r="GM54" s="41">
        <f>GM$5*($AY54/100)</f>
        <v>0.35</v>
      </c>
      <c r="GN54" s="24">
        <f>GN$5*($AX54/100)</f>
        <v>0</v>
      </c>
      <c r="GO54" s="26">
        <f>GO$5*($AY54/100)</f>
        <v>9.4499999999999993</v>
      </c>
      <c r="GQ54" s="37">
        <f>GQ$5*($AZ54/100)</f>
        <v>0</v>
      </c>
      <c r="GR54" s="41">
        <f>GR$5*($BA54/100)</f>
        <v>6</v>
      </c>
      <c r="GS54" s="24">
        <f>GS$5*($AZ54/100)</f>
        <v>0</v>
      </c>
      <c r="GT54" s="26">
        <f>GT$5*($BA54/100)</f>
        <v>7.1999999999999993</v>
      </c>
    </row>
    <row r="55" spans="1:202" x14ac:dyDescent="0.3">
      <c r="A55" s="6"/>
      <c r="D55" t="s">
        <v>25</v>
      </c>
      <c r="E55">
        <f t="shared" si="262"/>
        <v>5</v>
      </c>
      <c r="F55" s="37"/>
      <c r="G55" s="38"/>
      <c r="H55" s="60">
        <v>139</v>
      </c>
      <c r="I55" s="61">
        <v>266</v>
      </c>
      <c r="J55" s="60">
        <v>4</v>
      </c>
      <c r="K55" s="61">
        <v>1</v>
      </c>
      <c r="L55" s="60">
        <f>H55*J55%</f>
        <v>5.5600000000000005</v>
      </c>
      <c r="M55" s="61">
        <f>I55*K55%</f>
        <v>2.66</v>
      </c>
      <c r="N55" s="66">
        <f>H55*B$8</f>
        <v>145.95000000000002</v>
      </c>
      <c r="O55" s="67">
        <f>I55*B$8</f>
        <v>279.3</v>
      </c>
      <c r="P55" s="24">
        <f>R55+T55+V55+X55+AB55+AD55+AF55+AH55+AJ55+AL55</f>
        <v>21</v>
      </c>
      <c r="Q55" s="25">
        <f>S55+U55+W55+Y55+AC55+AE55+AG55+AI55+AK55+AM55</f>
        <v>18</v>
      </c>
      <c r="R55" s="37">
        <v>1</v>
      </c>
      <c r="S55" s="38">
        <v>6</v>
      </c>
      <c r="T55" s="37">
        <v>0</v>
      </c>
      <c r="U55" s="38">
        <v>0</v>
      </c>
      <c r="V55" s="24"/>
      <c r="W55" s="25"/>
      <c r="X55" s="37">
        <v>0</v>
      </c>
      <c r="Y55" s="38">
        <v>0</v>
      </c>
      <c r="Z55" s="79">
        <v>0</v>
      </c>
      <c r="AA55" s="80">
        <v>0</v>
      </c>
      <c r="AB55" s="37">
        <v>14</v>
      </c>
      <c r="AC55" s="38">
        <v>6</v>
      </c>
      <c r="AD55" s="24">
        <v>4</v>
      </c>
      <c r="AE55" s="25">
        <v>4</v>
      </c>
      <c r="AF55" s="37">
        <v>0</v>
      </c>
      <c r="AG55" s="38">
        <v>0</v>
      </c>
      <c r="AH55" s="24">
        <v>1</v>
      </c>
      <c r="AI55" s="25">
        <v>2</v>
      </c>
      <c r="AJ55" s="37"/>
      <c r="AK55" s="38"/>
      <c r="AL55" s="24">
        <v>1</v>
      </c>
      <c r="AM55" s="25">
        <v>0</v>
      </c>
      <c r="AN55" s="66">
        <f>N55+P55</f>
        <v>166.95000000000002</v>
      </c>
      <c r="AO55" s="67">
        <f>O55+Q55</f>
        <v>297.3</v>
      </c>
      <c r="AP55" s="66">
        <v>6</v>
      </c>
      <c r="AQ55" s="67">
        <v>0</v>
      </c>
      <c r="AR55" s="66">
        <f>AN55*AP55%</f>
        <v>10.017000000000001</v>
      </c>
      <c r="AS55" s="67">
        <f>AO55*AQ55%</f>
        <v>0</v>
      </c>
      <c r="AT55" s="24">
        <v>0</v>
      </c>
      <c r="AU55" s="26">
        <v>15</v>
      </c>
      <c r="AV55" s="24">
        <v>0</v>
      </c>
      <c r="AW55" s="26">
        <v>10</v>
      </c>
      <c r="AX55" s="24">
        <v>0</v>
      </c>
      <c r="AY55" s="26">
        <v>25</v>
      </c>
      <c r="AZ55" s="24">
        <v>0</v>
      </c>
      <c r="BA55" s="26">
        <v>10</v>
      </c>
      <c r="BB55" s="37">
        <v>0</v>
      </c>
      <c r="BC55" s="38">
        <v>15</v>
      </c>
      <c r="BD55" s="37">
        <v>0</v>
      </c>
      <c r="BE55" s="38">
        <v>10</v>
      </c>
      <c r="BF55" s="24"/>
      <c r="BG55" s="26"/>
      <c r="BH55" s="24"/>
      <c r="BI55" s="26"/>
      <c r="BJ55" s="37"/>
      <c r="BK55" s="38"/>
      <c r="BL55" s="37"/>
      <c r="BM55" s="38"/>
      <c r="BN55" s="24"/>
      <c r="BO55" s="26"/>
      <c r="BP55" s="24"/>
      <c r="BQ55" s="26"/>
      <c r="BR55" s="37"/>
      <c r="BS55" s="38"/>
      <c r="BT55" s="37"/>
      <c r="BU55" s="38"/>
      <c r="BV55" s="24"/>
      <c r="BW55" s="26"/>
      <c r="BX55" s="24"/>
      <c r="BY55" s="26"/>
      <c r="BZ55" s="66">
        <f>EN55+EO55</f>
        <v>1.5</v>
      </c>
      <c r="CA55" s="67">
        <f>EP55+EQ55</f>
        <v>10.049999999999999</v>
      </c>
      <c r="CB55" s="66">
        <f>ES55+ET55</f>
        <v>0.2</v>
      </c>
      <c r="CC55" s="67">
        <f>EU55+EV55</f>
        <v>0.8</v>
      </c>
      <c r="CD55" s="60">
        <f>EX55+EY55</f>
        <v>0.3</v>
      </c>
      <c r="CE55" s="86">
        <f>EZ55+FA55</f>
        <v>0.89999999999999991</v>
      </c>
      <c r="CF55" s="60">
        <f>FC55+FD55</f>
        <v>0</v>
      </c>
      <c r="CG55" s="86">
        <f>FE55+FF55</f>
        <v>0.4</v>
      </c>
      <c r="CH55" s="66">
        <f>FH55+FI55</f>
        <v>2.4</v>
      </c>
      <c r="CI55" s="67">
        <f>FJ55+FK55</f>
        <v>17.55</v>
      </c>
      <c r="CJ55" s="66">
        <f>FM55+FN55</f>
        <v>0.4</v>
      </c>
      <c r="CK55" s="67">
        <f>FO55+FP55</f>
        <v>1.2000000000000002</v>
      </c>
      <c r="CL55" s="60">
        <f>FR55+FS55</f>
        <v>0.44999999999999996</v>
      </c>
      <c r="CM55" s="86">
        <f>FT55+FU55</f>
        <v>2.6999999999999997</v>
      </c>
      <c r="CN55" s="60">
        <f>FW55+FX55</f>
        <v>0</v>
      </c>
      <c r="CO55" s="86">
        <f>FY55+FZ55</f>
        <v>0.2</v>
      </c>
      <c r="CP55" s="66">
        <f>GB55+GC55</f>
        <v>1.7999999999999998</v>
      </c>
      <c r="CQ55" s="67">
        <f>GD55+GE55</f>
        <v>13.049999999999999</v>
      </c>
      <c r="CR55" s="66">
        <f>GG55+GH55</f>
        <v>0.30000000000000004</v>
      </c>
      <c r="CS55" s="67">
        <f>GI55+GJ55</f>
        <v>0.9</v>
      </c>
      <c r="CT55" s="60">
        <f>GL55+GM55</f>
        <v>0.25</v>
      </c>
      <c r="CU55" s="86">
        <f>GN55+GO55</f>
        <v>6.75</v>
      </c>
      <c r="CV55" s="60">
        <f>GQ55+GR55</f>
        <v>1</v>
      </c>
      <c r="CW55" s="86">
        <f>GS55+GT55</f>
        <v>1.2000000000000002</v>
      </c>
      <c r="CX55" s="66">
        <f>EN55+EO55</f>
        <v>1.5</v>
      </c>
      <c r="CY55" s="67">
        <f>EP55+EQ55</f>
        <v>10.049999999999999</v>
      </c>
      <c r="CZ55" s="66">
        <f>ES55+ET55</f>
        <v>0.2</v>
      </c>
      <c r="DA55" s="67">
        <f>EU55+EV55</f>
        <v>0.8</v>
      </c>
      <c r="DB55" s="60">
        <f>EX55+EY55</f>
        <v>0.3</v>
      </c>
      <c r="DC55" s="86">
        <f>EZ55+FA55</f>
        <v>0.89999999999999991</v>
      </c>
      <c r="DD55" s="60">
        <f>FC55+FD55</f>
        <v>0</v>
      </c>
      <c r="DE55" s="86">
        <f>FE55+FF55</f>
        <v>0.4</v>
      </c>
      <c r="DF55" s="66">
        <f>FH55+FI55</f>
        <v>2.4</v>
      </c>
      <c r="DG55" s="67">
        <f>FJ55+FK55</f>
        <v>17.55</v>
      </c>
      <c r="DH55" s="66">
        <f>FM55+FN55</f>
        <v>0.4</v>
      </c>
      <c r="DI55" s="67">
        <f>FO55+FP55</f>
        <v>1.2000000000000002</v>
      </c>
      <c r="DJ55" s="60">
        <f>FR55+FS55</f>
        <v>0.44999999999999996</v>
      </c>
      <c r="DK55" s="86">
        <f>FT55+FU55</f>
        <v>2.6999999999999997</v>
      </c>
      <c r="DL55" s="60">
        <f>FW55+FX55</f>
        <v>0</v>
      </c>
      <c r="DM55" s="86">
        <f>FY55+FZ55</f>
        <v>0.2</v>
      </c>
      <c r="DN55" s="66">
        <f>GB55+GC55</f>
        <v>1.7999999999999998</v>
      </c>
      <c r="DO55" s="67">
        <f>GD55+GE55</f>
        <v>13.049999999999999</v>
      </c>
      <c r="DP55" s="66">
        <f>GG55+GH55</f>
        <v>0.30000000000000004</v>
      </c>
      <c r="DQ55" s="67">
        <f>GI55+GJ55</f>
        <v>0.9</v>
      </c>
      <c r="DR55" s="60">
        <f>GL55+GM55</f>
        <v>0.25</v>
      </c>
      <c r="DS55" s="86">
        <f>GN55+GO55</f>
        <v>6.75</v>
      </c>
      <c r="DT55" s="60">
        <f>GQ55+GR55</f>
        <v>1</v>
      </c>
      <c r="DU55" s="86">
        <f>GS55+GT55</f>
        <v>1.2000000000000002</v>
      </c>
      <c r="DV55" s="66">
        <f>SUM(BZ55,CD55,CH55,CL55,CP55,CT55)</f>
        <v>6.7</v>
      </c>
      <c r="DW55" s="67">
        <f>SUM(CA55,CE55,CI55,CM55,CQ55,CU55)</f>
        <v>51</v>
      </c>
      <c r="DX55" s="66">
        <f>SUM(CX55,DB55,DF55,DJ55,DN55,DR55)</f>
        <v>6.7</v>
      </c>
      <c r="DY55" s="67">
        <f>SUM(CY55,DC55,DG55,DK55,DO55,DS55)</f>
        <v>51</v>
      </c>
      <c r="DZ55" s="66">
        <f>SUM(CB55,CF55,CJ55,CN55,CR55,CV55)</f>
        <v>1.9000000000000001</v>
      </c>
      <c r="EA55" s="67">
        <f>SUM(CC55,CG55,CK55,CO55,CS55,CW55)</f>
        <v>4.7000000000000011</v>
      </c>
      <c r="EB55" s="66">
        <f>SUM(CZ55,DD55,DH55,DL55,DP55,DT55)</f>
        <v>1.9000000000000001</v>
      </c>
      <c r="EC55" s="67">
        <f>SUM(DA55,DE55,DI55,DM55,DQ55,DU55)</f>
        <v>4.7000000000000011</v>
      </c>
      <c r="ED55" s="60">
        <f>DV55+DZ55+AN55</f>
        <v>175.55</v>
      </c>
      <c r="EE55" s="61">
        <f>DW55+EA55+AO55</f>
        <v>353</v>
      </c>
      <c r="EF55" s="60">
        <f>DX55+EB55+AN55</f>
        <v>175.55</v>
      </c>
      <c r="EG55" s="61">
        <f>DY55+EC55+AO55</f>
        <v>353</v>
      </c>
      <c r="EH55" s="60">
        <f>IFERROR(EJ55/ED55%,0)</f>
        <v>6.7883793790942759</v>
      </c>
      <c r="EI55" s="61">
        <f>IFERROR(EK55/EE55%,0)</f>
        <v>1.3314447592067993</v>
      </c>
      <c r="EJ55" s="60">
        <f>AR55+DZ55</f>
        <v>11.917000000000002</v>
      </c>
      <c r="EK55" s="61">
        <f>AS55+EA55</f>
        <v>4.7000000000000011</v>
      </c>
      <c r="EM55" s="6">
        <f>E55</f>
        <v>5</v>
      </c>
      <c r="EN55" s="37">
        <f>EN$5*($AT55/100)</f>
        <v>0</v>
      </c>
      <c r="EO55" s="41">
        <f>EO$5*($AU55/100)</f>
        <v>1.5</v>
      </c>
      <c r="EP55" s="24">
        <f>EP$5*($AT55/100)</f>
        <v>0</v>
      </c>
      <c r="EQ55" s="26">
        <f>EQ$5*($AU55/100)</f>
        <v>10.049999999999999</v>
      </c>
      <c r="ES55" s="37">
        <f>ES$5*($AV55/100)</f>
        <v>0</v>
      </c>
      <c r="ET55" s="41">
        <f>ET$5*($AW55/100)</f>
        <v>0.2</v>
      </c>
      <c r="EU55" s="24">
        <f>EU$5*($AV55/100)</f>
        <v>0</v>
      </c>
      <c r="EV55" s="26">
        <f>EV$5*($AW55/100)</f>
        <v>0.8</v>
      </c>
      <c r="EX55" s="37">
        <f>EX$5*($AT55/100)</f>
        <v>0</v>
      </c>
      <c r="EY55" s="41">
        <f>EY$5*($AU55/100)</f>
        <v>0.3</v>
      </c>
      <c r="EZ55" s="24">
        <f>EZ$5*($AT55/100)</f>
        <v>0</v>
      </c>
      <c r="FA55" s="26">
        <f>FA$5*($AU55/100)</f>
        <v>0.89999999999999991</v>
      </c>
      <c r="FC55" s="37">
        <f>FC$5*($AV55/100)</f>
        <v>0</v>
      </c>
      <c r="FD55" s="41">
        <f>FD$5*($AW55/100)</f>
        <v>0</v>
      </c>
      <c r="FE55" s="24">
        <f>FE$5*($AV55/100)</f>
        <v>0</v>
      </c>
      <c r="FF55" s="26">
        <f>FF$5*($AW55/100)</f>
        <v>0.4</v>
      </c>
      <c r="FH55" s="37">
        <f>FH$5*($AT55/100)</f>
        <v>0</v>
      </c>
      <c r="FI55" s="41">
        <f>FI$5*($AU55/100)</f>
        <v>2.4</v>
      </c>
      <c r="FJ55" s="24">
        <f>FJ$5*($AT55/100)</f>
        <v>0</v>
      </c>
      <c r="FK55" s="26">
        <f>FK$5*($AU55/100)</f>
        <v>17.55</v>
      </c>
      <c r="FM55" s="37">
        <f>FM$5*($AV55/100)</f>
        <v>0</v>
      </c>
      <c r="FN55" s="41">
        <f>FN$5*($AW55/100)</f>
        <v>0.4</v>
      </c>
      <c r="FO55" s="24">
        <f>FO$5*($AV55/100)</f>
        <v>0</v>
      </c>
      <c r="FP55" s="26">
        <f>FP$5*($AW55/100)</f>
        <v>1.2000000000000002</v>
      </c>
      <c r="FR55" s="37">
        <f>FR$5*($AT55/100)</f>
        <v>0</v>
      </c>
      <c r="FS55" s="41">
        <f>FS$5*($AU55/100)</f>
        <v>0.44999999999999996</v>
      </c>
      <c r="FT55" s="24">
        <f>FT$5*($AT55/100)</f>
        <v>0</v>
      </c>
      <c r="FU55" s="26">
        <f>FU$5*($AU55/100)</f>
        <v>2.6999999999999997</v>
      </c>
      <c r="FW55" s="37">
        <f>FW$5*($AV55/100)</f>
        <v>0</v>
      </c>
      <c r="FX55" s="41">
        <f>FX$5*($AW55/100)</f>
        <v>0</v>
      </c>
      <c r="FY55" s="24">
        <f>FY$5*($AV55/100)</f>
        <v>0</v>
      </c>
      <c r="FZ55" s="26">
        <f>FZ$5*($AW55/100)</f>
        <v>0.2</v>
      </c>
      <c r="GB55" s="37">
        <f>GB$5*($AT55/100)</f>
        <v>0</v>
      </c>
      <c r="GC55" s="41">
        <f>GC$5*($AU55/100)</f>
        <v>1.7999999999999998</v>
      </c>
      <c r="GD55" s="24">
        <f>GD$5*($AT55/100)</f>
        <v>0</v>
      </c>
      <c r="GE55" s="26">
        <f>GE$5*($AU55/100)</f>
        <v>13.049999999999999</v>
      </c>
      <c r="GG55" s="37">
        <f>GG$5*($AV55/100)</f>
        <v>0</v>
      </c>
      <c r="GH55" s="41">
        <f>GH$5*($AW55/100)</f>
        <v>0.30000000000000004</v>
      </c>
      <c r="GI55" s="24">
        <f>GI$5*($AV55/100)</f>
        <v>0</v>
      </c>
      <c r="GJ55" s="26">
        <f>GJ$5*($AW55/100)</f>
        <v>0.9</v>
      </c>
      <c r="GL55" s="37">
        <f>GL$5*($AX55/100)</f>
        <v>0</v>
      </c>
      <c r="GM55" s="41">
        <f>GM$5*($AY55/100)</f>
        <v>0.25</v>
      </c>
      <c r="GN55" s="24">
        <f>GN$5*($AX55/100)</f>
        <v>0</v>
      </c>
      <c r="GO55" s="26">
        <f>GO$5*($AY55/100)</f>
        <v>6.75</v>
      </c>
      <c r="GQ55" s="37">
        <f>GQ$5*($AZ55/100)</f>
        <v>0</v>
      </c>
      <c r="GR55" s="41">
        <f>GR$5*($BA55/100)</f>
        <v>1</v>
      </c>
      <c r="GS55" s="24">
        <f>GS$5*($AZ55/100)</f>
        <v>0</v>
      </c>
      <c r="GT55" s="26">
        <f>GT$5*($BA55/100)</f>
        <v>1.2000000000000002</v>
      </c>
    </row>
    <row r="56" spans="1:202" x14ac:dyDescent="0.3">
      <c r="A56" s="6"/>
      <c r="D56" t="s">
        <v>23</v>
      </c>
      <c r="E56">
        <f t="shared" si="262"/>
        <v>6</v>
      </c>
      <c r="F56" s="37"/>
      <c r="G56" s="38"/>
      <c r="H56" s="60">
        <v>60</v>
      </c>
      <c r="I56" s="61">
        <v>119</v>
      </c>
      <c r="J56" s="60">
        <v>2</v>
      </c>
      <c r="K56" s="61">
        <v>0</v>
      </c>
      <c r="L56" s="60">
        <f>H56*J56%</f>
        <v>1.2</v>
      </c>
      <c r="M56" s="61">
        <f>I56*K56%</f>
        <v>0</v>
      </c>
      <c r="N56" s="66">
        <f>H56*B$8</f>
        <v>63</v>
      </c>
      <c r="O56" s="67">
        <f>I56*B$8</f>
        <v>124.95</v>
      </c>
      <c r="P56" s="24">
        <f>R56+T56+V56+X56+AB56+AD56+AF56+AH56+AJ56+AL56</f>
        <v>7</v>
      </c>
      <c r="Q56" s="25">
        <f>S56+U56+W56+Y56+AC56+AE56+AG56+AI56+AK56+AM56</f>
        <v>22</v>
      </c>
      <c r="R56" s="37">
        <v>2</v>
      </c>
      <c r="S56" s="38">
        <v>12</v>
      </c>
      <c r="T56" s="37">
        <v>0</v>
      </c>
      <c r="U56" s="38">
        <v>0</v>
      </c>
      <c r="V56" s="24"/>
      <c r="W56" s="25"/>
      <c r="X56" s="37">
        <v>0</v>
      </c>
      <c r="Y56" s="38">
        <v>0</v>
      </c>
      <c r="Z56" s="79">
        <v>0</v>
      </c>
      <c r="AA56" s="80">
        <v>0</v>
      </c>
      <c r="AB56" s="37">
        <v>0</v>
      </c>
      <c r="AC56" s="38">
        <v>0</v>
      </c>
      <c r="AD56" s="24">
        <v>0</v>
      </c>
      <c r="AE56" s="25">
        <v>0</v>
      </c>
      <c r="AF56" s="37">
        <v>2</v>
      </c>
      <c r="AG56" s="38">
        <v>6</v>
      </c>
      <c r="AH56" s="24">
        <v>2</v>
      </c>
      <c r="AI56" s="25">
        <v>3</v>
      </c>
      <c r="AJ56" s="37"/>
      <c r="AK56" s="38"/>
      <c r="AL56" s="24">
        <v>1</v>
      </c>
      <c r="AM56" s="25">
        <v>1</v>
      </c>
      <c r="AN56" s="66">
        <f>N56+P56</f>
        <v>70</v>
      </c>
      <c r="AO56" s="67">
        <f>O56+Q56</f>
        <v>146.94999999999999</v>
      </c>
      <c r="AP56" s="66">
        <v>0</v>
      </c>
      <c r="AQ56" s="67">
        <v>0</v>
      </c>
      <c r="AR56" s="66">
        <f>AN56*AP56%</f>
        <v>0</v>
      </c>
      <c r="AS56" s="67">
        <f>AO56*AQ56%</f>
        <v>0</v>
      </c>
      <c r="AT56" s="24">
        <v>0</v>
      </c>
      <c r="AU56" s="26">
        <v>30</v>
      </c>
      <c r="AV56" s="24">
        <v>0</v>
      </c>
      <c r="AW56" s="26">
        <v>20</v>
      </c>
      <c r="AX56" s="24">
        <v>0</v>
      </c>
      <c r="AY56" s="26">
        <v>10</v>
      </c>
      <c r="AZ56" s="24">
        <v>0</v>
      </c>
      <c r="BA56" s="26">
        <v>20</v>
      </c>
      <c r="BB56" s="37">
        <v>0</v>
      </c>
      <c r="BC56" s="38">
        <v>30</v>
      </c>
      <c r="BD56" s="37">
        <v>0</v>
      </c>
      <c r="BE56" s="38">
        <v>20</v>
      </c>
      <c r="BF56" s="24"/>
      <c r="BG56" s="26"/>
      <c r="BH56" s="24"/>
      <c r="BI56" s="26"/>
      <c r="BJ56" s="37"/>
      <c r="BK56" s="38"/>
      <c r="BL56" s="37"/>
      <c r="BM56" s="38"/>
      <c r="BN56" s="24"/>
      <c r="BO56" s="26"/>
      <c r="BP56" s="24"/>
      <c r="BQ56" s="26"/>
      <c r="BR56" s="37"/>
      <c r="BS56" s="38"/>
      <c r="BT56" s="37"/>
      <c r="BU56" s="38"/>
      <c r="BV56" s="24"/>
      <c r="BW56" s="26"/>
      <c r="BX56" s="24"/>
      <c r="BY56" s="26"/>
      <c r="BZ56" s="66">
        <f>EN56+EO56</f>
        <v>3</v>
      </c>
      <c r="CA56" s="67">
        <f>EP56+EQ56</f>
        <v>20.099999999999998</v>
      </c>
      <c r="CB56" s="66">
        <f>ES56+ET56</f>
        <v>0.4</v>
      </c>
      <c r="CC56" s="67">
        <f>EU56+EV56</f>
        <v>1.6</v>
      </c>
      <c r="CD56" s="60">
        <f>EX56+EY56</f>
        <v>0.6</v>
      </c>
      <c r="CE56" s="86">
        <f>EZ56+FA56</f>
        <v>1.7999999999999998</v>
      </c>
      <c r="CF56" s="60">
        <f>FC56+FD56</f>
        <v>0</v>
      </c>
      <c r="CG56" s="86">
        <f>FE56+FF56</f>
        <v>0.8</v>
      </c>
      <c r="CH56" s="66">
        <f>FH56+FI56</f>
        <v>4.8</v>
      </c>
      <c r="CI56" s="67">
        <f>FJ56+FK56</f>
        <v>35.1</v>
      </c>
      <c r="CJ56" s="66">
        <f>FM56+FN56</f>
        <v>0.8</v>
      </c>
      <c r="CK56" s="67">
        <f>FO56+FP56</f>
        <v>2.4000000000000004</v>
      </c>
      <c r="CL56" s="60">
        <f>FR56+FS56</f>
        <v>0.89999999999999991</v>
      </c>
      <c r="CM56" s="86">
        <f>FT56+FU56</f>
        <v>5.3999999999999995</v>
      </c>
      <c r="CN56" s="60">
        <f>FW56+FX56</f>
        <v>0</v>
      </c>
      <c r="CO56" s="86">
        <f>FY56+FZ56</f>
        <v>0.4</v>
      </c>
      <c r="CP56" s="66">
        <f>GB56+GC56</f>
        <v>3.5999999999999996</v>
      </c>
      <c r="CQ56" s="67">
        <f>GD56+GE56</f>
        <v>26.099999999999998</v>
      </c>
      <c r="CR56" s="66">
        <f>GG56+GH56</f>
        <v>0.60000000000000009</v>
      </c>
      <c r="CS56" s="67">
        <f>GI56+GJ56</f>
        <v>1.8</v>
      </c>
      <c r="CT56" s="60">
        <f>GL56+GM56</f>
        <v>0.1</v>
      </c>
      <c r="CU56" s="86">
        <f>GN56+GO56</f>
        <v>2.7</v>
      </c>
      <c r="CV56" s="60">
        <f>GQ56+GR56</f>
        <v>2</v>
      </c>
      <c r="CW56" s="86">
        <f>GS56+GT56</f>
        <v>2.4000000000000004</v>
      </c>
      <c r="CX56" s="66">
        <f>EN56+EO56</f>
        <v>3</v>
      </c>
      <c r="CY56" s="67">
        <f>EP56+EQ56</f>
        <v>20.099999999999998</v>
      </c>
      <c r="CZ56" s="66">
        <f>ES56+ET56</f>
        <v>0.4</v>
      </c>
      <c r="DA56" s="67">
        <f>EU56+EV56</f>
        <v>1.6</v>
      </c>
      <c r="DB56" s="60">
        <f>EX56+EY56</f>
        <v>0.6</v>
      </c>
      <c r="DC56" s="86">
        <f>EZ56+FA56</f>
        <v>1.7999999999999998</v>
      </c>
      <c r="DD56" s="60">
        <f>FC56+FD56</f>
        <v>0</v>
      </c>
      <c r="DE56" s="86">
        <f>FE56+FF56</f>
        <v>0.8</v>
      </c>
      <c r="DF56" s="66">
        <f>FH56+FI56</f>
        <v>4.8</v>
      </c>
      <c r="DG56" s="67">
        <f>FJ56+FK56</f>
        <v>35.1</v>
      </c>
      <c r="DH56" s="66">
        <f>FM56+FN56</f>
        <v>0.8</v>
      </c>
      <c r="DI56" s="67">
        <f>FO56+FP56</f>
        <v>2.4000000000000004</v>
      </c>
      <c r="DJ56" s="60">
        <f>FR56+FS56</f>
        <v>0.89999999999999991</v>
      </c>
      <c r="DK56" s="86">
        <f>FT56+FU56</f>
        <v>5.3999999999999995</v>
      </c>
      <c r="DL56" s="60">
        <f>FW56+FX56</f>
        <v>0</v>
      </c>
      <c r="DM56" s="86">
        <f>FY56+FZ56</f>
        <v>0.4</v>
      </c>
      <c r="DN56" s="66">
        <f>GB56+GC56</f>
        <v>3.5999999999999996</v>
      </c>
      <c r="DO56" s="67">
        <f>GD56+GE56</f>
        <v>26.099999999999998</v>
      </c>
      <c r="DP56" s="66">
        <f>GG56+GH56</f>
        <v>0.60000000000000009</v>
      </c>
      <c r="DQ56" s="67">
        <f>GI56+GJ56</f>
        <v>1.8</v>
      </c>
      <c r="DR56" s="60">
        <f>GL56+GM56</f>
        <v>0.1</v>
      </c>
      <c r="DS56" s="86">
        <f>GN56+GO56</f>
        <v>2.7</v>
      </c>
      <c r="DT56" s="60">
        <f>GQ56+GR56</f>
        <v>2</v>
      </c>
      <c r="DU56" s="86">
        <f>GS56+GT56</f>
        <v>2.4000000000000004</v>
      </c>
      <c r="DV56" s="66">
        <f>SUM(BZ56,CD56,CH56,CL56,CP56,CT56)</f>
        <v>13</v>
      </c>
      <c r="DW56" s="67">
        <f>SUM(CA56,CE56,CI56,CM56,CQ56,CU56)</f>
        <v>91.2</v>
      </c>
      <c r="DX56" s="66">
        <f>SUM(CX56,DB56,DF56,DJ56,DN56,DR56)</f>
        <v>13</v>
      </c>
      <c r="DY56" s="67">
        <f>SUM(CY56,DC56,DG56,DK56,DO56,DS56)</f>
        <v>91.2</v>
      </c>
      <c r="DZ56" s="66">
        <f>SUM(CB56,CF56,CJ56,CN56,CR56,CV56)</f>
        <v>3.8000000000000003</v>
      </c>
      <c r="EA56" s="67">
        <f>SUM(CC56,CG56,CK56,CO56,CS56,CW56)</f>
        <v>9.4000000000000021</v>
      </c>
      <c r="EB56" s="66">
        <f>SUM(CZ56,DD56,DH56,DL56,DP56,DT56)</f>
        <v>3.8000000000000003</v>
      </c>
      <c r="EC56" s="67">
        <f>SUM(DA56,DE56,DI56,DM56,DQ56,DU56)</f>
        <v>9.4000000000000021</v>
      </c>
      <c r="ED56" s="60">
        <f>DV56+DZ56+AN56</f>
        <v>86.8</v>
      </c>
      <c r="EE56" s="61">
        <f>DW56+EA56+AO56</f>
        <v>247.55</v>
      </c>
      <c r="EF56" s="60">
        <f>DX56+EB56+AN56</f>
        <v>86.8</v>
      </c>
      <c r="EG56" s="61">
        <f>DY56+EC56+AO56</f>
        <v>247.55</v>
      </c>
      <c r="EH56" s="60">
        <f>IFERROR(EJ56/ED56%,0)</f>
        <v>4.3778801843317972</v>
      </c>
      <c r="EI56" s="61">
        <f>IFERROR(EK56/EE56%,0)</f>
        <v>3.7972126843062011</v>
      </c>
      <c r="EJ56" s="60">
        <f>AR56+DZ56</f>
        <v>3.8000000000000003</v>
      </c>
      <c r="EK56" s="61">
        <f>AS56+EA56</f>
        <v>9.4000000000000021</v>
      </c>
      <c r="EM56" s="6">
        <f>E56</f>
        <v>6</v>
      </c>
      <c r="EN56" s="37">
        <f>EN$5*($AT56/100)</f>
        <v>0</v>
      </c>
      <c r="EO56" s="41">
        <f>EO$5*($AU56/100)</f>
        <v>3</v>
      </c>
      <c r="EP56" s="24">
        <f>EP$5*($AT56/100)</f>
        <v>0</v>
      </c>
      <c r="EQ56" s="26">
        <f>EQ$5*($AU56/100)</f>
        <v>20.099999999999998</v>
      </c>
      <c r="ES56" s="37">
        <f>ES$5*($AV56/100)</f>
        <v>0</v>
      </c>
      <c r="ET56" s="41">
        <f>ET$5*($AW56/100)</f>
        <v>0.4</v>
      </c>
      <c r="EU56" s="24">
        <f>EU$5*($AV56/100)</f>
        <v>0</v>
      </c>
      <c r="EV56" s="26">
        <f>EV$5*($AW56/100)</f>
        <v>1.6</v>
      </c>
      <c r="EX56" s="37">
        <f>EX$5*($AT56/100)</f>
        <v>0</v>
      </c>
      <c r="EY56" s="41">
        <f>EY$5*($AU56/100)</f>
        <v>0.6</v>
      </c>
      <c r="EZ56" s="24">
        <f>EZ$5*($AT56/100)</f>
        <v>0</v>
      </c>
      <c r="FA56" s="26">
        <f>FA$5*($AU56/100)</f>
        <v>1.7999999999999998</v>
      </c>
      <c r="FC56" s="37">
        <f>FC$5*($AV56/100)</f>
        <v>0</v>
      </c>
      <c r="FD56" s="41">
        <f>FD$5*($AW56/100)</f>
        <v>0</v>
      </c>
      <c r="FE56" s="24">
        <f>FE$5*($AV56/100)</f>
        <v>0</v>
      </c>
      <c r="FF56" s="26">
        <f>FF$5*($AW56/100)</f>
        <v>0.8</v>
      </c>
      <c r="FH56" s="37">
        <f>FH$5*($AT56/100)</f>
        <v>0</v>
      </c>
      <c r="FI56" s="41">
        <f>FI$5*($AU56/100)</f>
        <v>4.8</v>
      </c>
      <c r="FJ56" s="24">
        <f>FJ$5*($AT56/100)</f>
        <v>0</v>
      </c>
      <c r="FK56" s="26">
        <f>FK$5*($AU56/100)</f>
        <v>35.1</v>
      </c>
      <c r="FM56" s="37">
        <f>FM$5*($AV56/100)</f>
        <v>0</v>
      </c>
      <c r="FN56" s="41">
        <f>FN$5*($AW56/100)</f>
        <v>0.8</v>
      </c>
      <c r="FO56" s="24">
        <f>FO$5*($AV56/100)</f>
        <v>0</v>
      </c>
      <c r="FP56" s="26">
        <f>FP$5*($AW56/100)</f>
        <v>2.4000000000000004</v>
      </c>
      <c r="FR56" s="37">
        <f>FR$5*($AT56/100)</f>
        <v>0</v>
      </c>
      <c r="FS56" s="41">
        <f>FS$5*($AU56/100)</f>
        <v>0.89999999999999991</v>
      </c>
      <c r="FT56" s="24">
        <f>FT$5*($AT56/100)</f>
        <v>0</v>
      </c>
      <c r="FU56" s="26">
        <f>FU$5*($AU56/100)</f>
        <v>5.3999999999999995</v>
      </c>
      <c r="FW56" s="37">
        <f>FW$5*($AV56/100)</f>
        <v>0</v>
      </c>
      <c r="FX56" s="41">
        <f>FX$5*($AW56/100)</f>
        <v>0</v>
      </c>
      <c r="FY56" s="24">
        <f>FY$5*($AV56/100)</f>
        <v>0</v>
      </c>
      <c r="FZ56" s="26">
        <f>FZ$5*($AW56/100)</f>
        <v>0.4</v>
      </c>
      <c r="GB56" s="37">
        <f>GB$5*($AT56/100)</f>
        <v>0</v>
      </c>
      <c r="GC56" s="41">
        <f>GC$5*($AU56/100)</f>
        <v>3.5999999999999996</v>
      </c>
      <c r="GD56" s="24">
        <f>GD$5*($AT56/100)</f>
        <v>0</v>
      </c>
      <c r="GE56" s="26">
        <f>GE$5*($AU56/100)</f>
        <v>26.099999999999998</v>
      </c>
      <c r="GG56" s="37">
        <f>GG$5*($AV56/100)</f>
        <v>0</v>
      </c>
      <c r="GH56" s="41">
        <f>GH$5*($AW56/100)</f>
        <v>0.60000000000000009</v>
      </c>
      <c r="GI56" s="24">
        <f>GI$5*($AV56/100)</f>
        <v>0</v>
      </c>
      <c r="GJ56" s="26">
        <f>GJ$5*($AW56/100)</f>
        <v>1.8</v>
      </c>
      <c r="GL56" s="37">
        <f>GL$5*($AX56/100)</f>
        <v>0</v>
      </c>
      <c r="GM56" s="41">
        <f>GM$5*($AY56/100)</f>
        <v>0.1</v>
      </c>
      <c r="GN56" s="24">
        <f>GN$5*($AX56/100)</f>
        <v>0</v>
      </c>
      <c r="GO56" s="26">
        <f>GO$5*($AY56/100)</f>
        <v>2.7</v>
      </c>
      <c r="GQ56" s="37">
        <f>GQ$5*($AZ56/100)</f>
        <v>0</v>
      </c>
      <c r="GR56" s="41">
        <f>GR$5*($BA56/100)</f>
        <v>2</v>
      </c>
      <c r="GS56" s="24">
        <f>GS$5*($AZ56/100)</f>
        <v>0</v>
      </c>
      <c r="GT56" s="26">
        <f>GT$5*($BA56/100)</f>
        <v>2.4000000000000004</v>
      </c>
    </row>
    <row r="57" spans="1:202" x14ac:dyDescent="0.3">
      <c r="A57" s="6"/>
      <c r="C57" t="s">
        <v>29</v>
      </c>
      <c r="D57" t="s">
        <v>17</v>
      </c>
      <c r="E57">
        <f t="shared" si="262"/>
        <v>7</v>
      </c>
      <c r="F57" s="37"/>
      <c r="G57" s="38"/>
      <c r="H57" s="60">
        <v>425</v>
      </c>
      <c r="I57" s="61">
        <v>408</v>
      </c>
      <c r="J57" s="60">
        <v>4</v>
      </c>
      <c r="K57" s="61">
        <v>2</v>
      </c>
      <c r="L57" s="60">
        <f>H57*J57%</f>
        <v>17</v>
      </c>
      <c r="M57" s="61">
        <f>I57*K57%</f>
        <v>8.16</v>
      </c>
      <c r="N57" s="66">
        <f>H57*B$8</f>
        <v>446.25</v>
      </c>
      <c r="O57" s="67">
        <f>I57*B$8</f>
        <v>428.40000000000003</v>
      </c>
      <c r="P57" s="24">
        <f>R57+T57+V57+X57+AB57+AD57+AF57+AH57+AJ57+AL57</f>
        <v>92</v>
      </c>
      <c r="Q57" s="25">
        <f>S57+U57+W57+Y57+AC57+AE57+AG57+AI57+AK57+AM57</f>
        <v>63</v>
      </c>
      <c r="R57" s="37">
        <v>0</v>
      </c>
      <c r="S57" s="38">
        <v>0</v>
      </c>
      <c r="T57" s="37">
        <v>0</v>
      </c>
      <c r="U57" s="38">
        <v>2</v>
      </c>
      <c r="V57" s="24"/>
      <c r="W57" s="25"/>
      <c r="X57" s="37">
        <v>1</v>
      </c>
      <c r="Y57" s="38">
        <v>9</v>
      </c>
      <c r="Z57" s="79">
        <v>1</v>
      </c>
      <c r="AA57" s="80">
        <v>9</v>
      </c>
      <c r="AB57" s="37">
        <v>70</v>
      </c>
      <c r="AC57" s="38">
        <v>28</v>
      </c>
      <c r="AD57" s="24">
        <v>21</v>
      </c>
      <c r="AE57" s="25">
        <v>24</v>
      </c>
      <c r="AF57" s="37">
        <v>0</v>
      </c>
      <c r="AG57" s="38">
        <v>0</v>
      </c>
      <c r="AH57" s="24">
        <v>0</v>
      </c>
      <c r="AI57" s="25">
        <v>0</v>
      </c>
      <c r="AJ57" s="37"/>
      <c r="AK57" s="38"/>
      <c r="AL57" s="24">
        <v>0</v>
      </c>
      <c r="AM57" s="25">
        <v>0</v>
      </c>
      <c r="AN57" s="66">
        <f>N57+P57</f>
        <v>538.25</v>
      </c>
      <c r="AO57" s="67">
        <f>O57+Q57</f>
        <v>491.40000000000003</v>
      </c>
      <c r="AP57" s="66">
        <v>8</v>
      </c>
      <c r="AQ57" s="67">
        <v>2</v>
      </c>
      <c r="AR57" s="66">
        <f>AN57*AP57%</f>
        <v>43.06</v>
      </c>
      <c r="AS57" s="67">
        <f>AO57*AQ57%</f>
        <v>9.8280000000000012</v>
      </c>
      <c r="AT57" s="24">
        <v>0</v>
      </c>
      <c r="AU57" s="26">
        <v>0</v>
      </c>
      <c r="AV57" s="24">
        <v>0</v>
      </c>
      <c r="AW57" s="26">
        <v>0</v>
      </c>
      <c r="AX57" s="24">
        <v>0</v>
      </c>
      <c r="AY57" s="26">
        <v>0</v>
      </c>
      <c r="AZ57" s="24">
        <v>0</v>
      </c>
      <c r="BA57" s="26">
        <v>0</v>
      </c>
      <c r="BB57" s="37">
        <v>0</v>
      </c>
      <c r="BC57" s="38">
        <v>0</v>
      </c>
      <c r="BD57" s="37">
        <v>0</v>
      </c>
      <c r="BE57" s="38">
        <v>0</v>
      </c>
      <c r="BF57" s="24"/>
      <c r="BG57" s="26"/>
      <c r="BH57" s="24"/>
      <c r="BI57" s="26"/>
      <c r="BJ57" s="37"/>
      <c r="BK57" s="38"/>
      <c r="BL57" s="37"/>
      <c r="BM57" s="38"/>
      <c r="BN57" s="24"/>
      <c r="BO57" s="26"/>
      <c r="BP57" s="24"/>
      <c r="BQ57" s="26"/>
      <c r="BR57" s="37"/>
      <c r="BS57" s="38"/>
      <c r="BT57" s="37"/>
      <c r="BU57" s="38"/>
      <c r="BV57" s="24"/>
      <c r="BW57" s="26"/>
      <c r="BX57" s="24"/>
      <c r="BY57" s="26"/>
      <c r="BZ57" s="66">
        <f>EN57+EO57</f>
        <v>0</v>
      </c>
      <c r="CA57" s="67">
        <f>EP57+EQ57</f>
        <v>0</v>
      </c>
      <c r="CB57" s="66">
        <f>ES57+ET57</f>
        <v>0</v>
      </c>
      <c r="CC57" s="67">
        <f>EU57+EV57</f>
        <v>0</v>
      </c>
      <c r="CD57" s="60">
        <f>EX57+EY57</f>
        <v>0</v>
      </c>
      <c r="CE57" s="86">
        <f>EZ57+FA57</f>
        <v>0</v>
      </c>
      <c r="CF57" s="60">
        <f>FC57+FD57</f>
        <v>0</v>
      </c>
      <c r="CG57" s="86">
        <f>FE57+FF57</f>
        <v>0</v>
      </c>
      <c r="CH57" s="66">
        <f>FH57+FI57</f>
        <v>0</v>
      </c>
      <c r="CI57" s="67">
        <f>FJ57+FK57</f>
        <v>0</v>
      </c>
      <c r="CJ57" s="66">
        <f>FM57+FN57</f>
        <v>0</v>
      </c>
      <c r="CK57" s="67">
        <f>FO57+FP57</f>
        <v>0</v>
      </c>
      <c r="CL57" s="60">
        <f>FR57+FS57</f>
        <v>0</v>
      </c>
      <c r="CM57" s="86">
        <f>FT57+FU57</f>
        <v>0</v>
      </c>
      <c r="CN57" s="60">
        <f>FW57+FX57</f>
        <v>0</v>
      </c>
      <c r="CO57" s="86">
        <f>FY57+FZ57</f>
        <v>0</v>
      </c>
      <c r="CP57" s="66">
        <f>GB57+GC57</f>
        <v>0</v>
      </c>
      <c r="CQ57" s="67">
        <f>GD57+GE57</f>
        <v>0</v>
      </c>
      <c r="CR57" s="66">
        <f>GG57+GH57</f>
        <v>0</v>
      </c>
      <c r="CS57" s="67">
        <f>GI57+GJ57</f>
        <v>0</v>
      </c>
      <c r="CT57" s="60">
        <f>GL57+GM57</f>
        <v>0</v>
      </c>
      <c r="CU57" s="86">
        <f>GN57+GO57</f>
        <v>0</v>
      </c>
      <c r="CV57" s="60">
        <f>GQ57+GR57</f>
        <v>0</v>
      </c>
      <c r="CW57" s="86">
        <f>GS57+GT57</f>
        <v>0</v>
      </c>
      <c r="CX57" s="66">
        <f>EN57+EO57</f>
        <v>0</v>
      </c>
      <c r="CY57" s="67">
        <f>EP57+EQ57</f>
        <v>0</v>
      </c>
      <c r="CZ57" s="66">
        <f>ES57+ET57</f>
        <v>0</v>
      </c>
      <c r="DA57" s="67">
        <f>EU57+EV57</f>
        <v>0</v>
      </c>
      <c r="DB57" s="60">
        <f>EX57+EY57</f>
        <v>0</v>
      </c>
      <c r="DC57" s="86">
        <f>EZ57+FA57</f>
        <v>0</v>
      </c>
      <c r="DD57" s="60">
        <f>FC57+FD57</f>
        <v>0</v>
      </c>
      <c r="DE57" s="86">
        <f>FE57+FF57</f>
        <v>0</v>
      </c>
      <c r="DF57" s="66">
        <f>FH57+FI57</f>
        <v>0</v>
      </c>
      <c r="DG57" s="67">
        <f>FJ57+FK57</f>
        <v>0</v>
      </c>
      <c r="DH57" s="66">
        <f>FM57+FN57</f>
        <v>0</v>
      </c>
      <c r="DI57" s="67">
        <f>FO57+FP57</f>
        <v>0</v>
      </c>
      <c r="DJ57" s="60">
        <f>FR57+FS57</f>
        <v>0</v>
      </c>
      <c r="DK57" s="86">
        <f>FT57+FU57</f>
        <v>0</v>
      </c>
      <c r="DL57" s="60">
        <f>FW57+FX57</f>
        <v>0</v>
      </c>
      <c r="DM57" s="86">
        <f>FY57+FZ57</f>
        <v>0</v>
      </c>
      <c r="DN57" s="66">
        <f>GB57+GC57</f>
        <v>0</v>
      </c>
      <c r="DO57" s="67">
        <f>GD57+GE57</f>
        <v>0</v>
      </c>
      <c r="DP57" s="66">
        <f>GG57+GH57</f>
        <v>0</v>
      </c>
      <c r="DQ57" s="67">
        <f>GI57+GJ57</f>
        <v>0</v>
      </c>
      <c r="DR57" s="60">
        <f>GL57+GM57</f>
        <v>0</v>
      </c>
      <c r="DS57" s="86">
        <f>GN57+GO57</f>
        <v>0</v>
      </c>
      <c r="DT57" s="60">
        <f>GQ57+GR57</f>
        <v>0</v>
      </c>
      <c r="DU57" s="86">
        <f>GS57+GT57</f>
        <v>0</v>
      </c>
      <c r="DV57" s="66">
        <f>SUM(BZ57,CD57,CH57,CL57,CP57,CT57)</f>
        <v>0</v>
      </c>
      <c r="DW57" s="67">
        <f>SUM(CA57,CE57,CI57,CM57,CQ57,CU57)</f>
        <v>0</v>
      </c>
      <c r="DX57" s="66">
        <f>SUM(CX57,DB57,DF57,DJ57,DN57,DR57)</f>
        <v>0</v>
      </c>
      <c r="DY57" s="67">
        <f>SUM(CY57,DC57,DG57,DK57,DO57,DS57)</f>
        <v>0</v>
      </c>
      <c r="DZ57" s="66">
        <f>SUM(CB57,CF57,CJ57,CN57,CR57,CV57)</f>
        <v>0</v>
      </c>
      <c r="EA57" s="67">
        <f>SUM(CC57,CG57,CK57,CO57,CS57,CW57)</f>
        <v>0</v>
      </c>
      <c r="EB57" s="66">
        <f>SUM(CZ57,DD57,DH57,DL57,DP57,DT57)</f>
        <v>0</v>
      </c>
      <c r="EC57" s="67">
        <f>SUM(DA57,DE57,DI57,DM57,DQ57,DU57)</f>
        <v>0</v>
      </c>
      <c r="ED57" s="60">
        <f>DV57+DZ57+AN57</f>
        <v>538.25</v>
      </c>
      <c r="EE57" s="61">
        <f>DW57+EA57+AO57</f>
        <v>491.40000000000003</v>
      </c>
      <c r="EF57" s="60">
        <f>DX57+EB57+AN57</f>
        <v>538.25</v>
      </c>
      <c r="EG57" s="61">
        <f>DY57+EC57+AO57</f>
        <v>491.40000000000003</v>
      </c>
      <c r="EH57" s="60">
        <f>IFERROR(EJ57/ED57%,0)</f>
        <v>8</v>
      </c>
      <c r="EI57" s="61">
        <f>IFERROR(EK57/EE57%,0)</f>
        <v>2</v>
      </c>
      <c r="EJ57" s="60">
        <f>AR57+DZ57</f>
        <v>43.06</v>
      </c>
      <c r="EK57" s="61">
        <f>AS57+EA57</f>
        <v>9.8280000000000012</v>
      </c>
      <c r="EM57" s="6">
        <f>E57</f>
        <v>7</v>
      </c>
      <c r="EN57" s="37">
        <f>EN$5*($AT57/100)</f>
        <v>0</v>
      </c>
      <c r="EO57" s="41">
        <f>EO$5*($AU57/100)</f>
        <v>0</v>
      </c>
      <c r="EP57" s="24">
        <f>EP$5*($AT57/100)</f>
        <v>0</v>
      </c>
      <c r="EQ57" s="26">
        <f>EQ$5*($AU57/100)</f>
        <v>0</v>
      </c>
      <c r="ES57" s="37">
        <f>ES$5*($AV57/100)</f>
        <v>0</v>
      </c>
      <c r="ET57" s="41">
        <f>ET$5*($AW57/100)</f>
        <v>0</v>
      </c>
      <c r="EU57" s="24">
        <f>EU$5*($AV57/100)</f>
        <v>0</v>
      </c>
      <c r="EV57" s="26">
        <f>EV$5*($AW57/100)</f>
        <v>0</v>
      </c>
      <c r="EX57" s="37">
        <f>EX$5*($AT57/100)</f>
        <v>0</v>
      </c>
      <c r="EY57" s="41">
        <f>EY$5*($AU57/100)</f>
        <v>0</v>
      </c>
      <c r="EZ57" s="24">
        <f>EZ$5*($AT57/100)</f>
        <v>0</v>
      </c>
      <c r="FA57" s="26">
        <f>FA$5*($AU57/100)</f>
        <v>0</v>
      </c>
      <c r="FC57" s="37">
        <f>FC$5*($AV57/100)</f>
        <v>0</v>
      </c>
      <c r="FD57" s="41">
        <f>FD$5*($AW57/100)</f>
        <v>0</v>
      </c>
      <c r="FE57" s="24">
        <f>FE$5*($AV57/100)</f>
        <v>0</v>
      </c>
      <c r="FF57" s="26">
        <f>FF$5*($AW57/100)</f>
        <v>0</v>
      </c>
      <c r="FH57" s="37">
        <f>FH$5*($AT57/100)</f>
        <v>0</v>
      </c>
      <c r="FI57" s="41">
        <f>FI$5*($AU57/100)</f>
        <v>0</v>
      </c>
      <c r="FJ57" s="24">
        <f>FJ$5*($AT57/100)</f>
        <v>0</v>
      </c>
      <c r="FK57" s="26">
        <f>FK$5*($AU57/100)</f>
        <v>0</v>
      </c>
      <c r="FM57" s="37">
        <f>FM$5*($AV57/100)</f>
        <v>0</v>
      </c>
      <c r="FN57" s="41">
        <f>FN$5*($AW57/100)</f>
        <v>0</v>
      </c>
      <c r="FO57" s="24">
        <f>FO$5*($AV57/100)</f>
        <v>0</v>
      </c>
      <c r="FP57" s="26">
        <f>FP$5*($AW57/100)</f>
        <v>0</v>
      </c>
      <c r="FR57" s="37">
        <f>FR$5*($AT57/100)</f>
        <v>0</v>
      </c>
      <c r="FS57" s="41">
        <f>FS$5*($AU57/100)</f>
        <v>0</v>
      </c>
      <c r="FT57" s="24">
        <f>FT$5*($AT57/100)</f>
        <v>0</v>
      </c>
      <c r="FU57" s="26">
        <f>FU$5*($AU57/100)</f>
        <v>0</v>
      </c>
      <c r="FW57" s="37">
        <f>FW$5*($AV57/100)</f>
        <v>0</v>
      </c>
      <c r="FX57" s="41">
        <f>FX$5*($AW57/100)</f>
        <v>0</v>
      </c>
      <c r="FY57" s="24">
        <f>FY$5*($AV57/100)</f>
        <v>0</v>
      </c>
      <c r="FZ57" s="26">
        <f>FZ$5*($AW57/100)</f>
        <v>0</v>
      </c>
      <c r="GB57" s="37">
        <f>GB$5*($AT57/100)</f>
        <v>0</v>
      </c>
      <c r="GC57" s="41">
        <f>GC$5*($AU57/100)</f>
        <v>0</v>
      </c>
      <c r="GD57" s="24">
        <f>GD$5*($AT57/100)</f>
        <v>0</v>
      </c>
      <c r="GE57" s="26">
        <f>GE$5*($AU57/100)</f>
        <v>0</v>
      </c>
      <c r="GG57" s="37">
        <f>GG$5*($AV57/100)</f>
        <v>0</v>
      </c>
      <c r="GH57" s="41">
        <f>GH$5*($AW57/100)</f>
        <v>0</v>
      </c>
      <c r="GI57" s="24">
        <f>GI$5*($AV57/100)</f>
        <v>0</v>
      </c>
      <c r="GJ57" s="26">
        <f>GJ$5*($AW57/100)</f>
        <v>0</v>
      </c>
      <c r="GL57" s="37">
        <f>GL$5*($AX57/100)</f>
        <v>0</v>
      </c>
      <c r="GM57" s="41">
        <f>GM$5*($AY57/100)</f>
        <v>0</v>
      </c>
      <c r="GN57" s="24">
        <f>GN$5*($AX57/100)</f>
        <v>0</v>
      </c>
      <c r="GO57" s="26">
        <f>GO$5*($AY57/100)</f>
        <v>0</v>
      </c>
      <c r="GQ57" s="37">
        <f>GQ$5*($AZ57/100)</f>
        <v>0</v>
      </c>
      <c r="GR57" s="41">
        <f>GR$5*($BA57/100)</f>
        <v>0</v>
      </c>
      <c r="GS57" s="24">
        <f>GS$5*($AZ57/100)</f>
        <v>0</v>
      </c>
      <c r="GT57" s="26">
        <f>GT$5*($BA57/100)</f>
        <v>0</v>
      </c>
    </row>
    <row r="58" spans="1:202" x14ac:dyDescent="0.3">
      <c r="A58" s="6"/>
      <c r="D58" t="s">
        <v>25</v>
      </c>
      <c r="E58">
        <f t="shared" si="262"/>
        <v>8</v>
      </c>
      <c r="F58" s="37"/>
      <c r="G58" s="38"/>
      <c r="H58" s="60">
        <v>574</v>
      </c>
      <c r="I58" s="61">
        <v>581</v>
      </c>
      <c r="J58" s="60">
        <v>4</v>
      </c>
      <c r="K58" s="61">
        <v>3</v>
      </c>
      <c r="L58" s="60">
        <f>H58*J58%</f>
        <v>22.96</v>
      </c>
      <c r="M58" s="61">
        <f>I58*K58%</f>
        <v>17.43</v>
      </c>
      <c r="N58" s="66">
        <f>H58*B$8</f>
        <v>602.70000000000005</v>
      </c>
      <c r="O58" s="67">
        <f>I58*B$8</f>
        <v>610.05000000000007</v>
      </c>
      <c r="P58" s="24">
        <f>R58+T58+V58+X58+AB58+AD58+AF58+AH58+AJ58+AL58</f>
        <v>-10</v>
      </c>
      <c r="Q58" s="25">
        <f>S58+U58+W58+Y58+AC58+AE58+AG58+AI58+AK58+AM58</f>
        <v>116</v>
      </c>
      <c r="R58" s="37">
        <v>0</v>
      </c>
      <c r="S58" s="38">
        <v>0</v>
      </c>
      <c r="T58" s="37">
        <v>3</v>
      </c>
      <c r="U58" s="38">
        <v>12</v>
      </c>
      <c r="V58" s="24"/>
      <c r="W58" s="25"/>
      <c r="X58" s="37">
        <v>11</v>
      </c>
      <c r="Y58" s="38">
        <v>70</v>
      </c>
      <c r="Z58" s="79">
        <v>12</v>
      </c>
      <c r="AA58" s="80">
        <v>76</v>
      </c>
      <c r="AB58" s="37">
        <v>-35</v>
      </c>
      <c r="AC58" s="38">
        <v>-14</v>
      </c>
      <c r="AD58" s="24">
        <v>0</v>
      </c>
      <c r="AE58" s="25">
        <v>0</v>
      </c>
      <c r="AF58" s="37">
        <v>11</v>
      </c>
      <c r="AG58" s="38">
        <v>48</v>
      </c>
      <c r="AH58" s="24">
        <v>0</v>
      </c>
      <c r="AI58" s="25">
        <v>0</v>
      </c>
      <c r="AJ58" s="37"/>
      <c r="AK58" s="38"/>
      <c r="AL58" s="24">
        <v>0</v>
      </c>
      <c r="AM58" s="25">
        <v>0</v>
      </c>
      <c r="AN58" s="66">
        <f>N58+P58</f>
        <v>592.70000000000005</v>
      </c>
      <c r="AO58" s="67">
        <f>O58+Q58</f>
        <v>726.05000000000007</v>
      </c>
      <c r="AP58" s="66">
        <v>4</v>
      </c>
      <c r="AQ58" s="67">
        <v>2</v>
      </c>
      <c r="AR58" s="66">
        <f>AN58*AP58%</f>
        <v>23.708000000000002</v>
      </c>
      <c r="AS58" s="67">
        <f>AO58*AQ58%</f>
        <v>14.521000000000001</v>
      </c>
      <c r="AT58" s="24">
        <v>0</v>
      </c>
      <c r="AU58" s="26">
        <v>0</v>
      </c>
      <c r="AV58" s="24">
        <v>0</v>
      </c>
      <c r="AW58" s="26">
        <v>0</v>
      </c>
      <c r="AX58" s="24">
        <v>0</v>
      </c>
      <c r="AY58" s="26">
        <v>0</v>
      </c>
      <c r="AZ58" s="24">
        <v>0</v>
      </c>
      <c r="BA58" s="26">
        <v>0</v>
      </c>
      <c r="BB58" s="37">
        <v>0</v>
      </c>
      <c r="BC58" s="38">
        <v>0</v>
      </c>
      <c r="BD58" s="37">
        <v>0</v>
      </c>
      <c r="BE58" s="38">
        <v>0</v>
      </c>
      <c r="BF58" s="24"/>
      <c r="BG58" s="26"/>
      <c r="BH58" s="24"/>
      <c r="BI58" s="26"/>
      <c r="BJ58" s="37"/>
      <c r="BK58" s="38"/>
      <c r="BL58" s="37"/>
      <c r="BM58" s="38"/>
      <c r="BN58" s="24"/>
      <c r="BO58" s="26"/>
      <c r="BP58" s="24"/>
      <c r="BQ58" s="26"/>
      <c r="BR58" s="37"/>
      <c r="BS58" s="38"/>
      <c r="BT58" s="37"/>
      <c r="BU58" s="38"/>
      <c r="BV58" s="24"/>
      <c r="BW58" s="26"/>
      <c r="BX58" s="24"/>
      <c r="BY58" s="26"/>
      <c r="BZ58" s="66">
        <f>EN58+EO58</f>
        <v>0</v>
      </c>
      <c r="CA58" s="67">
        <f>EP58+EQ58</f>
        <v>0</v>
      </c>
      <c r="CB58" s="66">
        <f>ES58+ET58</f>
        <v>0</v>
      </c>
      <c r="CC58" s="67">
        <f>EU58+EV58</f>
        <v>0</v>
      </c>
      <c r="CD58" s="60">
        <f>EX58+EY58</f>
        <v>0</v>
      </c>
      <c r="CE58" s="86">
        <f>EZ58+FA58</f>
        <v>0</v>
      </c>
      <c r="CF58" s="60">
        <f>FC58+FD58</f>
        <v>0</v>
      </c>
      <c r="CG58" s="86">
        <f>FE58+FF58</f>
        <v>0</v>
      </c>
      <c r="CH58" s="66">
        <f>FH58+FI58</f>
        <v>0</v>
      </c>
      <c r="CI58" s="67">
        <f>FJ58+FK58</f>
        <v>0</v>
      </c>
      <c r="CJ58" s="66">
        <f>FM58+FN58</f>
        <v>0</v>
      </c>
      <c r="CK58" s="67">
        <f>FO58+FP58</f>
        <v>0</v>
      </c>
      <c r="CL58" s="60">
        <f>FR58+FS58</f>
        <v>0</v>
      </c>
      <c r="CM58" s="86">
        <f>FT58+FU58</f>
        <v>0</v>
      </c>
      <c r="CN58" s="60">
        <f>FW58+FX58</f>
        <v>0</v>
      </c>
      <c r="CO58" s="86">
        <f>FY58+FZ58</f>
        <v>0</v>
      </c>
      <c r="CP58" s="66">
        <f>GB58+GC58</f>
        <v>0</v>
      </c>
      <c r="CQ58" s="67">
        <f>GD58+GE58</f>
        <v>0</v>
      </c>
      <c r="CR58" s="66">
        <f>GG58+GH58</f>
        <v>0</v>
      </c>
      <c r="CS58" s="67">
        <f>GI58+GJ58</f>
        <v>0</v>
      </c>
      <c r="CT58" s="60">
        <f>GL58+GM58</f>
        <v>0</v>
      </c>
      <c r="CU58" s="86">
        <f>GN58+GO58</f>
        <v>0</v>
      </c>
      <c r="CV58" s="60">
        <f>GQ58+GR58</f>
        <v>0</v>
      </c>
      <c r="CW58" s="86">
        <f>GS58+GT58</f>
        <v>0</v>
      </c>
      <c r="CX58" s="66">
        <f>EN58+EO58</f>
        <v>0</v>
      </c>
      <c r="CY58" s="67">
        <f>EP58+EQ58</f>
        <v>0</v>
      </c>
      <c r="CZ58" s="66">
        <f>ES58+ET58</f>
        <v>0</v>
      </c>
      <c r="DA58" s="67">
        <f>EU58+EV58</f>
        <v>0</v>
      </c>
      <c r="DB58" s="60">
        <f>EX58+EY58</f>
        <v>0</v>
      </c>
      <c r="DC58" s="86">
        <f>EZ58+FA58</f>
        <v>0</v>
      </c>
      <c r="DD58" s="60">
        <f>FC58+FD58</f>
        <v>0</v>
      </c>
      <c r="DE58" s="86">
        <f>FE58+FF58</f>
        <v>0</v>
      </c>
      <c r="DF58" s="66">
        <f>FH58+FI58</f>
        <v>0</v>
      </c>
      <c r="DG58" s="67">
        <f>FJ58+FK58</f>
        <v>0</v>
      </c>
      <c r="DH58" s="66">
        <f>FM58+FN58</f>
        <v>0</v>
      </c>
      <c r="DI58" s="67">
        <f>FO58+FP58</f>
        <v>0</v>
      </c>
      <c r="DJ58" s="60">
        <f>FR58+FS58</f>
        <v>0</v>
      </c>
      <c r="DK58" s="86">
        <f>FT58+FU58</f>
        <v>0</v>
      </c>
      <c r="DL58" s="60">
        <f>FW58+FX58</f>
        <v>0</v>
      </c>
      <c r="DM58" s="86">
        <f>FY58+FZ58</f>
        <v>0</v>
      </c>
      <c r="DN58" s="66">
        <f>GB58+GC58</f>
        <v>0</v>
      </c>
      <c r="DO58" s="67">
        <f>GD58+GE58</f>
        <v>0</v>
      </c>
      <c r="DP58" s="66">
        <f>GG58+GH58</f>
        <v>0</v>
      </c>
      <c r="DQ58" s="67">
        <f>GI58+GJ58</f>
        <v>0</v>
      </c>
      <c r="DR58" s="60">
        <f>GL58+GM58</f>
        <v>0</v>
      </c>
      <c r="DS58" s="86">
        <f>GN58+GO58</f>
        <v>0</v>
      </c>
      <c r="DT58" s="60">
        <f>GQ58+GR58</f>
        <v>0</v>
      </c>
      <c r="DU58" s="86">
        <f>GS58+GT58</f>
        <v>0</v>
      </c>
      <c r="DV58" s="66">
        <f>SUM(BZ58,CD58,CH58,CL58,CP58,CT58)</f>
        <v>0</v>
      </c>
      <c r="DW58" s="67">
        <f>SUM(CA58,CE58,CI58,CM58,CQ58,CU58)</f>
        <v>0</v>
      </c>
      <c r="DX58" s="66">
        <f>SUM(CX58,DB58,DF58,DJ58,DN58,DR58)</f>
        <v>0</v>
      </c>
      <c r="DY58" s="67">
        <f>SUM(CY58,DC58,DG58,DK58,DO58,DS58)</f>
        <v>0</v>
      </c>
      <c r="DZ58" s="66">
        <f>SUM(CB58,CF58,CJ58,CN58,CR58,CV58)</f>
        <v>0</v>
      </c>
      <c r="EA58" s="67">
        <f>SUM(CC58,CG58,CK58,CO58,CS58,CW58)</f>
        <v>0</v>
      </c>
      <c r="EB58" s="66">
        <f>SUM(CZ58,DD58,DH58,DL58,DP58,DT58)</f>
        <v>0</v>
      </c>
      <c r="EC58" s="67">
        <f>SUM(DA58,DE58,DI58,DM58,DQ58,DU58)</f>
        <v>0</v>
      </c>
      <c r="ED58" s="60">
        <f>DV58+DZ58+AN58</f>
        <v>592.70000000000005</v>
      </c>
      <c r="EE58" s="61">
        <f>DW58+EA58+AO58</f>
        <v>726.05000000000007</v>
      </c>
      <c r="EF58" s="60">
        <f>DX58+EB58+AN58</f>
        <v>592.70000000000005</v>
      </c>
      <c r="EG58" s="61">
        <f>DY58+EC58+AO58</f>
        <v>726.05000000000007</v>
      </c>
      <c r="EH58" s="60">
        <f>IFERROR(EJ58/ED58%,0)</f>
        <v>4</v>
      </c>
      <c r="EI58" s="61">
        <f>IFERROR(EK58/EE58%,0)</f>
        <v>2</v>
      </c>
      <c r="EJ58" s="60">
        <f>AR58+DZ58</f>
        <v>23.708000000000002</v>
      </c>
      <c r="EK58" s="61">
        <f>AS58+EA58</f>
        <v>14.521000000000001</v>
      </c>
      <c r="EM58" s="6">
        <f>E58</f>
        <v>8</v>
      </c>
      <c r="EN58" s="37">
        <f>EN$5*($AT58/100)</f>
        <v>0</v>
      </c>
      <c r="EO58" s="41">
        <f>EO$5*($AU58/100)</f>
        <v>0</v>
      </c>
      <c r="EP58" s="24">
        <f>EP$5*($AT58/100)</f>
        <v>0</v>
      </c>
      <c r="EQ58" s="26">
        <f>EQ$5*($AU58/100)</f>
        <v>0</v>
      </c>
      <c r="ES58" s="37">
        <f>ES$5*($AV58/100)</f>
        <v>0</v>
      </c>
      <c r="ET58" s="41">
        <f>ET$5*($AW58/100)</f>
        <v>0</v>
      </c>
      <c r="EU58" s="24">
        <f>EU$5*($AV58/100)</f>
        <v>0</v>
      </c>
      <c r="EV58" s="26">
        <f>EV$5*($AW58/100)</f>
        <v>0</v>
      </c>
      <c r="EX58" s="37">
        <f>EX$5*($AT58/100)</f>
        <v>0</v>
      </c>
      <c r="EY58" s="41">
        <f>EY$5*($AU58/100)</f>
        <v>0</v>
      </c>
      <c r="EZ58" s="24">
        <f>EZ$5*($AT58/100)</f>
        <v>0</v>
      </c>
      <c r="FA58" s="26">
        <f>FA$5*($AU58/100)</f>
        <v>0</v>
      </c>
      <c r="FC58" s="37">
        <f>FC$5*($AV58/100)</f>
        <v>0</v>
      </c>
      <c r="FD58" s="41">
        <f>FD$5*($AW58/100)</f>
        <v>0</v>
      </c>
      <c r="FE58" s="24">
        <f>FE$5*($AV58/100)</f>
        <v>0</v>
      </c>
      <c r="FF58" s="26">
        <f>FF$5*($AW58/100)</f>
        <v>0</v>
      </c>
      <c r="FH58" s="37">
        <f>FH$5*($AT58/100)</f>
        <v>0</v>
      </c>
      <c r="FI58" s="41">
        <f>FI$5*($AU58/100)</f>
        <v>0</v>
      </c>
      <c r="FJ58" s="24">
        <f>FJ$5*($AT58/100)</f>
        <v>0</v>
      </c>
      <c r="FK58" s="26">
        <f>FK$5*($AU58/100)</f>
        <v>0</v>
      </c>
      <c r="FM58" s="37">
        <f>FM$5*($AV58/100)</f>
        <v>0</v>
      </c>
      <c r="FN58" s="41">
        <f>FN$5*($AW58/100)</f>
        <v>0</v>
      </c>
      <c r="FO58" s="24">
        <f>FO$5*($AV58/100)</f>
        <v>0</v>
      </c>
      <c r="FP58" s="26">
        <f>FP$5*($AW58/100)</f>
        <v>0</v>
      </c>
      <c r="FR58" s="37">
        <f>FR$5*($AT58/100)</f>
        <v>0</v>
      </c>
      <c r="FS58" s="41">
        <f>FS$5*($AU58/100)</f>
        <v>0</v>
      </c>
      <c r="FT58" s="24">
        <f>FT$5*($AT58/100)</f>
        <v>0</v>
      </c>
      <c r="FU58" s="26">
        <f>FU$5*($AU58/100)</f>
        <v>0</v>
      </c>
      <c r="FW58" s="37">
        <f>FW$5*($AV58/100)</f>
        <v>0</v>
      </c>
      <c r="FX58" s="41">
        <f>FX$5*($AW58/100)</f>
        <v>0</v>
      </c>
      <c r="FY58" s="24">
        <f>FY$5*($AV58/100)</f>
        <v>0</v>
      </c>
      <c r="FZ58" s="26">
        <f>FZ$5*($AW58/100)</f>
        <v>0</v>
      </c>
      <c r="GB58" s="37">
        <f>GB$5*($AT58/100)</f>
        <v>0</v>
      </c>
      <c r="GC58" s="41">
        <f>GC$5*($AU58/100)</f>
        <v>0</v>
      </c>
      <c r="GD58" s="24">
        <f>GD$5*($AT58/100)</f>
        <v>0</v>
      </c>
      <c r="GE58" s="26">
        <f>GE$5*($AU58/100)</f>
        <v>0</v>
      </c>
      <c r="GG58" s="37">
        <f>GG$5*($AV58/100)</f>
        <v>0</v>
      </c>
      <c r="GH58" s="41">
        <f>GH$5*($AW58/100)</f>
        <v>0</v>
      </c>
      <c r="GI58" s="24">
        <f>GI$5*($AV58/100)</f>
        <v>0</v>
      </c>
      <c r="GJ58" s="26">
        <f>GJ$5*($AW58/100)</f>
        <v>0</v>
      </c>
      <c r="GL58" s="37">
        <f>GL$5*($AX58/100)</f>
        <v>0</v>
      </c>
      <c r="GM58" s="41">
        <f>GM$5*($AY58/100)</f>
        <v>0</v>
      </c>
      <c r="GN58" s="24">
        <f>GN$5*($AX58/100)</f>
        <v>0</v>
      </c>
      <c r="GO58" s="26">
        <f>GO$5*($AY58/100)</f>
        <v>0</v>
      </c>
      <c r="GQ58" s="37">
        <f>GQ$5*($AZ58/100)</f>
        <v>0</v>
      </c>
      <c r="GR58" s="41">
        <f>GR$5*($BA58/100)</f>
        <v>0</v>
      </c>
      <c r="GS58" s="24">
        <f>GS$5*($AZ58/100)</f>
        <v>0</v>
      </c>
      <c r="GT58" s="26">
        <f>GT$5*($BA58/100)</f>
        <v>0</v>
      </c>
    </row>
    <row r="59" spans="1:202" x14ac:dyDescent="0.3">
      <c r="A59" s="6"/>
      <c r="D59" t="s">
        <v>23</v>
      </c>
      <c r="E59">
        <f t="shared" si="262"/>
        <v>9</v>
      </c>
      <c r="F59" s="37"/>
      <c r="G59" s="38"/>
      <c r="H59" s="60">
        <v>174</v>
      </c>
      <c r="I59" s="61">
        <v>220</v>
      </c>
      <c r="J59" s="60">
        <v>4</v>
      </c>
      <c r="K59" s="61">
        <v>1</v>
      </c>
      <c r="L59" s="60">
        <f>H59*J59%</f>
        <v>6.96</v>
      </c>
      <c r="M59" s="61">
        <f>I59*K59%</f>
        <v>2.2000000000000002</v>
      </c>
      <c r="N59" s="66">
        <f>H59*B$8</f>
        <v>182.70000000000002</v>
      </c>
      <c r="O59" s="67">
        <f>I59*B$8</f>
        <v>231</v>
      </c>
      <c r="P59" s="24">
        <f>R59+T59+V59+X59+AB59+AD59+AF59+AH59+AJ59+AL59</f>
        <v>56</v>
      </c>
      <c r="Q59" s="25">
        <f>S59+U59+W59+Y59+AC59+AE59+AG59+AI59+AK59+AM59</f>
        <v>29</v>
      </c>
      <c r="R59" s="37">
        <v>45</v>
      </c>
      <c r="S59" s="38">
        <v>6</v>
      </c>
      <c r="T59" s="37">
        <v>0</v>
      </c>
      <c r="U59" s="38">
        <v>2</v>
      </c>
      <c r="V59" s="24"/>
      <c r="W59" s="25"/>
      <c r="X59" s="37">
        <v>1</v>
      </c>
      <c r="Y59" s="38">
        <v>9</v>
      </c>
      <c r="Z59" s="79">
        <v>1</v>
      </c>
      <c r="AA59" s="80">
        <v>9</v>
      </c>
      <c r="AB59" s="37">
        <v>0</v>
      </c>
      <c r="AC59" s="38">
        <v>0</v>
      </c>
      <c r="AD59" s="24">
        <v>0</v>
      </c>
      <c r="AE59" s="25">
        <v>0</v>
      </c>
      <c r="AF59" s="37">
        <v>0</v>
      </c>
      <c r="AG59" s="38">
        <v>0</v>
      </c>
      <c r="AH59" s="24">
        <v>8</v>
      </c>
      <c r="AI59" s="25">
        <v>8</v>
      </c>
      <c r="AJ59" s="37"/>
      <c r="AK59" s="38"/>
      <c r="AL59" s="24">
        <v>2</v>
      </c>
      <c r="AM59" s="25">
        <v>4</v>
      </c>
      <c r="AN59" s="66">
        <f>N59+P59</f>
        <v>238.70000000000002</v>
      </c>
      <c r="AO59" s="67">
        <f>O59+Q59</f>
        <v>260</v>
      </c>
      <c r="AP59" s="66">
        <v>8</v>
      </c>
      <c r="AQ59" s="67">
        <v>2</v>
      </c>
      <c r="AR59" s="66">
        <f>AN59*AP59%</f>
        <v>19.096</v>
      </c>
      <c r="AS59" s="67">
        <f>AO59*AQ59%</f>
        <v>5.2</v>
      </c>
      <c r="AT59" s="24">
        <v>40</v>
      </c>
      <c r="AU59" s="26">
        <v>0</v>
      </c>
      <c r="AV59" s="24">
        <v>60</v>
      </c>
      <c r="AW59" s="26">
        <v>0</v>
      </c>
      <c r="AX59" s="24">
        <v>35</v>
      </c>
      <c r="AY59" s="26">
        <v>0</v>
      </c>
      <c r="AZ59" s="24">
        <v>60</v>
      </c>
      <c r="BA59" s="26">
        <v>0</v>
      </c>
      <c r="BB59" s="37">
        <v>40</v>
      </c>
      <c r="BC59" s="38">
        <v>0</v>
      </c>
      <c r="BD59" s="37">
        <v>60</v>
      </c>
      <c r="BE59" s="38">
        <v>0</v>
      </c>
      <c r="BF59" s="24"/>
      <c r="BG59" s="26"/>
      <c r="BH59" s="24"/>
      <c r="BI59" s="26"/>
      <c r="BJ59" s="37"/>
      <c r="BK59" s="38"/>
      <c r="BL59" s="37"/>
      <c r="BM59" s="38"/>
      <c r="BN59" s="24"/>
      <c r="BO59" s="26"/>
      <c r="BP59" s="24"/>
      <c r="BQ59" s="26"/>
      <c r="BR59" s="37"/>
      <c r="BS59" s="38"/>
      <c r="BT59" s="37"/>
      <c r="BU59" s="38"/>
      <c r="BV59" s="24"/>
      <c r="BW59" s="26"/>
      <c r="BX59" s="24"/>
      <c r="BY59" s="26"/>
      <c r="BZ59" s="66">
        <f>EN59+EO59</f>
        <v>32</v>
      </c>
      <c r="CA59" s="67">
        <f>EP59+EQ59</f>
        <v>6</v>
      </c>
      <c r="CB59" s="66">
        <f>ES59+ET59</f>
        <v>3</v>
      </c>
      <c r="CC59" s="67">
        <f>EU59+EV59</f>
        <v>2.4</v>
      </c>
      <c r="CD59" s="60">
        <f>EX59+EY59</f>
        <v>4</v>
      </c>
      <c r="CE59" s="86">
        <f>EZ59+FA59</f>
        <v>0.8</v>
      </c>
      <c r="CF59" s="60">
        <f>FC59+FD59</f>
        <v>0.6</v>
      </c>
      <c r="CG59" s="86">
        <f>FE59+FF59</f>
        <v>0.6</v>
      </c>
      <c r="CH59" s="66">
        <f>FH59+FI59</f>
        <v>54.800000000000004</v>
      </c>
      <c r="CI59" s="67">
        <f>FJ59+FK59</f>
        <v>9.6000000000000014</v>
      </c>
      <c r="CJ59" s="66">
        <f>FM59+FN59</f>
        <v>4.8</v>
      </c>
      <c r="CK59" s="67">
        <f>FO59+FP59</f>
        <v>4.8</v>
      </c>
      <c r="CL59" s="60">
        <f>FR59+FS59</f>
        <v>8.4</v>
      </c>
      <c r="CM59" s="86">
        <f>FT59+FU59</f>
        <v>1.6</v>
      </c>
      <c r="CN59" s="60">
        <f>FW59+FX59</f>
        <v>0.6</v>
      </c>
      <c r="CO59" s="86">
        <f>FY59+FZ59</f>
        <v>0.6</v>
      </c>
      <c r="CP59" s="66">
        <f>GB59+GC59</f>
        <v>40.800000000000004</v>
      </c>
      <c r="CQ59" s="67">
        <f>GD59+GE59</f>
        <v>7.2</v>
      </c>
      <c r="CR59" s="66">
        <f>GG59+GH59</f>
        <v>3.5999999999999996</v>
      </c>
      <c r="CS59" s="67">
        <f>GI59+GJ59</f>
        <v>3.5999999999999996</v>
      </c>
      <c r="CT59" s="60">
        <f>GL59+GM59</f>
        <v>8.0499999999999989</v>
      </c>
      <c r="CU59" s="86">
        <f>GN59+GO59</f>
        <v>0.35</v>
      </c>
      <c r="CV59" s="60">
        <f>GQ59+GR59</f>
        <v>8.4</v>
      </c>
      <c r="CW59" s="86">
        <f>GS59+GT59</f>
        <v>4.2</v>
      </c>
      <c r="CX59" s="66">
        <f>EN59+EO59</f>
        <v>32</v>
      </c>
      <c r="CY59" s="67">
        <f>EP59+EQ59</f>
        <v>6</v>
      </c>
      <c r="CZ59" s="66">
        <f>ES59+ET59</f>
        <v>3</v>
      </c>
      <c r="DA59" s="67">
        <f>EU59+EV59</f>
        <v>2.4</v>
      </c>
      <c r="DB59" s="60">
        <f>EX59+EY59</f>
        <v>4</v>
      </c>
      <c r="DC59" s="86">
        <f>EZ59+FA59</f>
        <v>0.8</v>
      </c>
      <c r="DD59" s="60">
        <f>FC59+FD59</f>
        <v>0.6</v>
      </c>
      <c r="DE59" s="86">
        <f>FE59+FF59</f>
        <v>0.6</v>
      </c>
      <c r="DF59" s="66">
        <f>FH59+FI59</f>
        <v>54.800000000000004</v>
      </c>
      <c r="DG59" s="67">
        <f>FJ59+FK59</f>
        <v>9.6000000000000014</v>
      </c>
      <c r="DH59" s="66">
        <f>FM59+FN59</f>
        <v>4.8</v>
      </c>
      <c r="DI59" s="67">
        <f>FO59+FP59</f>
        <v>4.8</v>
      </c>
      <c r="DJ59" s="60">
        <f>FR59+FS59</f>
        <v>8.4</v>
      </c>
      <c r="DK59" s="86">
        <f>FT59+FU59</f>
        <v>1.6</v>
      </c>
      <c r="DL59" s="60">
        <f>FW59+FX59</f>
        <v>0.6</v>
      </c>
      <c r="DM59" s="86">
        <f>FY59+FZ59</f>
        <v>0.6</v>
      </c>
      <c r="DN59" s="66">
        <f>GB59+GC59</f>
        <v>40.800000000000004</v>
      </c>
      <c r="DO59" s="67">
        <f>GD59+GE59</f>
        <v>7.2</v>
      </c>
      <c r="DP59" s="66">
        <f>GG59+GH59</f>
        <v>3.5999999999999996</v>
      </c>
      <c r="DQ59" s="67">
        <f>GI59+GJ59</f>
        <v>3.5999999999999996</v>
      </c>
      <c r="DR59" s="60">
        <f>GL59+GM59</f>
        <v>8.0499999999999989</v>
      </c>
      <c r="DS59" s="86">
        <f>GN59+GO59</f>
        <v>0.35</v>
      </c>
      <c r="DT59" s="60">
        <f>GQ59+GR59</f>
        <v>8.4</v>
      </c>
      <c r="DU59" s="86">
        <f>GS59+GT59</f>
        <v>4.2</v>
      </c>
      <c r="DV59" s="66">
        <f>SUM(BZ59,CD59,CH59,CL59,CP59,CT59)</f>
        <v>148.05000000000004</v>
      </c>
      <c r="DW59" s="67">
        <f>SUM(CA59,CE59,CI59,CM59,CQ59,CU59)</f>
        <v>25.550000000000004</v>
      </c>
      <c r="DX59" s="66">
        <f>SUM(CX59,DB59,DF59,DJ59,DN59,DR59)</f>
        <v>148.05000000000004</v>
      </c>
      <c r="DY59" s="67">
        <f>SUM(CY59,DC59,DG59,DK59,DO59,DS59)</f>
        <v>25.550000000000004</v>
      </c>
      <c r="DZ59" s="66">
        <f>SUM(CB59,CF59,CJ59,CN59,CR59,CV59)</f>
        <v>21</v>
      </c>
      <c r="EA59" s="67">
        <f>SUM(CC59,CG59,CK59,CO59,CS59,CW59)</f>
        <v>16.2</v>
      </c>
      <c r="EB59" s="66">
        <f>SUM(CZ59,DD59,DH59,DL59,DP59,DT59)</f>
        <v>21</v>
      </c>
      <c r="EC59" s="67">
        <f>SUM(DA59,DE59,DI59,DM59,DQ59,DU59)</f>
        <v>16.2</v>
      </c>
      <c r="ED59" s="60">
        <f>DV59+DZ59+AN59</f>
        <v>407.75000000000006</v>
      </c>
      <c r="EE59" s="61">
        <f>DW59+EA59+AO59</f>
        <v>301.75</v>
      </c>
      <c r="EF59" s="60">
        <f>DX59+EB59+AN59</f>
        <v>407.75000000000006</v>
      </c>
      <c r="EG59" s="61">
        <f>DY59+EC59+AO59</f>
        <v>301.75</v>
      </c>
      <c r="EH59" s="60">
        <f>IFERROR(EJ59/ED59%,0)</f>
        <v>9.8334763948497841</v>
      </c>
      <c r="EI59" s="61">
        <f>IFERROR(EK59/EE59%,0)</f>
        <v>7.0919635459817725</v>
      </c>
      <c r="EJ59" s="60">
        <f>AR59+DZ59</f>
        <v>40.096000000000004</v>
      </c>
      <c r="EK59" s="61">
        <f>AS59+EA59</f>
        <v>21.4</v>
      </c>
      <c r="EM59" s="6">
        <f>E59</f>
        <v>9</v>
      </c>
      <c r="EN59" s="37">
        <f>EN$5*($AT59/100)</f>
        <v>32</v>
      </c>
      <c r="EO59" s="41">
        <f>EO$5*($AU59/100)</f>
        <v>0</v>
      </c>
      <c r="EP59" s="24">
        <f>EP$5*($AT59/100)</f>
        <v>6</v>
      </c>
      <c r="EQ59" s="26">
        <f>EQ$5*($AU59/100)</f>
        <v>0</v>
      </c>
      <c r="ES59" s="37">
        <f>ES$5*($AV59/100)</f>
        <v>3</v>
      </c>
      <c r="ET59" s="41">
        <f>ET$5*($AW59/100)</f>
        <v>0</v>
      </c>
      <c r="EU59" s="24">
        <f>EU$5*($AV59/100)</f>
        <v>2.4</v>
      </c>
      <c r="EV59" s="26">
        <f>EV$5*($AW59/100)</f>
        <v>0</v>
      </c>
      <c r="EX59" s="37">
        <f>EX$5*($AT59/100)</f>
        <v>4</v>
      </c>
      <c r="EY59" s="41">
        <f>EY$5*($AU59/100)</f>
        <v>0</v>
      </c>
      <c r="EZ59" s="24">
        <f>EZ$5*($AT59/100)</f>
        <v>0.8</v>
      </c>
      <c r="FA59" s="26">
        <f>FA$5*($AU59/100)</f>
        <v>0</v>
      </c>
      <c r="FC59" s="37">
        <f>FC$5*($AV59/100)</f>
        <v>0.6</v>
      </c>
      <c r="FD59" s="41">
        <f>FD$5*($AW59/100)</f>
        <v>0</v>
      </c>
      <c r="FE59" s="24">
        <f>FE$5*($AV59/100)</f>
        <v>0.6</v>
      </c>
      <c r="FF59" s="26">
        <f>FF$5*($AW59/100)</f>
        <v>0</v>
      </c>
      <c r="FH59" s="37">
        <f>FH$5*($AT59/100)</f>
        <v>54.800000000000004</v>
      </c>
      <c r="FI59" s="41">
        <f>FI$5*($AU59/100)</f>
        <v>0</v>
      </c>
      <c r="FJ59" s="24">
        <f>FJ$5*($AT59/100)</f>
        <v>9.6000000000000014</v>
      </c>
      <c r="FK59" s="26">
        <f>FK$5*($AU59/100)</f>
        <v>0</v>
      </c>
      <c r="FM59" s="37">
        <f>FM$5*($AV59/100)</f>
        <v>4.8</v>
      </c>
      <c r="FN59" s="41">
        <f>FN$5*($AW59/100)</f>
        <v>0</v>
      </c>
      <c r="FO59" s="24">
        <f>FO$5*($AV59/100)</f>
        <v>4.8</v>
      </c>
      <c r="FP59" s="26">
        <f>FP$5*($AW59/100)</f>
        <v>0</v>
      </c>
      <c r="FR59" s="37">
        <f>FR$5*($AT59/100)</f>
        <v>8.4</v>
      </c>
      <c r="FS59" s="41">
        <f>FS$5*($AU59/100)</f>
        <v>0</v>
      </c>
      <c r="FT59" s="24">
        <f>FT$5*($AT59/100)</f>
        <v>1.6</v>
      </c>
      <c r="FU59" s="26">
        <f>FU$5*($AU59/100)</f>
        <v>0</v>
      </c>
      <c r="FW59" s="37">
        <f>FW$5*($AV59/100)</f>
        <v>0.6</v>
      </c>
      <c r="FX59" s="41">
        <f>FX$5*($AW59/100)</f>
        <v>0</v>
      </c>
      <c r="FY59" s="24">
        <f>FY$5*($AV59/100)</f>
        <v>0.6</v>
      </c>
      <c r="FZ59" s="26">
        <f>FZ$5*($AW59/100)</f>
        <v>0</v>
      </c>
      <c r="GB59" s="37">
        <f>GB$5*($AT59/100)</f>
        <v>40.800000000000004</v>
      </c>
      <c r="GC59" s="41">
        <f>GC$5*($AU59/100)</f>
        <v>0</v>
      </c>
      <c r="GD59" s="24">
        <f>GD$5*($AT59/100)</f>
        <v>7.2</v>
      </c>
      <c r="GE59" s="26">
        <f>GE$5*($AU59/100)</f>
        <v>0</v>
      </c>
      <c r="GG59" s="37">
        <f>GG$5*($AV59/100)</f>
        <v>3.5999999999999996</v>
      </c>
      <c r="GH59" s="41">
        <f>GH$5*($AW59/100)</f>
        <v>0</v>
      </c>
      <c r="GI59" s="24">
        <f>GI$5*($AV59/100)</f>
        <v>3.5999999999999996</v>
      </c>
      <c r="GJ59" s="26">
        <f>GJ$5*($AW59/100)</f>
        <v>0</v>
      </c>
      <c r="GL59" s="37">
        <f>GL$5*($AX59/100)</f>
        <v>8.0499999999999989</v>
      </c>
      <c r="GM59" s="41">
        <f>GM$5*($AY59/100)</f>
        <v>0</v>
      </c>
      <c r="GN59" s="24">
        <f>GN$5*($AX59/100)</f>
        <v>0.35</v>
      </c>
      <c r="GO59" s="26">
        <f>GO$5*($AY59/100)</f>
        <v>0</v>
      </c>
      <c r="GQ59" s="37">
        <f>GQ$5*($AZ59/100)</f>
        <v>8.4</v>
      </c>
      <c r="GR59" s="41">
        <f>GR$5*($BA59/100)</f>
        <v>0</v>
      </c>
      <c r="GS59" s="24">
        <f>GS$5*($AZ59/100)</f>
        <v>4.2</v>
      </c>
      <c r="GT59" s="26">
        <f>GT$5*($BA59/100)</f>
        <v>0</v>
      </c>
    </row>
    <row r="60" spans="1:202" x14ac:dyDescent="0.3">
      <c r="A60" s="6"/>
      <c r="C60" t="s">
        <v>30</v>
      </c>
      <c r="D60" t="s">
        <v>17</v>
      </c>
      <c r="E60">
        <f t="shared" si="262"/>
        <v>10</v>
      </c>
      <c r="F60" s="37"/>
      <c r="G60" s="38"/>
      <c r="H60" s="60">
        <v>76</v>
      </c>
      <c r="I60" s="61">
        <v>114</v>
      </c>
      <c r="J60" s="60">
        <v>3</v>
      </c>
      <c r="K60" s="61">
        <v>1</v>
      </c>
      <c r="L60" s="60">
        <f>H60*J60%</f>
        <v>2.2799999999999998</v>
      </c>
      <c r="M60" s="61">
        <f>I60*K60%</f>
        <v>1.1400000000000001</v>
      </c>
      <c r="N60" s="66">
        <f>H60*B$8</f>
        <v>79.8</v>
      </c>
      <c r="O60" s="67">
        <f>I60*B$8</f>
        <v>119.7</v>
      </c>
      <c r="P60" s="24">
        <f>R60+T60+V60+X60+AB60+AD60+AF60+AH60+AJ60+AL60</f>
        <v>26</v>
      </c>
      <c r="Q60" s="25">
        <f>S60+U60+W60+Y60+AC60+AE60+AG60+AI60+AK60+AM60</f>
        <v>14</v>
      </c>
      <c r="R60" s="37">
        <v>15</v>
      </c>
      <c r="S60" s="38">
        <v>2</v>
      </c>
      <c r="T60" s="37">
        <v>0</v>
      </c>
      <c r="U60" s="38">
        <v>0</v>
      </c>
      <c r="V60" s="24"/>
      <c r="W60" s="25"/>
      <c r="X60" s="37">
        <v>0</v>
      </c>
      <c r="Y60" s="38">
        <v>0</v>
      </c>
      <c r="Z60" s="79">
        <v>0</v>
      </c>
      <c r="AA60" s="80">
        <v>0</v>
      </c>
      <c r="AB60" s="37">
        <v>7</v>
      </c>
      <c r="AC60" s="38">
        <v>3</v>
      </c>
      <c r="AD60" s="24">
        <v>0</v>
      </c>
      <c r="AE60" s="25">
        <v>0</v>
      </c>
      <c r="AF60" s="37">
        <v>2</v>
      </c>
      <c r="AG60" s="38">
        <v>6</v>
      </c>
      <c r="AH60" s="24">
        <v>2</v>
      </c>
      <c r="AI60" s="25">
        <v>2</v>
      </c>
      <c r="AJ60" s="37"/>
      <c r="AK60" s="38"/>
      <c r="AL60" s="24">
        <v>0</v>
      </c>
      <c r="AM60" s="25">
        <v>1</v>
      </c>
      <c r="AN60" s="66">
        <f>N60+P60</f>
        <v>105.8</v>
      </c>
      <c r="AO60" s="67">
        <f>O60+Q60</f>
        <v>133.69999999999999</v>
      </c>
      <c r="AP60" s="66">
        <v>3</v>
      </c>
      <c r="AQ60" s="67">
        <v>0</v>
      </c>
      <c r="AR60" s="66">
        <f>AN60*AP60%</f>
        <v>3.1739999999999999</v>
      </c>
      <c r="AS60" s="67">
        <f>AO60*AQ60%</f>
        <v>0</v>
      </c>
      <c r="AT60" s="24">
        <v>30</v>
      </c>
      <c r="AU60" s="26">
        <v>0</v>
      </c>
      <c r="AV60" s="24">
        <v>20</v>
      </c>
      <c r="AW60" s="26">
        <v>0</v>
      </c>
      <c r="AX60" s="24">
        <v>10</v>
      </c>
      <c r="AY60" s="26">
        <v>0</v>
      </c>
      <c r="AZ60" s="24">
        <v>20</v>
      </c>
      <c r="BA60" s="26">
        <v>0</v>
      </c>
      <c r="BB60" s="37">
        <v>30</v>
      </c>
      <c r="BC60" s="38">
        <v>0</v>
      </c>
      <c r="BD60" s="37">
        <v>20</v>
      </c>
      <c r="BE60" s="38">
        <v>0</v>
      </c>
      <c r="BF60" s="24"/>
      <c r="BG60" s="26"/>
      <c r="BH60" s="24"/>
      <c r="BI60" s="26"/>
      <c r="BJ60" s="37"/>
      <c r="BK60" s="38"/>
      <c r="BL60" s="37"/>
      <c r="BM60" s="38"/>
      <c r="BN60" s="24"/>
      <c r="BO60" s="26"/>
      <c r="BP60" s="24"/>
      <c r="BQ60" s="26"/>
      <c r="BR60" s="37"/>
      <c r="BS60" s="38"/>
      <c r="BT60" s="37"/>
      <c r="BU60" s="38"/>
      <c r="BV60" s="24"/>
      <c r="BW60" s="26"/>
      <c r="BX60" s="24"/>
      <c r="BY60" s="26"/>
      <c r="BZ60" s="66">
        <f>EN60+EO60</f>
        <v>24</v>
      </c>
      <c r="CA60" s="67">
        <f>EP60+EQ60</f>
        <v>4.5</v>
      </c>
      <c r="CB60" s="66">
        <f>ES60+ET60</f>
        <v>1</v>
      </c>
      <c r="CC60" s="67">
        <f>EU60+EV60</f>
        <v>0.8</v>
      </c>
      <c r="CD60" s="60">
        <f>EX60+EY60</f>
        <v>3</v>
      </c>
      <c r="CE60" s="86">
        <f>EZ60+FA60</f>
        <v>0.6</v>
      </c>
      <c r="CF60" s="60">
        <f>FC60+FD60</f>
        <v>0.2</v>
      </c>
      <c r="CG60" s="86">
        <f>FE60+FF60</f>
        <v>0.2</v>
      </c>
      <c r="CH60" s="66">
        <f>FH60+FI60</f>
        <v>41.1</v>
      </c>
      <c r="CI60" s="67">
        <f>FJ60+FK60</f>
        <v>7.1999999999999993</v>
      </c>
      <c r="CJ60" s="66">
        <f>FM60+FN60</f>
        <v>1.6</v>
      </c>
      <c r="CK60" s="67">
        <f>FO60+FP60</f>
        <v>1.6</v>
      </c>
      <c r="CL60" s="60">
        <f>FR60+FS60</f>
        <v>6.3</v>
      </c>
      <c r="CM60" s="86">
        <f>FT60+FU60</f>
        <v>1.2</v>
      </c>
      <c r="CN60" s="60">
        <f>FW60+FX60</f>
        <v>0.2</v>
      </c>
      <c r="CO60" s="86">
        <f>FY60+FZ60</f>
        <v>0.2</v>
      </c>
      <c r="CP60" s="66">
        <f>GB60+GC60</f>
        <v>30.599999999999998</v>
      </c>
      <c r="CQ60" s="67">
        <f>GD60+GE60</f>
        <v>5.3999999999999995</v>
      </c>
      <c r="CR60" s="66">
        <f>GG60+GH60</f>
        <v>1.2000000000000002</v>
      </c>
      <c r="CS60" s="67">
        <f>GI60+GJ60</f>
        <v>1.2000000000000002</v>
      </c>
      <c r="CT60" s="60">
        <f>GL60+GM60</f>
        <v>2.3000000000000003</v>
      </c>
      <c r="CU60" s="86">
        <f>GN60+GO60</f>
        <v>0.1</v>
      </c>
      <c r="CV60" s="60">
        <f>GQ60+GR60</f>
        <v>2.8000000000000003</v>
      </c>
      <c r="CW60" s="86">
        <f>GS60+GT60</f>
        <v>1.4000000000000001</v>
      </c>
      <c r="CX60" s="66">
        <f>EN60+EO60</f>
        <v>24</v>
      </c>
      <c r="CY60" s="67">
        <f>EP60+EQ60</f>
        <v>4.5</v>
      </c>
      <c r="CZ60" s="66">
        <f>ES60+ET60</f>
        <v>1</v>
      </c>
      <c r="DA60" s="67">
        <f>EU60+EV60</f>
        <v>0.8</v>
      </c>
      <c r="DB60" s="60">
        <f>EX60+EY60</f>
        <v>3</v>
      </c>
      <c r="DC60" s="86">
        <f>EZ60+FA60</f>
        <v>0.6</v>
      </c>
      <c r="DD60" s="60">
        <f>FC60+FD60</f>
        <v>0.2</v>
      </c>
      <c r="DE60" s="86">
        <f>FE60+FF60</f>
        <v>0.2</v>
      </c>
      <c r="DF60" s="66">
        <f>FH60+FI60</f>
        <v>41.1</v>
      </c>
      <c r="DG60" s="67">
        <f>FJ60+FK60</f>
        <v>7.1999999999999993</v>
      </c>
      <c r="DH60" s="66">
        <f>FM60+FN60</f>
        <v>1.6</v>
      </c>
      <c r="DI60" s="67">
        <f>FO60+FP60</f>
        <v>1.6</v>
      </c>
      <c r="DJ60" s="60">
        <f>FR60+FS60</f>
        <v>6.3</v>
      </c>
      <c r="DK60" s="86">
        <f>FT60+FU60</f>
        <v>1.2</v>
      </c>
      <c r="DL60" s="60">
        <f>FW60+FX60</f>
        <v>0.2</v>
      </c>
      <c r="DM60" s="86">
        <f>FY60+FZ60</f>
        <v>0.2</v>
      </c>
      <c r="DN60" s="66">
        <f>GB60+GC60</f>
        <v>30.599999999999998</v>
      </c>
      <c r="DO60" s="67">
        <f>GD60+GE60</f>
        <v>5.3999999999999995</v>
      </c>
      <c r="DP60" s="66">
        <f>GG60+GH60</f>
        <v>1.2000000000000002</v>
      </c>
      <c r="DQ60" s="67">
        <f>GI60+GJ60</f>
        <v>1.2000000000000002</v>
      </c>
      <c r="DR60" s="60">
        <f>GL60+GM60</f>
        <v>2.3000000000000003</v>
      </c>
      <c r="DS60" s="86">
        <f>GN60+GO60</f>
        <v>0.1</v>
      </c>
      <c r="DT60" s="60">
        <f>GQ60+GR60</f>
        <v>2.8000000000000003</v>
      </c>
      <c r="DU60" s="86">
        <f>GS60+GT60</f>
        <v>1.4000000000000001</v>
      </c>
      <c r="DV60" s="66">
        <f>SUM(BZ60,CD60,CH60,CL60,CP60,CT60)</f>
        <v>107.29999999999998</v>
      </c>
      <c r="DW60" s="67">
        <f>SUM(CA60,CE60,CI60,CM60,CQ60,CU60)</f>
        <v>19</v>
      </c>
      <c r="DX60" s="66">
        <f>SUM(CX60,DB60,DF60,DJ60,DN60,DR60)</f>
        <v>107.29999999999998</v>
      </c>
      <c r="DY60" s="67">
        <f>SUM(CY60,DC60,DG60,DK60,DO60,DS60)</f>
        <v>19</v>
      </c>
      <c r="DZ60" s="66">
        <f>SUM(CB60,CF60,CJ60,CN60,CR60,CV60)</f>
        <v>7</v>
      </c>
      <c r="EA60" s="67">
        <f>SUM(CC60,CG60,CK60,CO60,CS60,CW60)</f>
        <v>5.4</v>
      </c>
      <c r="EB60" s="66">
        <f>SUM(CZ60,DD60,DH60,DL60,DP60,DT60)</f>
        <v>7</v>
      </c>
      <c r="EC60" s="67">
        <f>SUM(DA60,DE60,DI60,DM60,DQ60,DU60)</f>
        <v>5.4</v>
      </c>
      <c r="ED60" s="60">
        <f>DV60+DZ60+AN60</f>
        <v>220.09999999999997</v>
      </c>
      <c r="EE60" s="61">
        <f>DW60+EA60+AO60</f>
        <v>158.1</v>
      </c>
      <c r="EF60" s="60">
        <f>DX60+EB60+AN60</f>
        <v>220.09999999999997</v>
      </c>
      <c r="EG60" s="61">
        <f>DY60+EC60+AO60</f>
        <v>158.1</v>
      </c>
      <c r="EH60" s="60">
        <f>IFERROR(EJ60/ED60%,0)</f>
        <v>4.6224443434802369</v>
      </c>
      <c r="EI60" s="61">
        <f>IFERROR(EK60/EE60%,0)</f>
        <v>3.4155597722960156</v>
      </c>
      <c r="EJ60" s="60">
        <f>AR60+DZ60</f>
        <v>10.173999999999999</v>
      </c>
      <c r="EK60" s="61">
        <f>AS60+EA60</f>
        <v>5.4</v>
      </c>
      <c r="EM60" s="6">
        <f>E60</f>
        <v>10</v>
      </c>
      <c r="EN60" s="37">
        <f>EN$5*($AT60/100)</f>
        <v>24</v>
      </c>
      <c r="EO60" s="41">
        <f>EO$5*($AU60/100)</f>
        <v>0</v>
      </c>
      <c r="EP60" s="24">
        <f>EP$5*($AT60/100)</f>
        <v>4.5</v>
      </c>
      <c r="EQ60" s="26">
        <f>EQ$5*($AU60/100)</f>
        <v>0</v>
      </c>
      <c r="ES60" s="37">
        <f>ES$5*($AV60/100)</f>
        <v>1</v>
      </c>
      <c r="ET60" s="41">
        <f>ET$5*($AW60/100)</f>
        <v>0</v>
      </c>
      <c r="EU60" s="24">
        <f>EU$5*($AV60/100)</f>
        <v>0.8</v>
      </c>
      <c r="EV60" s="26">
        <f>EV$5*($AW60/100)</f>
        <v>0</v>
      </c>
      <c r="EX60" s="37">
        <f>EX$5*($AT60/100)</f>
        <v>3</v>
      </c>
      <c r="EY60" s="41">
        <f>EY$5*($AU60/100)</f>
        <v>0</v>
      </c>
      <c r="EZ60" s="24">
        <f>EZ$5*($AT60/100)</f>
        <v>0.6</v>
      </c>
      <c r="FA60" s="26">
        <f>FA$5*($AU60/100)</f>
        <v>0</v>
      </c>
      <c r="FC60" s="37">
        <f>FC$5*($AV60/100)</f>
        <v>0.2</v>
      </c>
      <c r="FD60" s="41">
        <f>FD$5*($AW60/100)</f>
        <v>0</v>
      </c>
      <c r="FE60" s="24">
        <f>FE$5*($AV60/100)</f>
        <v>0.2</v>
      </c>
      <c r="FF60" s="26">
        <f>FF$5*($AW60/100)</f>
        <v>0</v>
      </c>
      <c r="FH60" s="37">
        <f>FH$5*($AT60/100)</f>
        <v>41.1</v>
      </c>
      <c r="FI60" s="41">
        <f>FI$5*($AU60/100)</f>
        <v>0</v>
      </c>
      <c r="FJ60" s="24">
        <f>FJ$5*($AT60/100)</f>
        <v>7.1999999999999993</v>
      </c>
      <c r="FK60" s="26">
        <f>FK$5*($AU60/100)</f>
        <v>0</v>
      </c>
      <c r="FM60" s="37">
        <f>FM$5*($AV60/100)</f>
        <v>1.6</v>
      </c>
      <c r="FN60" s="41">
        <f>FN$5*($AW60/100)</f>
        <v>0</v>
      </c>
      <c r="FO60" s="24">
        <f>FO$5*($AV60/100)</f>
        <v>1.6</v>
      </c>
      <c r="FP60" s="26">
        <f>FP$5*($AW60/100)</f>
        <v>0</v>
      </c>
      <c r="FR60" s="37">
        <f>FR$5*($AT60/100)</f>
        <v>6.3</v>
      </c>
      <c r="FS60" s="41">
        <f>FS$5*($AU60/100)</f>
        <v>0</v>
      </c>
      <c r="FT60" s="24">
        <f>FT$5*($AT60/100)</f>
        <v>1.2</v>
      </c>
      <c r="FU60" s="26">
        <f>FU$5*($AU60/100)</f>
        <v>0</v>
      </c>
      <c r="FW60" s="37">
        <f>FW$5*($AV60/100)</f>
        <v>0.2</v>
      </c>
      <c r="FX60" s="41">
        <f>FX$5*($AW60/100)</f>
        <v>0</v>
      </c>
      <c r="FY60" s="24">
        <f>FY$5*($AV60/100)</f>
        <v>0.2</v>
      </c>
      <c r="FZ60" s="26">
        <f>FZ$5*($AW60/100)</f>
        <v>0</v>
      </c>
      <c r="GB60" s="37">
        <f>GB$5*($AT60/100)</f>
        <v>30.599999999999998</v>
      </c>
      <c r="GC60" s="41">
        <f>GC$5*($AU60/100)</f>
        <v>0</v>
      </c>
      <c r="GD60" s="24">
        <f>GD$5*($AT60/100)</f>
        <v>5.3999999999999995</v>
      </c>
      <c r="GE60" s="26">
        <f>GE$5*($AU60/100)</f>
        <v>0</v>
      </c>
      <c r="GG60" s="37">
        <f>GG$5*($AV60/100)</f>
        <v>1.2000000000000002</v>
      </c>
      <c r="GH60" s="41">
        <f>GH$5*($AW60/100)</f>
        <v>0</v>
      </c>
      <c r="GI60" s="24">
        <f>GI$5*($AV60/100)</f>
        <v>1.2000000000000002</v>
      </c>
      <c r="GJ60" s="26">
        <f>GJ$5*($AW60/100)</f>
        <v>0</v>
      </c>
      <c r="GL60" s="37">
        <f>GL$5*($AX60/100)</f>
        <v>2.3000000000000003</v>
      </c>
      <c r="GM60" s="41">
        <f>GM$5*($AY60/100)</f>
        <v>0</v>
      </c>
      <c r="GN60" s="24">
        <f>GN$5*($AX60/100)</f>
        <v>0.1</v>
      </c>
      <c r="GO60" s="26">
        <f>GO$5*($AY60/100)</f>
        <v>0</v>
      </c>
      <c r="GQ60" s="37">
        <f>GQ$5*($AZ60/100)</f>
        <v>2.8000000000000003</v>
      </c>
      <c r="GR60" s="41">
        <f>GR$5*($BA60/100)</f>
        <v>0</v>
      </c>
      <c r="GS60" s="24">
        <f>GS$5*($AZ60/100)</f>
        <v>1.4000000000000001</v>
      </c>
      <c r="GT60" s="26">
        <f>GT$5*($BA60/100)</f>
        <v>0</v>
      </c>
    </row>
    <row r="61" spans="1:202" x14ac:dyDescent="0.3">
      <c r="A61" s="6"/>
      <c r="D61" t="s">
        <v>25</v>
      </c>
      <c r="E61">
        <f t="shared" si="262"/>
        <v>11</v>
      </c>
      <c r="F61" s="37"/>
      <c r="G61" s="38"/>
      <c r="H61" s="60">
        <v>458</v>
      </c>
      <c r="I61" s="61">
        <v>596</v>
      </c>
      <c r="J61" s="60">
        <v>5</v>
      </c>
      <c r="K61" s="61">
        <v>3</v>
      </c>
      <c r="L61" s="60">
        <f>H61*J61%</f>
        <v>22.900000000000002</v>
      </c>
      <c r="M61" s="61">
        <f>I61*K61%</f>
        <v>17.88</v>
      </c>
      <c r="N61" s="66">
        <f>H61*B$8</f>
        <v>480.90000000000003</v>
      </c>
      <c r="O61" s="67">
        <f>I61*B$8</f>
        <v>625.80000000000007</v>
      </c>
      <c r="P61" s="24">
        <f>R61+T61+V61+X61+AB61+AD61+AF61+AH61+AJ61+AL61</f>
        <v>156</v>
      </c>
      <c r="Q61" s="25">
        <f>S61+U61+W61+Y61+AC61+AE61+AG61+AI61+AK61+AM61</f>
        <v>85</v>
      </c>
      <c r="R61" s="37">
        <v>0</v>
      </c>
      <c r="S61" s="38">
        <v>0</v>
      </c>
      <c r="T61" s="37">
        <v>16</v>
      </c>
      <c r="U61" s="38">
        <v>2</v>
      </c>
      <c r="V61" s="24"/>
      <c r="W61" s="25"/>
      <c r="X61" s="37">
        <v>83</v>
      </c>
      <c r="Y61" s="38">
        <v>17</v>
      </c>
      <c r="Z61" s="79">
        <v>88</v>
      </c>
      <c r="AA61" s="80">
        <v>17</v>
      </c>
      <c r="AB61" s="37">
        <v>35</v>
      </c>
      <c r="AC61" s="38">
        <v>14</v>
      </c>
      <c r="AD61" s="24">
        <v>4</v>
      </c>
      <c r="AE61" s="25">
        <v>4</v>
      </c>
      <c r="AF61" s="37">
        <v>18</v>
      </c>
      <c r="AG61" s="38">
        <v>48</v>
      </c>
      <c r="AH61" s="24">
        <v>0</v>
      </c>
      <c r="AI61" s="25">
        <v>0</v>
      </c>
      <c r="AJ61" s="37"/>
      <c r="AK61" s="38"/>
      <c r="AL61" s="24">
        <v>0</v>
      </c>
      <c r="AM61" s="25">
        <v>0</v>
      </c>
      <c r="AN61" s="66">
        <f>N61+P61</f>
        <v>636.90000000000009</v>
      </c>
      <c r="AO61" s="67">
        <f>O61+Q61</f>
        <v>710.80000000000007</v>
      </c>
      <c r="AP61" s="66">
        <v>6</v>
      </c>
      <c r="AQ61" s="67">
        <v>1</v>
      </c>
      <c r="AR61" s="66">
        <f>AN61*AP61%</f>
        <v>38.214000000000006</v>
      </c>
      <c r="AS61" s="67">
        <f>AO61*AQ61%</f>
        <v>7.1080000000000005</v>
      </c>
      <c r="AT61" s="24">
        <v>0</v>
      </c>
      <c r="AU61" s="26">
        <v>0</v>
      </c>
      <c r="AV61" s="24">
        <v>0</v>
      </c>
      <c r="AW61" s="26">
        <v>0</v>
      </c>
      <c r="AX61" s="24">
        <v>0</v>
      </c>
      <c r="AY61" s="26">
        <v>0</v>
      </c>
      <c r="AZ61" s="24">
        <v>0</v>
      </c>
      <c r="BA61" s="26">
        <v>0</v>
      </c>
      <c r="BB61" s="37">
        <v>0</v>
      </c>
      <c r="BC61" s="38">
        <v>0</v>
      </c>
      <c r="BD61" s="37">
        <v>0</v>
      </c>
      <c r="BE61" s="38">
        <v>0</v>
      </c>
      <c r="BF61" s="24"/>
      <c r="BG61" s="26"/>
      <c r="BH61" s="24"/>
      <c r="BI61" s="26"/>
      <c r="BJ61" s="37"/>
      <c r="BK61" s="38"/>
      <c r="BL61" s="37"/>
      <c r="BM61" s="38"/>
      <c r="BN61" s="24"/>
      <c r="BO61" s="26"/>
      <c r="BP61" s="24"/>
      <c r="BQ61" s="26"/>
      <c r="BR61" s="37"/>
      <c r="BS61" s="38"/>
      <c r="BT61" s="37"/>
      <c r="BU61" s="38"/>
      <c r="BV61" s="24"/>
      <c r="BW61" s="26"/>
      <c r="BX61" s="24"/>
      <c r="BY61" s="26"/>
      <c r="BZ61" s="66">
        <f>EN61+EO61</f>
        <v>0</v>
      </c>
      <c r="CA61" s="67">
        <f>EP61+EQ61</f>
        <v>0</v>
      </c>
      <c r="CB61" s="66">
        <f>ES61+ET61</f>
        <v>0</v>
      </c>
      <c r="CC61" s="67">
        <f>EU61+EV61</f>
        <v>0</v>
      </c>
      <c r="CD61" s="60">
        <f>EX61+EY61</f>
        <v>0</v>
      </c>
      <c r="CE61" s="86">
        <f>EZ61+FA61</f>
        <v>0</v>
      </c>
      <c r="CF61" s="60">
        <f>FC61+FD61</f>
        <v>0</v>
      </c>
      <c r="CG61" s="86">
        <f>FE61+FF61</f>
        <v>0</v>
      </c>
      <c r="CH61" s="66">
        <f>FH61+FI61</f>
        <v>0</v>
      </c>
      <c r="CI61" s="67">
        <f>FJ61+FK61</f>
        <v>0</v>
      </c>
      <c r="CJ61" s="66">
        <f>FM61+FN61</f>
        <v>0</v>
      </c>
      <c r="CK61" s="67">
        <f>FO61+FP61</f>
        <v>0</v>
      </c>
      <c r="CL61" s="60">
        <f>FR61+FS61</f>
        <v>0</v>
      </c>
      <c r="CM61" s="86">
        <f>FT61+FU61</f>
        <v>0</v>
      </c>
      <c r="CN61" s="60">
        <f>FW61+FX61</f>
        <v>0</v>
      </c>
      <c r="CO61" s="86">
        <f>FY61+FZ61</f>
        <v>0</v>
      </c>
      <c r="CP61" s="66">
        <f>GB61+GC61</f>
        <v>0</v>
      </c>
      <c r="CQ61" s="67">
        <f>GD61+GE61</f>
        <v>0</v>
      </c>
      <c r="CR61" s="66">
        <f>GG61+GH61</f>
        <v>0</v>
      </c>
      <c r="CS61" s="67">
        <f>GI61+GJ61</f>
        <v>0</v>
      </c>
      <c r="CT61" s="60">
        <f>GL61+GM61</f>
        <v>0</v>
      </c>
      <c r="CU61" s="86">
        <f>GN61+GO61</f>
        <v>0</v>
      </c>
      <c r="CV61" s="60">
        <f>GQ61+GR61</f>
        <v>0</v>
      </c>
      <c r="CW61" s="86">
        <f>GS61+GT61</f>
        <v>0</v>
      </c>
      <c r="CX61" s="66">
        <f>EN61+EO61</f>
        <v>0</v>
      </c>
      <c r="CY61" s="67">
        <f>EP61+EQ61</f>
        <v>0</v>
      </c>
      <c r="CZ61" s="66">
        <f>ES61+ET61</f>
        <v>0</v>
      </c>
      <c r="DA61" s="67">
        <f>EU61+EV61</f>
        <v>0</v>
      </c>
      <c r="DB61" s="60">
        <f>EX61+EY61</f>
        <v>0</v>
      </c>
      <c r="DC61" s="86">
        <f>EZ61+FA61</f>
        <v>0</v>
      </c>
      <c r="DD61" s="60">
        <f>FC61+FD61</f>
        <v>0</v>
      </c>
      <c r="DE61" s="86">
        <f>FE61+FF61</f>
        <v>0</v>
      </c>
      <c r="DF61" s="66">
        <f>FH61+FI61</f>
        <v>0</v>
      </c>
      <c r="DG61" s="67">
        <f>FJ61+FK61</f>
        <v>0</v>
      </c>
      <c r="DH61" s="66">
        <f>FM61+FN61</f>
        <v>0</v>
      </c>
      <c r="DI61" s="67">
        <f>FO61+FP61</f>
        <v>0</v>
      </c>
      <c r="DJ61" s="60">
        <f>FR61+FS61</f>
        <v>0</v>
      </c>
      <c r="DK61" s="86">
        <f>FT61+FU61</f>
        <v>0</v>
      </c>
      <c r="DL61" s="60">
        <f>FW61+FX61</f>
        <v>0</v>
      </c>
      <c r="DM61" s="86">
        <f>FY61+FZ61</f>
        <v>0</v>
      </c>
      <c r="DN61" s="66">
        <f>GB61+GC61</f>
        <v>0</v>
      </c>
      <c r="DO61" s="67">
        <f>GD61+GE61</f>
        <v>0</v>
      </c>
      <c r="DP61" s="66">
        <f>GG61+GH61</f>
        <v>0</v>
      </c>
      <c r="DQ61" s="67">
        <f>GI61+GJ61</f>
        <v>0</v>
      </c>
      <c r="DR61" s="60">
        <f>GL61+GM61</f>
        <v>0</v>
      </c>
      <c r="DS61" s="86">
        <f>GN61+GO61</f>
        <v>0</v>
      </c>
      <c r="DT61" s="60">
        <f>GQ61+GR61</f>
        <v>0</v>
      </c>
      <c r="DU61" s="86">
        <f>GS61+GT61</f>
        <v>0</v>
      </c>
      <c r="DV61" s="66">
        <f>SUM(BZ61,CD61,CH61,CL61,CP61,CT61)</f>
        <v>0</v>
      </c>
      <c r="DW61" s="67">
        <f>SUM(CA61,CE61,CI61,CM61,CQ61,CU61)</f>
        <v>0</v>
      </c>
      <c r="DX61" s="66">
        <f>SUM(CX61,DB61,DF61,DJ61,DN61,DR61)</f>
        <v>0</v>
      </c>
      <c r="DY61" s="67">
        <f>SUM(CY61,DC61,DG61,DK61,DO61,DS61)</f>
        <v>0</v>
      </c>
      <c r="DZ61" s="66">
        <f>SUM(CB61,CF61,CJ61,CN61,CR61,CV61)</f>
        <v>0</v>
      </c>
      <c r="EA61" s="67">
        <f>SUM(CC61,CG61,CK61,CO61,CS61,CW61)</f>
        <v>0</v>
      </c>
      <c r="EB61" s="66">
        <f>SUM(CZ61,DD61,DH61,DL61,DP61,DT61)</f>
        <v>0</v>
      </c>
      <c r="EC61" s="67">
        <f>SUM(DA61,DE61,DI61,DM61,DQ61,DU61)</f>
        <v>0</v>
      </c>
      <c r="ED61" s="60">
        <f>DV61+DZ61+AN61</f>
        <v>636.90000000000009</v>
      </c>
      <c r="EE61" s="61">
        <f>DW61+EA61+AO61</f>
        <v>710.80000000000007</v>
      </c>
      <c r="EF61" s="60">
        <f>DX61+EB61+AN61</f>
        <v>636.90000000000009</v>
      </c>
      <c r="EG61" s="61">
        <f>DY61+EC61+AO61</f>
        <v>710.80000000000007</v>
      </c>
      <c r="EH61" s="60">
        <f>IFERROR(EJ61/ED61%,0)</f>
        <v>6</v>
      </c>
      <c r="EI61" s="61">
        <f>IFERROR(EK61/EE61%,0)</f>
        <v>1</v>
      </c>
      <c r="EJ61" s="60">
        <f>AR61+DZ61</f>
        <v>38.214000000000006</v>
      </c>
      <c r="EK61" s="61">
        <f>AS61+EA61</f>
        <v>7.1080000000000005</v>
      </c>
      <c r="EM61" s="6">
        <f>E61</f>
        <v>11</v>
      </c>
      <c r="EN61" s="37">
        <f>EN$5*($AT61/100)</f>
        <v>0</v>
      </c>
      <c r="EO61" s="41">
        <f>EO$5*($AU61/100)</f>
        <v>0</v>
      </c>
      <c r="EP61" s="24">
        <f>EP$5*($AT61/100)</f>
        <v>0</v>
      </c>
      <c r="EQ61" s="26">
        <f>EQ$5*($AU61/100)</f>
        <v>0</v>
      </c>
      <c r="ES61" s="37">
        <f>ES$5*($AV61/100)</f>
        <v>0</v>
      </c>
      <c r="ET61" s="41">
        <f>ET$5*($AW61/100)</f>
        <v>0</v>
      </c>
      <c r="EU61" s="24">
        <f>EU$5*($AV61/100)</f>
        <v>0</v>
      </c>
      <c r="EV61" s="26">
        <f>EV$5*($AW61/100)</f>
        <v>0</v>
      </c>
      <c r="EX61" s="37">
        <f>EX$5*($AT61/100)</f>
        <v>0</v>
      </c>
      <c r="EY61" s="41">
        <f>EY$5*($AU61/100)</f>
        <v>0</v>
      </c>
      <c r="EZ61" s="24">
        <f>EZ$5*($AT61/100)</f>
        <v>0</v>
      </c>
      <c r="FA61" s="26">
        <f>FA$5*($AU61/100)</f>
        <v>0</v>
      </c>
      <c r="FC61" s="37">
        <f>FC$5*($AV61/100)</f>
        <v>0</v>
      </c>
      <c r="FD61" s="41">
        <f>FD$5*($AW61/100)</f>
        <v>0</v>
      </c>
      <c r="FE61" s="24">
        <f>FE$5*($AV61/100)</f>
        <v>0</v>
      </c>
      <c r="FF61" s="26">
        <f>FF$5*($AW61/100)</f>
        <v>0</v>
      </c>
      <c r="FH61" s="37">
        <f>FH$5*($AT61/100)</f>
        <v>0</v>
      </c>
      <c r="FI61" s="41">
        <f>FI$5*($AU61/100)</f>
        <v>0</v>
      </c>
      <c r="FJ61" s="24">
        <f>FJ$5*($AT61/100)</f>
        <v>0</v>
      </c>
      <c r="FK61" s="26">
        <f>FK$5*($AU61/100)</f>
        <v>0</v>
      </c>
      <c r="FM61" s="37">
        <f>FM$5*($AV61/100)</f>
        <v>0</v>
      </c>
      <c r="FN61" s="41">
        <f>FN$5*($AW61/100)</f>
        <v>0</v>
      </c>
      <c r="FO61" s="24">
        <f>FO$5*($AV61/100)</f>
        <v>0</v>
      </c>
      <c r="FP61" s="26">
        <f>FP$5*($AW61/100)</f>
        <v>0</v>
      </c>
      <c r="FR61" s="37">
        <f>FR$5*($AT61/100)</f>
        <v>0</v>
      </c>
      <c r="FS61" s="41">
        <f>FS$5*($AU61/100)</f>
        <v>0</v>
      </c>
      <c r="FT61" s="24">
        <f>FT$5*($AT61/100)</f>
        <v>0</v>
      </c>
      <c r="FU61" s="26">
        <f>FU$5*($AU61/100)</f>
        <v>0</v>
      </c>
      <c r="FW61" s="37">
        <f>FW$5*($AV61/100)</f>
        <v>0</v>
      </c>
      <c r="FX61" s="41">
        <f>FX$5*($AW61/100)</f>
        <v>0</v>
      </c>
      <c r="FY61" s="24">
        <f>FY$5*($AV61/100)</f>
        <v>0</v>
      </c>
      <c r="FZ61" s="26">
        <f>FZ$5*($AW61/100)</f>
        <v>0</v>
      </c>
      <c r="GB61" s="37">
        <f>GB$5*($AT61/100)</f>
        <v>0</v>
      </c>
      <c r="GC61" s="41">
        <f>GC$5*($AU61/100)</f>
        <v>0</v>
      </c>
      <c r="GD61" s="24">
        <f>GD$5*($AT61/100)</f>
        <v>0</v>
      </c>
      <c r="GE61" s="26">
        <f>GE$5*($AU61/100)</f>
        <v>0</v>
      </c>
      <c r="GG61" s="37">
        <f>GG$5*($AV61/100)</f>
        <v>0</v>
      </c>
      <c r="GH61" s="41">
        <f>GH$5*($AW61/100)</f>
        <v>0</v>
      </c>
      <c r="GI61" s="24">
        <f>GI$5*($AV61/100)</f>
        <v>0</v>
      </c>
      <c r="GJ61" s="26">
        <f>GJ$5*($AW61/100)</f>
        <v>0</v>
      </c>
      <c r="GL61" s="37">
        <f>GL$5*($AX61/100)</f>
        <v>0</v>
      </c>
      <c r="GM61" s="41">
        <f>GM$5*($AY61/100)</f>
        <v>0</v>
      </c>
      <c r="GN61" s="24">
        <f>GN$5*($AX61/100)</f>
        <v>0</v>
      </c>
      <c r="GO61" s="26">
        <f>GO$5*($AY61/100)</f>
        <v>0</v>
      </c>
      <c r="GQ61" s="37">
        <f>GQ$5*($AZ61/100)</f>
        <v>0</v>
      </c>
      <c r="GR61" s="41">
        <f>GR$5*($BA61/100)</f>
        <v>0</v>
      </c>
      <c r="GS61" s="24">
        <f>GS$5*($AZ61/100)</f>
        <v>0</v>
      </c>
      <c r="GT61" s="26">
        <f>GT$5*($BA61/100)</f>
        <v>0</v>
      </c>
    </row>
    <row r="62" spans="1:202" x14ac:dyDescent="0.3">
      <c r="A62" s="7"/>
      <c r="B62" s="8"/>
      <c r="C62" s="8"/>
      <c r="D62" s="8" t="s">
        <v>23</v>
      </c>
      <c r="E62" s="8">
        <f t="shared" si="262"/>
        <v>12</v>
      </c>
      <c r="F62" s="39"/>
      <c r="G62" s="40"/>
      <c r="H62" s="62">
        <v>35</v>
      </c>
      <c r="I62" s="63">
        <v>46</v>
      </c>
      <c r="J62" s="62">
        <v>6</v>
      </c>
      <c r="K62" s="63">
        <v>0</v>
      </c>
      <c r="L62" s="62">
        <f>H62*J62%</f>
        <v>2.1</v>
      </c>
      <c r="M62" s="63">
        <f>I62*K62%</f>
        <v>0</v>
      </c>
      <c r="N62" s="68">
        <f>H62*B$8</f>
        <v>36.75</v>
      </c>
      <c r="O62" s="69">
        <f>I62*B$8</f>
        <v>48.300000000000004</v>
      </c>
      <c r="P62" s="27">
        <f>R62+T62+V62+X62+AB62+AD62+AF62+AH62+AJ62+AL62</f>
        <v>4</v>
      </c>
      <c r="Q62" s="28">
        <f>S62+U62+W62+Y62+AC62+AE62+AG62+AI62+AK62+AM62</f>
        <v>8</v>
      </c>
      <c r="R62" s="39">
        <v>0</v>
      </c>
      <c r="S62" s="40">
        <v>0</v>
      </c>
      <c r="T62" s="39">
        <v>0</v>
      </c>
      <c r="U62" s="40">
        <v>0</v>
      </c>
      <c r="V62" s="27"/>
      <c r="W62" s="28"/>
      <c r="X62" s="39">
        <v>0</v>
      </c>
      <c r="Y62" s="40">
        <v>0</v>
      </c>
      <c r="Z62" s="81">
        <v>0</v>
      </c>
      <c r="AA62" s="82">
        <v>0</v>
      </c>
      <c r="AB62" s="39">
        <v>0</v>
      </c>
      <c r="AC62" s="40">
        <v>0</v>
      </c>
      <c r="AD62" s="27">
        <v>2</v>
      </c>
      <c r="AE62" s="28">
        <v>2</v>
      </c>
      <c r="AF62" s="39">
        <v>2</v>
      </c>
      <c r="AG62" s="40">
        <v>6</v>
      </c>
      <c r="AH62" s="27">
        <v>0</v>
      </c>
      <c r="AI62" s="28">
        <v>0</v>
      </c>
      <c r="AJ62" s="39"/>
      <c r="AK62" s="40"/>
      <c r="AL62" s="27">
        <v>0</v>
      </c>
      <c r="AM62" s="28">
        <v>0</v>
      </c>
      <c r="AN62" s="68">
        <f>N62+P62</f>
        <v>40.75</v>
      </c>
      <c r="AO62" s="69">
        <f>O62+Q62</f>
        <v>56.300000000000004</v>
      </c>
      <c r="AP62" s="68">
        <v>14</v>
      </c>
      <c r="AQ62" s="69">
        <v>0</v>
      </c>
      <c r="AR62" s="68">
        <f>AN62*AP62%</f>
        <v>5.705000000000001</v>
      </c>
      <c r="AS62" s="69">
        <f>AO62*AQ62%</f>
        <v>0</v>
      </c>
      <c r="AT62" s="27">
        <v>0</v>
      </c>
      <c r="AU62" s="29">
        <v>0</v>
      </c>
      <c r="AV62" s="27">
        <v>0</v>
      </c>
      <c r="AW62" s="29">
        <v>0</v>
      </c>
      <c r="AX62" s="27">
        <v>0</v>
      </c>
      <c r="AY62" s="29">
        <v>0</v>
      </c>
      <c r="AZ62" s="27">
        <v>0</v>
      </c>
      <c r="BA62" s="29">
        <v>0</v>
      </c>
      <c r="BB62" s="39">
        <v>0</v>
      </c>
      <c r="BC62" s="40">
        <v>0</v>
      </c>
      <c r="BD62" s="39">
        <v>0</v>
      </c>
      <c r="BE62" s="40">
        <v>0</v>
      </c>
      <c r="BF62" s="27"/>
      <c r="BG62" s="29"/>
      <c r="BH62" s="27"/>
      <c r="BI62" s="29"/>
      <c r="BJ62" s="39"/>
      <c r="BK62" s="40"/>
      <c r="BL62" s="39"/>
      <c r="BM62" s="40"/>
      <c r="BN62" s="27"/>
      <c r="BO62" s="29"/>
      <c r="BP62" s="27"/>
      <c r="BQ62" s="29"/>
      <c r="BR62" s="39"/>
      <c r="BS62" s="40"/>
      <c r="BT62" s="39"/>
      <c r="BU62" s="40"/>
      <c r="BV62" s="27"/>
      <c r="BW62" s="29"/>
      <c r="BX62" s="27"/>
      <c r="BY62" s="29"/>
      <c r="BZ62" s="68">
        <f>EN62+EO62</f>
        <v>0</v>
      </c>
      <c r="CA62" s="69">
        <f>EP62+EQ62</f>
        <v>0</v>
      </c>
      <c r="CB62" s="68">
        <f>ES62+ET62</f>
        <v>0</v>
      </c>
      <c r="CC62" s="69">
        <f>EU62+EV62</f>
        <v>0</v>
      </c>
      <c r="CD62" s="62">
        <f>EX62+EY62</f>
        <v>0</v>
      </c>
      <c r="CE62" s="87">
        <f>EZ62+FA62</f>
        <v>0</v>
      </c>
      <c r="CF62" s="62">
        <f>FC62+FD62</f>
        <v>0</v>
      </c>
      <c r="CG62" s="87">
        <f>FE62+FF62</f>
        <v>0</v>
      </c>
      <c r="CH62" s="68">
        <f>FH62+FI62</f>
        <v>0</v>
      </c>
      <c r="CI62" s="69">
        <f>FJ62+FK62</f>
        <v>0</v>
      </c>
      <c r="CJ62" s="68">
        <f>FM62+FN62</f>
        <v>0</v>
      </c>
      <c r="CK62" s="69">
        <f>FO62+FP62</f>
        <v>0</v>
      </c>
      <c r="CL62" s="62">
        <f>FR62+FS62</f>
        <v>0</v>
      </c>
      <c r="CM62" s="87">
        <f>FT62+FU62</f>
        <v>0</v>
      </c>
      <c r="CN62" s="62">
        <f>FW62+FX62</f>
        <v>0</v>
      </c>
      <c r="CO62" s="87">
        <f>FY62+FZ62</f>
        <v>0</v>
      </c>
      <c r="CP62" s="68">
        <f>GB62+GC62</f>
        <v>0</v>
      </c>
      <c r="CQ62" s="69">
        <f>GD62+GE62</f>
        <v>0</v>
      </c>
      <c r="CR62" s="68">
        <f>GG62+GH62</f>
        <v>0</v>
      </c>
      <c r="CS62" s="69">
        <f>GI62+GJ62</f>
        <v>0</v>
      </c>
      <c r="CT62" s="62">
        <f>GL62+GM62</f>
        <v>0</v>
      </c>
      <c r="CU62" s="87">
        <f>GN62+GO62</f>
        <v>0</v>
      </c>
      <c r="CV62" s="62">
        <f>GQ62+GR62</f>
        <v>0</v>
      </c>
      <c r="CW62" s="87">
        <f>GS62+GT62</f>
        <v>0</v>
      </c>
      <c r="CX62" s="68">
        <f>EN62+EO62</f>
        <v>0</v>
      </c>
      <c r="CY62" s="69">
        <f>EP62+EQ62</f>
        <v>0</v>
      </c>
      <c r="CZ62" s="68">
        <f>ES62+ET62</f>
        <v>0</v>
      </c>
      <c r="DA62" s="69">
        <f>EU62+EV62</f>
        <v>0</v>
      </c>
      <c r="DB62" s="62">
        <f>EX62+EY62</f>
        <v>0</v>
      </c>
      <c r="DC62" s="87">
        <f>EZ62+FA62</f>
        <v>0</v>
      </c>
      <c r="DD62" s="62">
        <f>FC62+FD62</f>
        <v>0</v>
      </c>
      <c r="DE62" s="87">
        <f>FE62+FF62</f>
        <v>0</v>
      </c>
      <c r="DF62" s="68">
        <f>FH62+FI62</f>
        <v>0</v>
      </c>
      <c r="DG62" s="69">
        <f>FJ62+FK62</f>
        <v>0</v>
      </c>
      <c r="DH62" s="68">
        <f>FM62+FN62</f>
        <v>0</v>
      </c>
      <c r="DI62" s="69">
        <f>FO62+FP62</f>
        <v>0</v>
      </c>
      <c r="DJ62" s="62">
        <f>FR62+FS62</f>
        <v>0</v>
      </c>
      <c r="DK62" s="87">
        <f>FT62+FU62</f>
        <v>0</v>
      </c>
      <c r="DL62" s="62">
        <f>FW62+FX62</f>
        <v>0</v>
      </c>
      <c r="DM62" s="87">
        <f>FY62+FZ62</f>
        <v>0</v>
      </c>
      <c r="DN62" s="68">
        <f>GB62+GC62</f>
        <v>0</v>
      </c>
      <c r="DO62" s="69">
        <f>GD62+GE62</f>
        <v>0</v>
      </c>
      <c r="DP62" s="68">
        <f>GG62+GH62</f>
        <v>0</v>
      </c>
      <c r="DQ62" s="69">
        <f>GI62+GJ62</f>
        <v>0</v>
      </c>
      <c r="DR62" s="62">
        <f>GL62+GM62</f>
        <v>0</v>
      </c>
      <c r="DS62" s="87">
        <f>GN62+GO62</f>
        <v>0</v>
      </c>
      <c r="DT62" s="62">
        <f>GQ62+GR62</f>
        <v>0</v>
      </c>
      <c r="DU62" s="87">
        <f>GS62+GT62</f>
        <v>0</v>
      </c>
      <c r="DV62" s="68">
        <f>SUM(BZ62,CD62,CH62,CL62,CP62,CT62)</f>
        <v>0</v>
      </c>
      <c r="DW62" s="69">
        <f>SUM(CA62,CE62,CI62,CM62,CQ62,CU62)</f>
        <v>0</v>
      </c>
      <c r="DX62" s="68">
        <f>SUM(CX62,DB62,DF62,DJ62,DN62,DR62)</f>
        <v>0</v>
      </c>
      <c r="DY62" s="69">
        <f>SUM(CY62,DC62,DG62,DK62,DO62,DS62)</f>
        <v>0</v>
      </c>
      <c r="DZ62" s="68">
        <f>SUM(CB62,CF62,CJ62,CN62,CR62,CV62)</f>
        <v>0</v>
      </c>
      <c r="EA62" s="69">
        <f>SUM(CC62,CG62,CK62,CO62,CS62,CW62)</f>
        <v>0</v>
      </c>
      <c r="EB62" s="68">
        <f>SUM(CZ62,DD62,DH62,DL62,DP62,DT62)</f>
        <v>0</v>
      </c>
      <c r="EC62" s="69">
        <f>SUM(DA62,DE62,DI62,DM62,DQ62,DU62)</f>
        <v>0</v>
      </c>
      <c r="ED62" s="62">
        <f>DV62+DZ62+AN62</f>
        <v>40.75</v>
      </c>
      <c r="EE62" s="63">
        <f>DW62+EA62+AO62</f>
        <v>56.300000000000004</v>
      </c>
      <c r="EF62" s="62">
        <f>DX62+EB62+AN62</f>
        <v>40.75</v>
      </c>
      <c r="EG62" s="63">
        <f>DY62+EC62+AO62</f>
        <v>56.300000000000004</v>
      </c>
      <c r="EH62" s="62">
        <f>IFERROR(EJ62/ED62%,0)</f>
        <v>14.000000000000004</v>
      </c>
      <c r="EI62" s="63">
        <f>IFERROR(EK62/EE62%,0)</f>
        <v>0</v>
      </c>
      <c r="EJ62" s="62">
        <f>AR62+DZ62</f>
        <v>5.705000000000001</v>
      </c>
      <c r="EK62" s="63">
        <f>AS62+EA62</f>
        <v>0</v>
      </c>
      <c r="EM62" s="7">
        <f>E62</f>
        <v>12</v>
      </c>
      <c r="EN62" s="39">
        <f>EN$5*($AT62/100)</f>
        <v>0</v>
      </c>
      <c r="EO62" s="42">
        <f>EO$5*($AU62/100)</f>
        <v>0</v>
      </c>
      <c r="EP62" s="27">
        <f>EP$5*($AT62/100)</f>
        <v>0</v>
      </c>
      <c r="EQ62" s="29">
        <f>EQ$5*($AU62/100)</f>
        <v>0</v>
      </c>
      <c r="ES62" s="39">
        <f>ES$5*($AV62/100)</f>
        <v>0</v>
      </c>
      <c r="ET62" s="42">
        <f>ET$5*($AW62/100)</f>
        <v>0</v>
      </c>
      <c r="EU62" s="27">
        <f>EU$5*($AV62/100)</f>
        <v>0</v>
      </c>
      <c r="EV62" s="29">
        <f>EV$5*($AW62/100)</f>
        <v>0</v>
      </c>
      <c r="EX62" s="39">
        <f>EX$5*($AT62/100)</f>
        <v>0</v>
      </c>
      <c r="EY62" s="42">
        <f>EY$5*($AU62/100)</f>
        <v>0</v>
      </c>
      <c r="EZ62" s="27">
        <f>EZ$5*($AT62/100)</f>
        <v>0</v>
      </c>
      <c r="FA62" s="29">
        <f>FA$5*($AU62/100)</f>
        <v>0</v>
      </c>
      <c r="FC62" s="39">
        <f>FC$5*($AV62/100)</f>
        <v>0</v>
      </c>
      <c r="FD62" s="42">
        <f>FD$5*($AW62/100)</f>
        <v>0</v>
      </c>
      <c r="FE62" s="27">
        <f>FE$5*($AV62/100)</f>
        <v>0</v>
      </c>
      <c r="FF62" s="29">
        <f>FF$5*($AW62/100)</f>
        <v>0</v>
      </c>
      <c r="FH62" s="39">
        <f>FH$5*($AT62/100)</f>
        <v>0</v>
      </c>
      <c r="FI62" s="42">
        <f>FI$5*($AU62/100)</f>
        <v>0</v>
      </c>
      <c r="FJ62" s="27">
        <f>FJ$5*($AT62/100)</f>
        <v>0</v>
      </c>
      <c r="FK62" s="29">
        <f>FK$5*($AU62/100)</f>
        <v>0</v>
      </c>
      <c r="FM62" s="39">
        <f>FM$5*($AV62/100)</f>
        <v>0</v>
      </c>
      <c r="FN62" s="42">
        <f>FN$5*($AW62/100)</f>
        <v>0</v>
      </c>
      <c r="FO62" s="27">
        <f>FO$5*($AV62/100)</f>
        <v>0</v>
      </c>
      <c r="FP62" s="29">
        <f>FP$5*($AW62/100)</f>
        <v>0</v>
      </c>
      <c r="FR62" s="39">
        <f>FR$5*($AT62/100)</f>
        <v>0</v>
      </c>
      <c r="FS62" s="42">
        <f>FS$5*($AU62/100)</f>
        <v>0</v>
      </c>
      <c r="FT62" s="27">
        <f>FT$5*($AT62/100)</f>
        <v>0</v>
      </c>
      <c r="FU62" s="29">
        <f>FU$5*($AU62/100)</f>
        <v>0</v>
      </c>
      <c r="FW62" s="39">
        <f>FW$5*($AV62/100)</f>
        <v>0</v>
      </c>
      <c r="FX62" s="42">
        <f>FX$5*($AW62/100)</f>
        <v>0</v>
      </c>
      <c r="FY62" s="27">
        <f>FY$5*($AV62/100)</f>
        <v>0</v>
      </c>
      <c r="FZ62" s="29">
        <f>FZ$5*($AW62/100)</f>
        <v>0</v>
      </c>
      <c r="GB62" s="39">
        <f>GB$5*($AT62/100)</f>
        <v>0</v>
      </c>
      <c r="GC62" s="42">
        <f>GC$5*($AU62/100)</f>
        <v>0</v>
      </c>
      <c r="GD62" s="27">
        <f>GD$5*($AT62/100)</f>
        <v>0</v>
      </c>
      <c r="GE62" s="29">
        <f>GE$5*($AU62/100)</f>
        <v>0</v>
      </c>
      <c r="GG62" s="39">
        <f>GG$5*($AV62/100)</f>
        <v>0</v>
      </c>
      <c r="GH62" s="42">
        <f>GH$5*($AW62/100)</f>
        <v>0</v>
      </c>
      <c r="GI62" s="27">
        <f>GI$5*($AV62/100)</f>
        <v>0</v>
      </c>
      <c r="GJ62" s="29">
        <f>GJ$5*($AW62/100)</f>
        <v>0</v>
      </c>
      <c r="GL62" s="39">
        <f>GL$5*($AX62/100)</f>
        <v>0</v>
      </c>
      <c r="GM62" s="42">
        <f>GM$5*($AY62/100)</f>
        <v>0</v>
      </c>
      <c r="GN62" s="27">
        <f>GN$5*($AX62/100)</f>
        <v>0</v>
      </c>
      <c r="GO62" s="29">
        <f>GO$5*($AY62/100)</f>
        <v>0</v>
      </c>
      <c r="GQ62" s="39">
        <f>GQ$5*($AZ62/100)</f>
        <v>0</v>
      </c>
      <c r="GR62" s="42">
        <f>GR$5*($BA62/100)</f>
        <v>0</v>
      </c>
      <c r="GS62" s="27">
        <f>GS$5*($AZ62/100)</f>
        <v>0</v>
      </c>
      <c r="GT62" s="29">
        <f>GT$5*($BA62/100)</f>
        <v>0</v>
      </c>
    </row>
    <row r="63" spans="1:202" x14ac:dyDescent="0.3">
      <c r="A63" s="10">
        <v>2</v>
      </c>
      <c r="B63" s="12" t="s">
        <v>49</v>
      </c>
      <c r="C63" s="12" t="s">
        <v>27</v>
      </c>
      <c r="D63" s="12" t="s">
        <v>25</v>
      </c>
      <c r="E63" s="12">
        <f t="shared" si="262"/>
        <v>13</v>
      </c>
      <c r="F63" s="34"/>
      <c r="G63" s="35"/>
      <c r="H63" s="58">
        <v>456</v>
      </c>
      <c r="I63" s="59">
        <v>502</v>
      </c>
      <c r="J63" s="58">
        <v>2</v>
      </c>
      <c r="K63" s="59">
        <v>1</v>
      </c>
      <c r="L63" s="58">
        <f t="shared" si="199"/>
        <v>9.120000000000001</v>
      </c>
      <c r="M63" s="59">
        <f t="shared" si="185"/>
        <v>5.0200000000000005</v>
      </c>
      <c r="N63" s="64">
        <f t="shared" si="186"/>
        <v>478.8</v>
      </c>
      <c r="O63" s="65">
        <f t="shared" si="187"/>
        <v>527.1</v>
      </c>
      <c r="P63" s="21">
        <f t="shared" si="200"/>
        <v>95</v>
      </c>
      <c r="Q63" s="22">
        <f t="shared" si="188"/>
        <v>52</v>
      </c>
      <c r="R63" s="34">
        <v>68</v>
      </c>
      <c r="S63" s="35">
        <v>9</v>
      </c>
      <c r="T63" s="34">
        <v>0</v>
      </c>
      <c r="U63" s="35">
        <v>2</v>
      </c>
      <c r="V63" s="21"/>
      <c r="W63" s="22"/>
      <c r="X63" s="34">
        <v>1</v>
      </c>
      <c r="Y63" s="35">
        <v>9</v>
      </c>
      <c r="Z63" s="77">
        <v>1</v>
      </c>
      <c r="AA63" s="78">
        <v>9</v>
      </c>
      <c r="AB63" s="34">
        <v>7</v>
      </c>
      <c r="AC63" s="35">
        <v>3</v>
      </c>
      <c r="AD63" s="21">
        <v>4</v>
      </c>
      <c r="AE63" s="22">
        <v>6</v>
      </c>
      <c r="AF63" s="34">
        <v>2</v>
      </c>
      <c r="AG63" s="35">
        <v>6</v>
      </c>
      <c r="AH63" s="21">
        <v>11</v>
      </c>
      <c r="AI63" s="22">
        <v>11</v>
      </c>
      <c r="AJ63" s="34"/>
      <c r="AK63" s="35"/>
      <c r="AL63" s="21">
        <v>2</v>
      </c>
      <c r="AM63" s="22">
        <v>6</v>
      </c>
      <c r="AN63" s="64">
        <f t="shared" si="189"/>
        <v>573.79999999999995</v>
      </c>
      <c r="AO63" s="65">
        <f t="shared" si="190"/>
        <v>579.1</v>
      </c>
      <c r="AP63" s="64">
        <v>6</v>
      </c>
      <c r="AQ63" s="65">
        <v>1</v>
      </c>
      <c r="AR63" s="64">
        <f t="shared" si="201"/>
        <v>34.427999999999997</v>
      </c>
      <c r="AS63" s="65">
        <f t="shared" si="191"/>
        <v>5.7910000000000004</v>
      </c>
      <c r="AT63" s="21"/>
      <c r="AU63" s="23"/>
      <c r="AV63" s="21"/>
      <c r="AW63" s="23"/>
      <c r="AX63" s="21"/>
      <c r="AY63" s="23"/>
      <c r="AZ63" s="21"/>
      <c r="BA63" s="23"/>
      <c r="BB63" s="34">
        <v>70</v>
      </c>
      <c r="BC63" s="35"/>
      <c r="BD63" s="34"/>
      <c r="BE63" s="35"/>
      <c r="BF63" s="21">
        <v>85</v>
      </c>
      <c r="BG63" s="23"/>
      <c r="BH63" s="21">
        <v>90</v>
      </c>
      <c r="BI63" s="23"/>
      <c r="BJ63" s="34">
        <v>85</v>
      </c>
      <c r="BK63" s="35"/>
      <c r="BL63" s="34">
        <v>90</v>
      </c>
      <c r="BM63" s="35"/>
      <c r="BN63" s="21">
        <v>85</v>
      </c>
      <c r="BO63" s="23"/>
      <c r="BP63" s="21">
        <v>90</v>
      </c>
      <c r="BQ63" s="23"/>
      <c r="BR63" s="34">
        <v>85</v>
      </c>
      <c r="BS63" s="35"/>
      <c r="BT63" s="34">
        <v>90</v>
      </c>
      <c r="BU63" s="35"/>
      <c r="BV63" s="21">
        <v>70</v>
      </c>
      <c r="BW63" s="23"/>
      <c r="BX63" s="21">
        <v>90</v>
      </c>
      <c r="BY63" s="23"/>
      <c r="BZ63" s="64">
        <f t="shared" si="202"/>
        <v>56</v>
      </c>
      <c r="CA63" s="65">
        <f t="shared" si="203"/>
        <v>10.5</v>
      </c>
      <c r="CB63" s="64">
        <f t="shared" si="204"/>
        <v>0</v>
      </c>
      <c r="CC63" s="65">
        <f t="shared" si="205"/>
        <v>0</v>
      </c>
      <c r="CD63" s="58">
        <f t="shared" si="206"/>
        <v>8.5</v>
      </c>
      <c r="CE63" s="85">
        <f t="shared" si="207"/>
        <v>1.7</v>
      </c>
      <c r="CF63" s="58">
        <f t="shared" si="208"/>
        <v>0.9</v>
      </c>
      <c r="CG63" s="85">
        <f t="shared" si="209"/>
        <v>0.9</v>
      </c>
      <c r="CH63" s="64">
        <f t="shared" si="210"/>
        <v>116.45</v>
      </c>
      <c r="CI63" s="65">
        <f t="shared" si="211"/>
        <v>20.399999999999999</v>
      </c>
      <c r="CJ63" s="64">
        <f t="shared" si="212"/>
        <v>7.2</v>
      </c>
      <c r="CK63" s="65">
        <f t="shared" si="213"/>
        <v>7.2</v>
      </c>
      <c r="CL63" s="58">
        <f t="shared" si="214"/>
        <v>17.849999999999998</v>
      </c>
      <c r="CM63" s="85">
        <f t="shared" si="215"/>
        <v>3.4</v>
      </c>
      <c r="CN63" s="58">
        <f t="shared" si="216"/>
        <v>0.9</v>
      </c>
      <c r="CO63" s="85">
        <f t="shared" si="217"/>
        <v>0.9</v>
      </c>
      <c r="CP63" s="64">
        <f t="shared" si="218"/>
        <v>86.7</v>
      </c>
      <c r="CQ63" s="65">
        <f t="shared" si="219"/>
        <v>15.299999999999999</v>
      </c>
      <c r="CR63" s="64">
        <f t="shared" si="220"/>
        <v>5.4</v>
      </c>
      <c r="CS63" s="65">
        <f t="shared" si="221"/>
        <v>5.4</v>
      </c>
      <c r="CT63" s="58">
        <f t="shared" si="222"/>
        <v>16.099999999999998</v>
      </c>
      <c r="CU63" s="85">
        <f t="shared" si="223"/>
        <v>0.7</v>
      </c>
      <c r="CV63" s="58">
        <f t="shared" si="224"/>
        <v>12.6</v>
      </c>
      <c r="CW63" s="85">
        <f t="shared" si="225"/>
        <v>6.3</v>
      </c>
      <c r="CX63" s="64">
        <f t="shared" si="226"/>
        <v>56</v>
      </c>
      <c r="CY63" s="65">
        <f t="shared" si="227"/>
        <v>10.5</v>
      </c>
      <c r="CZ63" s="64">
        <f t="shared" si="228"/>
        <v>0</v>
      </c>
      <c r="DA63" s="65">
        <f t="shared" si="229"/>
        <v>0</v>
      </c>
      <c r="DB63" s="58">
        <f t="shared" si="230"/>
        <v>8.5</v>
      </c>
      <c r="DC63" s="85">
        <f t="shared" si="231"/>
        <v>1.7</v>
      </c>
      <c r="DD63" s="58">
        <f t="shared" si="232"/>
        <v>0.9</v>
      </c>
      <c r="DE63" s="85">
        <f t="shared" si="233"/>
        <v>0.9</v>
      </c>
      <c r="DF63" s="64">
        <f t="shared" si="234"/>
        <v>116.45</v>
      </c>
      <c r="DG63" s="65">
        <f t="shared" si="235"/>
        <v>20.399999999999999</v>
      </c>
      <c r="DH63" s="64">
        <f t="shared" si="236"/>
        <v>7.2</v>
      </c>
      <c r="DI63" s="65">
        <f t="shared" si="237"/>
        <v>7.2</v>
      </c>
      <c r="DJ63" s="58">
        <f t="shared" si="238"/>
        <v>17.849999999999998</v>
      </c>
      <c r="DK63" s="85">
        <f t="shared" si="239"/>
        <v>3.4</v>
      </c>
      <c r="DL63" s="58">
        <f t="shared" si="240"/>
        <v>0.9</v>
      </c>
      <c r="DM63" s="85">
        <f t="shared" si="241"/>
        <v>0.9</v>
      </c>
      <c r="DN63" s="64">
        <f t="shared" si="242"/>
        <v>86.7</v>
      </c>
      <c r="DO63" s="65">
        <f t="shared" si="243"/>
        <v>15.299999999999999</v>
      </c>
      <c r="DP63" s="64">
        <f t="shared" si="244"/>
        <v>5.4</v>
      </c>
      <c r="DQ63" s="65">
        <f t="shared" si="245"/>
        <v>5.4</v>
      </c>
      <c r="DR63" s="58">
        <f t="shared" si="246"/>
        <v>16.099999999999998</v>
      </c>
      <c r="DS63" s="85">
        <f t="shared" si="247"/>
        <v>0.7</v>
      </c>
      <c r="DT63" s="58">
        <f t="shared" si="248"/>
        <v>12.6</v>
      </c>
      <c r="DU63" s="85">
        <f t="shared" si="249"/>
        <v>6.3</v>
      </c>
      <c r="DV63" s="64">
        <f>SUM(BZ63,CD63,CH63,CL63,CP63,CT63)</f>
        <v>301.60000000000002</v>
      </c>
      <c r="DW63" s="65">
        <f t="shared" si="251"/>
        <v>51.999999999999993</v>
      </c>
      <c r="DX63" s="64">
        <f t="shared" si="252"/>
        <v>301.60000000000002</v>
      </c>
      <c r="DY63" s="65">
        <f t="shared" si="253"/>
        <v>51.999999999999993</v>
      </c>
      <c r="DZ63" s="64">
        <f t="shared" si="254"/>
        <v>27</v>
      </c>
      <c r="EA63" s="65">
        <f t="shared" si="255"/>
        <v>20.7</v>
      </c>
      <c r="EB63" s="64">
        <f t="shared" si="256"/>
        <v>27</v>
      </c>
      <c r="EC63" s="65">
        <f t="shared" si="257"/>
        <v>20.7</v>
      </c>
      <c r="ED63" s="58">
        <f>DV63+DZ63+AN63</f>
        <v>902.4</v>
      </c>
      <c r="EE63" s="59">
        <f t="shared" si="193"/>
        <v>651.79999999999995</v>
      </c>
      <c r="EF63" s="58">
        <f t="shared" si="194"/>
        <v>902.4</v>
      </c>
      <c r="EG63" s="59">
        <f t="shared" si="195"/>
        <v>651.79999999999995</v>
      </c>
      <c r="EH63" s="58">
        <f t="shared" si="258"/>
        <v>6.8071808510638299</v>
      </c>
      <c r="EI63" s="59">
        <f t="shared" si="196"/>
        <v>4.0642835225529304</v>
      </c>
      <c r="EJ63" s="58">
        <f t="shared" si="259"/>
        <v>61.427999999999997</v>
      </c>
      <c r="EK63" s="59">
        <f t="shared" si="197"/>
        <v>26.491</v>
      </c>
      <c r="EM63" s="10">
        <f t="shared" si="198"/>
        <v>13</v>
      </c>
      <c r="EN63" s="34">
        <f>EN$5*($BB63/100)</f>
        <v>56</v>
      </c>
      <c r="EO63" s="36">
        <f>EO$5*($BC63/100)</f>
        <v>0</v>
      </c>
      <c r="EP63" s="21">
        <f>EP$5*($BB63/100)</f>
        <v>10.5</v>
      </c>
      <c r="EQ63" s="23">
        <f>EQ$5*($BC63/100)</f>
        <v>0</v>
      </c>
      <c r="ES63" s="34">
        <f>ES$5*($BD63/100)</f>
        <v>0</v>
      </c>
      <c r="ET63" s="36">
        <f>ET$5*($BE63/100)</f>
        <v>0</v>
      </c>
      <c r="EU63" s="21">
        <f>EU$5*($BD63/100)</f>
        <v>0</v>
      </c>
      <c r="EV63" s="23">
        <f>EV$5*($BE63/100)</f>
        <v>0</v>
      </c>
      <c r="EX63" s="34">
        <f>EX$5*($BF63/100)</f>
        <v>8.5</v>
      </c>
      <c r="EY63" s="36">
        <f>EY$5*($BG63/100)</f>
        <v>0</v>
      </c>
      <c r="EZ63" s="21">
        <f>EZ$5*($BF63/100)</f>
        <v>1.7</v>
      </c>
      <c r="FA63" s="23">
        <f>FA$5*($BG63/100)</f>
        <v>0</v>
      </c>
      <c r="FC63" s="34">
        <f>FC$5*($BH63/100)</f>
        <v>0.9</v>
      </c>
      <c r="FD63" s="36">
        <f>FD$5*($BI63/100)</f>
        <v>0</v>
      </c>
      <c r="FE63" s="21">
        <f>FE$5*($BH63/100)</f>
        <v>0.9</v>
      </c>
      <c r="FF63" s="23">
        <f>FF$5*($BI63/100)</f>
        <v>0</v>
      </c>
      <c r="FH63" s="34">
        <f>FH$5*($BJ63/100)</f>
        <v>116.45</v>
      </c>
      <c r="FI63" s="36">
        <f>FI$5*($BK63/100)</f>
        <v>0</v>
      </c>
      <c r="FJ63" s="21">
        <f>FJ$5*($BJ63/100)</f>
        <v>20.399999999999999</v>
      </c>
      <c r="FK63" s="23">
        <f>FK$5*($BK63/100)</f>
        <v>0</v>
      </c>
      <c r="FM63" s="34">
        <f>FM$5*($BL63/100)</f>
        <v>7.2</v>
      </c>
      <c r="FN63" s="36">
        <f>FN$5*($BM63/100)</f>
        <v>0</v>
      </c>
      <c r="FO63" s="21">
        <f>FO$5*($BL63/100)</f>
        <v>7.2</v>
      </c>
      <c r="FP63" s="23">
        <f t="shared" si="135"/>
        <v>0</v>
      </c>
      <c r="FR63" s="34">
        <f>FR$5*($BN63/100)</f>
        <v>17.849999999999998</v>
      </c>
      <c r="FS63" s="36">
        <f>FS$5*($BO63/100)</f>
        <v>0</v>
      </c>
      <c r="FT63" s="21">
        <f>FT$5*($BN63/100)</f>
        <v>3.4</v>
      </c>
      <c r="FU63" s="23">
        <f>FU$5*($BO63/100)</f>
        <v>0</v>
      </c>
      <c r="FW63" s="34">
        <f>FW$5*($BP63/100)</f>
        <v>0.9</v>
      </c>
      <c r="FX63" s="36">
        <f>FX$5*($BQ63/100)</f>
        <v>0</v>
      </c>
      <c r="FY63" s="21">
        <f>FY$5*($BP63/100)</f>
        <v>0.9</v>
      </c>
      <c r="FZ63" s="23">
        <f>FZ$5*($BQ63/100)</f>
        <v>0</v>
      </c>
      <c r="GB63" s="34">
        <f>GB$5*($BR63/100)</f>
        <v>86.7</v>
      </c>
      <c r="GC63" s="36">
        <f>GC$5*($BS63/100)</f>
        <v>0</v>
      </c>
      <c r="GD63" s="21">
        <f>GD$5*($BR63/100)</f>
        <v>15.299999999999999</v>
      </c>
      <c r="GE63" s="23">
        <f>GE$5*($BS63/100)</f>
        <v>0</v>
      </c>
      <c r="GG63" s="34">
        <f>GG$5*($BT63/100)</f>
        <v>5.4</v>
      </c>
      <c r="GH63" s="36">
        <f>GH$5*($BU63/100)</f>
        <v>0</v>
      </c>
      <c r="GI63" s="21">
        <f>GI$5*($BT63/100)</f>
        <v>5.4</v>
      </c>
      <c r="GJ63" s="23">
        <f>GJ$5*($BU63/100)</f>
        <v>0</v>
      </c>
      <c r="GL63" s="34">
        <f>GL$5*($BV63/100)</f>
        <v>16.099999999999998</v>
      </c>
      <c r="GM63" s="36">
        <f>GM$5*($BW63/100)</f>
        <v>0</v>
      </c>
      <c r="GN63" s="21">
        <f>GN$5*($BV63/100)</f>
        <v>0.7</v>
      </c>
      <c r="GO63" s="23">
        <f>GO$5*($BW63/100)</f>
        <v>0</v>
      </c>
      <c r="GQ63" s="34">
        <f>GQ$5*($BX63/100)</f>
        <v>12.6</v>
      </c>
      <c r="GR63" s="36">
        <f>GR$5*($BY63/100)</f>
        <v>0</v>
      </c>
      <c r="GS63" s="21">
        <f>GS$5*($BX63/100)</f>
        <v>6.3</v>
      </c>
      <c r="GT63" s="23">
        <f>GT$5*($BY63/100)</f>
        <v>0</v>
      </c>
    </row>
    <row r="64" spans="1:202" x14ac:dyDescent="0.3">
      <c r="A64" s="6"/>
      <c r="B64" t="s">
        <v>50</v>
      </c>
      <c r="D64" t="s">
        <v>23</v>
      </c>
      <c r="E64">
        <f t="shared" si="262"/>
        <v>14</v>
      </c>
      <c r="F64" s="37"/>
      <c r="G64" s="38"/>
      <c r="H64" s="60">
        <f t="shared" ref="H64:H86" si="263">F64*1.005</f>
        <v>0</v>
      </c>
      <c r="I64" s="61">
        <f t="shared" ref="I63:I86" si="264">G64*1.005</f>
        <v>0</v>
      </c>
      <c r="J64" s="60"/>
      <c r="K64" s="61"/>
      <c r="L64" s="60">
        <f t="shared" si="199"/>
        <v>0</v>
      </c>
      <c r="M64" s="61">
        <f t="shared" si="185"/>
        <v>0</v>
      </c>
      <c r="N64" s="66">
        <f t="shared" si="186"/>
        <v>0</v>
      </c>
      <c r="O64" s="67">
        <f t="shared" si="187"/>
        <v>0</v>
      </c>
      <c r="P64" s="24">
        <f t="shared" si="200"/>
        <v>0</v>
      </c>
      <c r="Q64" s="25">
        <f t="shared" si="188"/>
        <v>0</v>
      </c>
      <c r="R64" s="37">
        <v>0</v>
      </c>
      <c r="S64" s="38">
        <v>0</v>
      </c>
      <c r="T64" s="37">
        <v>0</v>
      </c>
      <c r="U64" s="38">
        <v>0</v>
      </c>
      <c r="V64" s="24"/>
      <c r="W64" s="25"/>
      <c r="X64" s="37">
        <v>0</v>
      </c>
      <c r="Y64" s="38">
        <v>0</v>
      </c>
      <c r="Z64" s="79">
        <v>0</v>
      </c>
      <c r="AA64" s="80">
        <v>0</v>
      </c>
      <c r="AB64" s="37">
        <v>0</v>
      </c>
      <c r="AC64" s="38">
        <v>0</v>
      </c>
      <c r="AD64" s="24">
        <v>0</v>
      </c>
      <c r="AE64" s="25">
        <v>0</v>
      </c>
      <c r="AF64" s="37">
        <v>0</v>
      </c>
      <c r="AG64" s="38">
        <v>0</v>
      </c>
      <c r="AH64" s="24">
        <v>0</v>
      </c>
      <c r="AI64" s="25">
        <v>0</v>
      </c>
      <c r="AJ64" s="37"/>
      <c r="AK64" s="38"/>
      <c r="AL64" s="24">
        <v>0</v>
      </c>
      <c r="AM64" s="25">
        <v>0</v>
      </c>
      <c r="AN64" s="66">
        <f t="shared" si="189"/>
        <v>0</v>
      </c>
      <c r="AO64" s="67">
        <f t="shared" si="190"/>
        <v>0</v>
      </c>
      <c r="AP64" s="66"/>
      <c r="AQ64" s="67"/>
      <c r="AR64" s="66">
        <f t="shared" si="201"/>
        <v>0</v>
      </c>
      <c r="AS64" s="67">
        <f t="shared" si="191"/>
        <v>0</v>
      </c>
      <c r="AT64" s="24"/>
      <c r="AU64" s="26"/>
      <c r="AV64" s="24"/>
      <c r="AW64" s="26"/>
      <c r="AX64" s="24"/>
      <c r="AY64" s="26"/>
      <c r="AZ64" s="24"/>
      <c r="BA64" s="26"/>
      <c r="BB64" s="37">
        <v>15</v>
      </c>
      <c r="BC64" s="38"/>
      <c r="BD64" s="37">
        <v>90</v>
      </c>
      <c r="BE64" s="38"/>
      <c r="BF64" s="24"/>
      <c r="BG64" s="26"/>
      <c r="BH64" s="24"/>
      <c r="BI64" s="26"/>
      <c r="BJ64" s="37"/>
      <c r="BK64" s="38"/>
      <c r="BL64" s="37"/>
      <c r="BM64" s="38"/>
      <c r="BN64" s="24"/>
      <c r="BO64" s="26"/>
      <c r="BP64" s="24"/>
      <c r="BQ64" s="26"/>
      <c r="BR64" s="37"/>
      <c r="BS64" s="38"/>
      <c r="BT64" s="37"/>
      <c r="BU64" s="38"/>
      <c r="BV64" s="24"/>
      <c r="BW64" s="26"/>
      <c r="BX64" s="24"/>
      <c r="BY64" s="26"/>
      <c r="BZ64" s="66">
        <f t="shared" si="202"/>
        <v>12</v>
      </c>
      <c r="CA64" s="67">
        <f t="shared" si="203"/>
        <v>2.25</v>
      </c>
      <c r="CB64" s="66">
        <f t="shared" si="204"/>
        <v>4.5</v>
      </c>
      <c r="CC64" s="67">
        <f t="shared" si="205"/>
        <v>3.6</v>
      </c>
      <c r="CD64" s="60">
        <f t="shared" si="206"/>
        <v>0</v>
      </c>
      <c r="CE64" s="86">
        <f t="shared" si="207"/>
        <v>0</v>
      </c>
      <c r="CF64" s="60">
        <f t="shared" si="208"/>
        <v>0</v>
      </c>
      <c r="CG64" s="86">
        <f t="shared" si="209"/>
        <v>0</v>
      </c>
      <c r="CH64" s="66">
        <f t="shared" si="210"/>
        <v>0</v>
      </c>
      <c r="CI64" s="67">
        <f t="shared" si="211"/>
        <v>0</v>
      </c>
      <c r="CJ64" s="66">
        <f t="shared" si="212"/>
        <v>0</v>
      </c>
      <c r="CK64" s="67">
        <f t="shared" si="213"/>
        <v>0</v>
      </c>
      <c r="CL64" s="60">
        <f t="shared" si="214"/>
        <v>0</v>
      </c>
      <c r="CM64" s="86">
        <f t="shared" si="215"/>
        <v>0</v>
      </c>
      <c r="CN64" s="60">
        <f t="shared" si="216"/>
        <v>0</v>
      </c>
      <c r="CO64" s="86">
        <f t="shared" si="217"/>
        <v>0</v>
      </c>
      <c r="CP64" s="66">
        <f t="shared" si="218"/>
        <v>0</v>
      </c>
      <c r="CQ64" s="67">
        <f t="shared" si="219"/>
        <v>0</v>
      </c>
      <c r="CR64" s="66">
        <f t="shared" si="220"/>
        <v>0</v>
      </c>
      <c r="CS64" s="67">
        <f t="shared" si="221"/>
        <v>0</v>
      </c>
      <c r="CT64" s="60">
        <f t="shared" si="222"/>
        <v>0</v>
      </c>
      <c r="CU64" s="86">
        <f t="shared" si="223"/>
        <v>0</v>
      </c>
      <c r="CV64" s="60">
        <f t="shared" si="224"/>
        <v>0</v>
      </c>
      <c r="CW64" s="86">
        <f t="shared" si="225"/>
        <v>0</v>
      </c>
      <c r="CX64" s="66">
        <f t="shared" si="226"/>
        <v>12</v>
      </c>
      <c r="CY64" s="67">
        <f t="shared" si="227"/>
        <v>2.25</v>
      </c>
      <c r="CZ64" s="66">
        <f t="shared" si="228"/>
        <v>4.5</v>
      </c>
      <c r="DA64" s="67">
        <f t="shared" si="229"/>
        <v>3.6</v>
      </c>
      <c r="DB64" s="60">
        <f t="shared" si="230"/>
        <v>0</v>
      </c>
      <c r="DC64" s="86">
        <f t="shared" si="231"/>
        <v>0</v>
      </c>
      <c r="DD64" s="60">
        <f t="shared" si="232"/>
        <v>0</v>
      </c>
      <c r="DE64" s="86">
        <f t="shared" si="233"/>
        <v>0</v>
      </c>
      <c r="DF64" s="66">
        <f t="shared" si="234"/>
        <v>0</v>
      </c>
      <c r="DG64" s="67">
        <f t="shared" si="235"/>
        <v>0</v>
      </c>
      <c r="DH64" s="66">
        <f t="shared" si="236"/>
        <v>0</v>
      </c>
      <c r="DI64" s="67">
        <f t="shared" si="237"/>
        <v>0</v>
      </c>
      <c r="DJ64" s="60">
        <f t="shared" si="238"/>
        <v>0</v>
      </c>
      <c r="DK64" s="86">
        <f t="shared" si="239"/>
        <v>0</v>
      </c>
      <c r="DL64" s="60">
        <f t="shared" si="240"/>
        <v>0</v>
      </c>
      <c r="DM64" s="86">
        <f t="shared" si="241"/>
        <v>0</v>
      </c>
      <c r="DN64" s="66">
        <f t="shared" si="242"/>
        <v>0</v>
      </c>
      <c r="DO64" s="67">
        <f t="shared" si="243"/>
        <v>0</v>
      </c>
      <c r="DP64" s="66">
        <f t="shared" si="244"/>
        <v>0</v>
      </c>
      <c r="DQ64" s="67">
        <f t="shared" si="245"/>
        <v>0</v>
      </c>
      <c r="DR64" s="60">
        <f t="shared" si="246"/>
        <v>0</v>
      </c>
      <c r="DS64" s="86">
        <f t="shared" si="247"/>
        <v>0</v>
      </c>
      <c r="DT64" s="60">
        <f t="shared" si="248"/>
        <v>0</v>
      </c>
      <c r="DU64" s="86">
        <f t="shared" si="249"/>
        <v>0</v>
      </c>
      <c r="DV64" s="66">
        <f t="shared" ref="DV64:DV86" si="265">SUM(BZ64,CD64,CH64,CL64,CP64,CT64)</f>
        <v>12</v>
      </c>
      <c r="DW64" s="67">
        <f t="shared" si="251"/>
        <v>2.25</v>
      </c>
      <c r="DX64" s="66">
        <f t="shared" si="252"/>
        <v>12</v>
      </c>
      <c r="DY64" s="67">
        <f t="shared" si="253"/>
        <v>2.25</v>
      </c>
      <c r="DZ64" s="66">
        <f t="shared" si="254"/>
        <v>4.5</v>
      </c>
      <c r="EA64" s="67">
        <f t="shared" si="255"/>
        <v>3.6</v>
      </c>
      <c r="EB64" s="66">
        <f t="shared" si="256"/>
        <v>4.5</v>
      </c>
      <c r="EC64" s="67">
        <f t="shared" si="257"/>
        <v>3.6</v>
      </c>
      <c r="ED64" s="60">
        <f t="shared" ref="ED64:ED86" si="266">DV64+DZ64+AN64</f>
        <v>16.5</v>
      </c>
      <c r="EE64" s="61">
        <f t="shared" si="193"/>
        <v>5.85</v>
      </c>
      <c r="EF64" s="60">
        <f t="shared" si="194"/>
        <v>16.5</v>
      </c>
      <c r="EG64" s="61">
        <f t="shared" si="195"/>
        <v>5.85</v>
      </c>
      <c r="EH64" s="60">
        <f t="shared" si="258"/>
        <v>27.27272727272727</v>
      </c>
      <c r="EI64" s="61">
        <f t="shared" si="196"/>
        <v>61.538461538461547</v>
      </c>
      <c r="EJ64" s="60">
        <f t="shared" si="259"/>
        <v>4.5</v>
      </c>
      <c r="EK64" s="61">
        <f t="shared" si="197"/>
        <v>3.6</v>
      </c>
      <c r="EM64" s="6">
        <f t="shared" si="198"/>
        <v>14</v>
      </c>
      <c r="EN64" s="37">
        <f t="shared" si="138"/>
        <v>12</v>
      </c>
      <c r="EO64" s="41">
        <f t="shared" si="139"/>
        <v>0</v>
      </c>
      <c r="EP64" s="24">
        <f t="shared" si="140"/>
        <v>2.25</v>
      </c>
      <c r="EQ64" s="26">
        <f t="shared" si="141"/>
        <v>0</v>
      </c>
      <c r="ES64" s="37">
        <f t="shared" si="142"/>
        <v>4.5</v>
      </c>
      <c r="ET64" s="41">
        <f t="shared" si="143"/>
        <v>0</v>
      </c>
      <c r="EU64" s="24">
        <f t="shared" si="144"/>
        <v>3.6</v>
      </c>
      <c r="EV64" s="26">
        <f t="shared" si="145"/>
        <v>0</v>
      </c>
      <c r="EX64" s="37">
        <f t="shared" si="146"/>
        <v>0</v>
      </c>
      <c r="EY64" s="41">
        <f t="shared" si="147"/>
        <v>0</v>
      </c>
      <c r="EZ64" s="24">
        <f t="shared" si="148"/>
        <v>0</v>
      </c>
      <c r="FA64" s="26">
        <f t="shared" si="149"/>
        <v>0</v>
      </c>
      <c r="FC64" s="37">
        <f t="shared" si="150"/>
        <v>0</v>
      </c>
      <c r="FD64" s="41">
        <f t="shared" si="151"/>
        <v>0</v>
      </c>
      <c r="FE64" s="24">
        <f t="shared" si="152"/>
        <v>0</v>
      </c>
      <c r="FF64" s="26">
        <f t="shared" si="153"/>
        <v>0</v>
      </c>
      <c r="FH64" s="37">
        <f t="shared" si="154"/>
        <v>0</v>
      </c>
      <c r="FI64" s="41">
        <f t="shared" si="155"/>
        <v>0</v>
      </c>
      <c r="FJ64" s="24">
        <f t="shared" si="156"/>
        <v>0</v>
      </c>
      <c r="FK64" s="26">
        <f t="shared" si="157"/>
        <v>0</v>
      </c>
      <c r="FM64" s="37">
        <f t="shared" si="158"/>
        <v>0</v>
      </c>
      <c r="FN64" s="41">
        <f t="shared" si="159"/>
        <v>0</v>
      </c>
      <c r="FO64" s="24">
        <f t="shared" si="160"/>
        <v>0</v>
      </c>
      <c r="FP64" s="26">
        <f t="shared" si="135"/>
        <v>0</v>
      </c>
      <c r="FR64" s="37">
        <f t="shared" si="161"/>
        <v>0</v>
      </c>
      <c r="FS64" s="41">
        <f t="shared" si="162"/>
        <v>0</v>
      </c>
      <c r="FT64" s="24">
        <f t="shared" si="163"/>
        <v>0</v>
      </c>
      <c r="FU64" s="26">
        <f t="shared" si="164"/>
        <v>0</v>
      </c>
      <c r="FW64" s="37">
        <f t="shared" si="165"/>
        <v>0</v>
      </c>
      <c r="FX64" s="41">
        <f t="shared" si="166"/>
        <v>0</v>
      </c>
      <c r="FY64" s="24">
        <f t="shared" si="167"/>
        <v>0</v>
      </c>
      <c r="FZ64" s="26">
        <f t="shared" si="168"/>
        <v>0</v>
      </c>
      <c r="GB64" s="37">
        <f t="shared" si="169"/>
        <v>0</v>
      </c>
      <c r="GC64" s="41">
        <f t="shared" si="170"/>
        <v>0</v>
      </c>
      <c r="GD64" s="24">
        <f t="shared" si="171"/>
        <v>0</v>
      </c>
      <c r="GE64" s="26">
        <f t="shared" si="172"/>
        <v>0</v>
      </c>
      <c r="GG64" s="37">
        <f t="shared" si="173"/>
        <v>0</v>
      </c>
      <c r="GH64" s="41">
        <f t="shared" si="174"/>
        <v>0</v>
      </c>
      <c r="GI64" s="24">
        <f t="shared" si="175"/>
        <v>0</v>
      </c>
      <c r="GJ64" s="26">
        <f t="shared" si="176"/>
        <v>0</v>
      </c>
      <c r="GL64" s="37">
        <f t="shared" si="177"/>
        <v>0</v>
      </c>
      <c r="GM64" s="41">
        <f t="shared" si="178"/>
        <v>0</v>
      </c>
      <c r="GN64" s="24">
        <f t="shared" si="179"/>
        <v>0</v>
      </c>
      <c r="GO64" s="26">
        <f t="shared" si="180"/>
        <v>0</v>
      </c>
      <c r="GQ64" s="37">
        <f t="shared" si="181"/>
        <v>0</v>
      </c>
      <c r="GR64" s="41">
        <f t="shared" si="182"/>
        <v>0</v>
      </c>
      <c r="GS64" s="24">
        <f t="shared" si="183"/>
        <v>0</v>
      </c>
      <c r="GT64" s="26">
        <f t="shared" si="184"/>
        <v>0</v>
      </c>
    </row>
    <row r="65" spans="1:202" x14ac:dyDescent="0.3">
      <c r="A65" s="6"/>
      <c r="B65" s="89" t="s">
        <v>150</v>
      </c>
      <c r="C65" t="s">
        <v>28</v>
      </c>
      <c r="D65" t="s">
        <v>17</v>
      </c>
      <c r="E65">
        <f t="shared" si="262"/>
        <v>15</v>
      </c>
      <c r="F65" s="37"/>
      <c r="G65" s="38"/>
      <c r="H65" s="60">
        <f t="shared" si="263"/>
        <v>0</v>
      </c>
      <c r="I65" s="61">
        <f t="shared" si="264"/>
        <v>0</v>
      </c>
      <c r="J65" s="60"/>
      <c r="K65" s="61"/>
      <c r="L65" s="60">
        <f t="shared" si="199"/>
        <v>0</v>
      </c>
      <c r="M65" s="61">
        <f t="shared" si="185"/>
        <v>0</v>
      </c>
      <c r="N65" s="66">
        <f t="shared" si="186"/>
        <v>0</v>
      </c>
      <c r="O65" s="67">
        <f t="shared" si="187"/>
        <v>0</v>
      </c>
      <c r="P65" s="24">
        <f t="shared" si="200"/>
        <v>0</v>
      </c>
      <c r="Q65" s="25">
        <f t="shared" si="188"/>
        <v>0</v>
      </c>
      <c r="R65" s="37">
        <v>0</v>
      </c>
      <c r="S65" s="38">
        <v>0</v>
      </c>
      <c r="T65" s="37">
        <v>0</v>
      </c>
      <c r="U65" s="38">
        <v>0</v>
      </c>
      <c r="V65" s="24"/>
      <c r="W65" s="25"/>
      <c r="X65" s="37">
        <v>0</v>
      </c>
      <c r="Y65" s="38">
        <v>0</v>
      </c>
      <c r="Z65" s="79">
        <v>0</v>
      </c>
      <c r="AA65" s="80">
        <v>0</v>
      </c>
      <c r="AB65" s="37">
        <v>0</v>
      </c>
      <c r="AC65" s="38">
        <v>0</v>
      </c>
      <c r="AD65" s="24">
        <v>0</v>
      </c>
      <c r="AE65" s="25">
        <v>0</v>
      </c>
      <c r="AF65" s="37">
        <v>0</v>
      </c>
      <c r="AG65" s="38">
        <v>0</v>
      </c>
      <c r="AH65" s="24">
        <v>0</v>
      </c>
      <c r="AI65" s="25">
        <v>0</v>
      </c>
      <c r="AJ65" s="37"/>
      <c r="AK65" s="38"/>
      <c r="AL65" s="24">
        <v>0</v>
      </c>
      <c r="AM65" s="25">
        <v>0</v>
      </c>
      <c r="AN65" s="66">
        <f t="shared" si="189"/>
        <v>0</v>
      </c>
      <c r="AO65" s="67">
        <f t="shared" si="190"/>
        <v>0</v>
      </c>
      <c r="AP65" s="66"/>
      <c r="AQ65" s="67"/>
      <c r="AR65" s="66">
        <f t="shared" si="201"/>
        <v>0</v>
      </c>
      <c r="AS65" s="67">
        <f t="shared" si="191"/>
        <v>0</v>
      </c>
      <c r="AT65" s="24"/>
      <c r="AU65" s="26"/>
      <c r="AV65" s="24"/>
      <c r="AW65" s="26"/>
      <c r="AX65" s="24"/>
      <c r="AY65" s="26"/>
      <c r="AZ65" s="24"/>
      <c r="BA65" s="26"/>
      <c r="BB65" s="37"/>
      <c r="BC65" s="38"/>
      <c r="BD65" s="37">
        <v>10</v>
      </c>
      <c r="BE65" s="38"/>
      <c r="BF65" s="24"/>
      <c r="BG65" s="26"/>
      <c r="BH65" s="24"/>
      <c r="BI65" s="26"/>
      <c r="BJ65" s="37"/>
      <c r="BK65" s="38"/>
      <c r="BL65" s="37"/>
      <c r="BM65" s="38"/>
      <c r="BN65" s="24"/>
      <c r="BO65" s="26"/>
      <c r="BP65" s="24"/>
      <c r="BQ65" s="26"/>
      <c r="BR65" s="37"/>
      <c r="BS65" s="38"/>
      <c r="BT65" s="37"/>
      <c r="BU65" s="38"/>
      <c r="BV65" s="24"/>
      <c r="BW65" s="26"/>
      <c r="BX65" s="24"/>
      <c r="BY65" s="26"/>
      <c r="BZ65" s="66">
        <f t="shared" si="202"/>
        <v>0</v>
      </c>
      <c r="CA65" s="67">
        <f t="shared" si="203"/>
        <v>0</v>
      </c>
      <c r="CB65" s="66">
        <f t="shared" si="204"/>
        <v>0.5</v>
      </c>
      <c r="CC65" s="67">
        <f t="shared" si="205"/>
        <v>0.4</v>
      </c>
      <c r="CD65" s="60">
        <f t="shared" si="206"/>
        <v>0</v>
      </c>
      <c r="CE65" s="86">
        <f t="shared" si="207"/>
        <v>0</v>
      </c>
      <c r="CF65" s="60">
        <f t="shared" si="208"/>
        <v>0</v>
      </c>
      <c r="CG65" s="86">
        <f t="shared" si="209"/>
        <v>0</v>
      </c>
      <c r="CH65" s="66">
        <f t="shared" si="210"/>
        <v>0</v>
      </c>
      <c r="CI65" s="67">
        <f t="shared" si="211"/>
        <v>0</v>
      </c>
      <c r="CJ65" s="66">
        <f t="shared" si="212"/>
        <v>0</v>
      </c>
      <c r="CK65" s="67">
        <f t="shared" si="213"/>
        <v>0</v>
      </c>
      <c r="CL65" s="60">
        <f t="shared" si="214"/>
        <v>0</v>
      </c>
      <c r="CM65" s="86">
        <f t="shared" si="215"/>
        <v>0</v>
      </c>
      <c r="CN65" s="60">
        <f t="shared" si="216"/>
        <v>0</v>
      </c>
      <c r="CO65" s="86">
        <f t="shared" si="217"/>
        <v>0</v>
      </c>
      <c r="CP65" s="66">
        <f t="shared" si="218"/>
        <v>0</v>
      </c>
      <c r="CQ65" s="67">
        <f t="shared" si="219"/>
        <v>0</v>
      </c>
      <c r="CR65" s="66">
        <f t="shared" si="220"/>
        <v>0</v>
      </c>
      <c r="CS65" s="67">
        <f t="shared" si="221"/>
        <v>0</v>
      </c>
      <c r="CT65" s="60">
        <f t="shared" si="222"/>
        <v>0</v>
      </c>
      <c r="CU65" s="86">
        <f t="shared" si="223"/>
        <v>0</v>
      </c>
      <c r="CV65" s="60">
        <f t="shared" si="224"/>
        <v>0</v>
      </c>
      <c r="CW65" s="86">
        <f t="shared" si="225"/>
        <v>0</v>
      </c>
      <c r="CX65" s="66">
        <f t="shared" si="226"/>
        <v>0</v>
      </c>
      <c r="CY65" s="67">
        <f t="shared" si="227"/>
        <v>0</v>
      </c>
      <c r="CZ65" s="66">
        <f t="shared" si="228"/>
        <v>0.5</v>
      </c>
      <c r="DA65" s="67">
        <f t="shared" si="229"/>
        <v>0.4</v>
      </c>
      <c r="DB65" s="60">
        <f t="shared" si="230"/>
        <v>0</v>
      </c>
      <c r="DC65" s="86">
        <f t="shared" si="231"/>
        <v>0</v>
      </c>
      <c r="DD65" s="60">
        <f t="shared" si="232"/>
        <v>0</v>
      </c>
      <c r="DE65" s="86">
        <f t="shared" si="233"/>
        <v>0</v>
      </c>
      <c r="DF65" s="66">
        <f t="shared" si="234"/>
        <v>0</v>
      </c>
      <c r="DG65" s="67">
        <f t="shared" si="235"/>
        <v>0</v>
      </c>
      <c r="DH65" s="66">
        <f t="shared" si="236"/>
        <v>0</v>
      </c>
      <c r="DI65" s="67">
        <f t="shared" si="237"/>
        <v>0</v>
      </c>
      <c r="DJ65" s="60">
        <f t="shared" si="238"/>
        <v>0</v>
      </c>
      <c r="DK65" s="86">
        <f t="shared" si="239"/>
        <v>0</v>
      </c>
      <c r="DL65" s="60">
        <f t="shared" si="240"/>
        <v>0</v>
      </c>
      <c r="DM65" s="86">
        <f t="shared" si="241"/>
        <v>0</v>
      </c>
      <c r="DN65" s="66">
        <f t="shared" si="242"/>
        <v>0</v>
      </c>
      <c r="DO65" s="67">
        <f t="shared" si="243"/>
        <v>0</v>
      </c>
      <c r="DP65" s="66">
        <f t="shared" si="244"/>
        <v>0</v>
      </c>
      <c r="DQ65" s="67">
        <f t="shared" si="245"/>
        <v>0</v>
      </c>
      <c r="DR65" s="60">
        <f t="shared" si="246"/>
        <v>0</v>
      </c>
      <c r="DS65" s="86">
        <f t="shared" si="247"/>
        <v>0</v>
      </c>
      <c r="DT65" s="60">
        <f t="shared" si="248"/>
        <v>0</v>
      </c>
      <c r="DU65" s="86">
        <f t="shared" si="249"/>
        <v>0</v>
      </c>
      <c r="DV65" s="66">
        <f t="shared" si="265"/>
        <v>0</v>
      </c>
      <c r="DW65" s="67">
        <f t="shared" si="251"/>
        <v>0</v>
      </c>
      <c r="DX65" s="66">
        <f t="shared" si="252"/>
        <v>0</v>
      </c>
      <c r="DY65" s="67">
        <f t="shared" si="253"/>
        <v>0</v>
      </c>
      <c r="DZ65" s="66">
        <f t="shared" si="254"/>
        <v>0.5</v>
      </c>
      <c r="EA65" s="67">
        <f t="shared" si="255"/>
        <v>0.4</v>
      </c>
      <c r="EB65" s="66">
        <f t="shared" si="256"/>
        <v>0.5</v>
      </c>
      <c r="EC65" s="67">
        <f t="shared" si="257"/>
        <v>0.4</v>
      </c>
      <c r="ED65" s="60">
        <f t="shared" si="266"/>
        <v>0.5</v>
      </c>
      <c r="EE65" s="61">
        <f t="shared" si="193"/>
        <v>0.4</v>
      </c>
      <c r="EF65" s="60">
        <f t="shared" si="194"/>
        <v>0.5</v>
      </c>
      <c r="EG65" s="61">
        <f t="shared" si="195"/>
        <v>0.4</v>
      </c>
      <c r="EH65" s="60">
        <f t="shared" si="258"/>
        <v>100</v>
      </c>
      <c r="EI65" s="61">
        <f t="shared" si="196"/>
        <v>100</v>
      </c>
      <c r="EJ65" s="60">
        <f t="shared" si="259"/>
        <v>0.5</v>
      </c>
      <c r="EK65" s="61">
        <f t="shared" si="197"/>
        <v>0.4</v>
      </c>
      <c r="EM65" s="6">
        <f t="shared" si="198"/>
        <v>15</v>
      </c>
      <c r="EN65" s="37">
        <f t="shared" si="138"/>
        <v>0</v>
      </c>
      <c r="EO65" s="41">
        <f t="shared" si="139"/>
        <v>0</v>
      </c>
      <c r="EP65" s="24">
        <f t="shared" si="140"/>
        <v>0</v>
      </c>
      <c r="EQ65" s="26">
        <f t="shared" si="141"/>
        <v>0</v>
      </c>
      <c r="ES65" s="37">
        <f t="shared" si="142"/>
        <v>0.5</v>
      </c>
      <c r="ET65" s="41">
        <f t="shared" si="143"/>
        <v>0</v>
      </c>
      <c r="EU65" s="24">
        <f t="shared" si="144"/>
        <v>0.4</v>
      </c>
      <c r="EV65" s="26">
        <f t="shared" si="145"/>
        <v>0</v>
      </c>
      <c r="EX65" s="37">
        <f t="shared" si="146"/>
        <v>0</v>
      </c>
      <c r="EY65" s="41">
        <f t="shared" si="147"/>
        <v>0</v>
      </c>
      <c r="EZ65" s="24">
        <f t="shared" si="148"/>
        <v>0</v>
      </c>
      <c r="FA65" s="26">
        <f t="shared" si="149"/>
        <v>0</v>
      </c>
      <c r="FC65" s="37">
        <f t="shared" si="150"/>
        <v>0</v>
      </c>
      <c r="FD65" s="41">
        <f t="shared" si="151"/>
        <v>0</v>
      </c>
      <c r="FE65" s="24">
        <f t="shared" si="152"/>
        <v>0</v>
      </c>
      <c r="FF65" s="26">
        <f t="shared" si="153"/>
        <v>0</v>
      </c>
      <c r="FH65" s="37">
        <f t="shared" si="154"/>
        <v>0</v>
      </c>
      <c r="FI65" s="41">
        <f t="shared" si="155"/>
        <v>0</v>
      </c>
      <c r="FJ65" s="24">
        <f t="shared" si="156"/>
        <v>0</v>
      </c>
      <c r="FK65" s="26">
        <f t="shared" si="157"/>
        <v>0</v>
      </c>
      <c r="FM65" s="37">
        <f t="shared" si="158"/>
        <v>0</v>
      </c>
      <c r="FN65" s="41">
        <f t="shared" si="159"/>
        <v>0</v>
      </c>
      <c r="FO65" s="24">
        <f t="shared" si="160"/>
        <v>0</v>
      </c>
      <c r="FP65" s="26">
        <f t="shared" si="135"/>
        <v>0</v>
      </c>
      <c r="FR65" s="37">
        <f t="shared" si="161"/>
        <v>0</v>
      </c>
      <c r="FS65" s="41">
        <f t="shared" si="162"/>
        <v>0</v>
      </c>
      <c r="FT65" s="24">
        <f t="shared" si="163"/>
        <v>0</v>
      </c>
      <c r="FU65" s="26">
        <f t="shared" si="164"/>
        <v>0</v>
      </c>
      <c r="FW65" s="37">
        <f t="shared" si="165"/>
        <v>0</v>
      </c>
      <c r="FX65" s="41">
        <f t="shared" si="166"/>
        <v>0</v>
      </c>
      <c r="FY65" s="24">
        <f t="shared" si="167"/>
        <v>0</v>
      </c>
      <c r="FZ65" s="26">
        <f t="shared" si="168"/>
        <v>0</v>
      </c>
      <c r="GB65" s="37">
        <f t="shared" si="169"/>
        <v>0</v>
      </c>
      <c r="GC65" s="41">
        <f t="shared" si="170"/>
        <v>0</v>
      </c>
      <c r="GD65" s="24">
        <f t="shared" si="171"/>
        <v>0</v>
      </c>
      <c r="GE65" s="26">
        <f t="shared" si="172"/>
        <v>0</v>
      </c>
      <c r="GG65" s="37">
        <f t="shared" si="173"/>
        <v>0</v>
      </c>
      <c r="GH65" s="41">
        <f t="shared" si="174"/>
        <v>0</v>
      </c>
      <c r="GI65" s="24">
        <f t="shared" si="175"/>
        <v>0</v>
      </c>
      <c r="GJ65" s="26">
        <f t="shared" si="176"/>
        <v>0</v>
      </c>
      <c r="GL65" s="37">
        <f t="shared" si="177"/>
        <v>0</v>
      </c>
      <c r="GM65" s="41">
        <f t="shared" si="178"/>
        <v>0</v>
      </c>
      <c r="GN65" s="24">
        <f t="shared" si="179"/>
        <v>0</v>
      </c>
      <c r="GO65" s="26">
        <f t="shared" si="180"/>
        <v>0</v>
      </c>
      <c r="GQ65" s="37">
        <f t="shared" si="181"/>
        <v>0</v>
      </c>
      <c r="GR65" s="41">
        <f t="shared" si="182"/>
        <v>0</v>
      </c>
      <c r="GS65" s="24">
        <f t="shared" si="183"/>
        <v>0</v>
      </c>
      <c r="GT65" s="26">
        <f t="shared" si="184"/>
        <v>0</v>
      </c>
    </row>
    <row r="66" spans="1:202" x14ac:dyDescent="0.3">
      <c r="A66" s="6"/>
      <c r="D66" t="s">
        <v>25</v>
      </c>
      <c r="E66">
        <f t="shared" si="262"/>
        <v>16</v>
      </c>
      <c r="F66" s="37"/>
      <c r="G66" s="38"/>
      <c r="H66" s="60">
        <v>333</v>
      </c>
      <c r="I66" s="61">
        <v>623</v>
      </c>
      <c r="J66" s="60">
        <v>2</v>
      </c>
      <c r="K66" s="61">
        <v>1</v>
      </c>
      <c r="L66" s="60">
        <f t="shared" si="199"/>
        <v>6.66</v>
      </c>
      <c r="M66" s="61">
        <f t="shared" si="185"/>
        <v>6.23</v>
      </c>
      <c r="N66" s="66">
        <f t="shared" si="186"/>
        <v>349.65000000000003</v>
      </c>
      <c r="O66" s="67">
        <f t="shared" si="187"/>
        <v>654.15</v>
      </c>
      <c r="P66" s="24">
        <f t="shared" si="200"/>
        <v>58</v>
      </c>
      <c r="Q66" s="25">
        <f t="shared" si="188"/>
        <v>91</v>
      </c>
      <c r="R66" s="37">
        <v>9</v>
      </c>
      <c r="S66" s="38">
        <v>52</v>
      </c>
      <c r="T66" s="37">
        <v>2</v>
      </c>
      <c r="U66" s="38">
        <v>0</v>
      </c>
      <c r="V66" s="24"/>
      <c r="W66" s="25"/>
      <c r="X66" s="37">
        <v>10</v>
      </c>
      <c r="Y66" s="38">
        <v>2</v>
      </c>
      <c r="Z66" s="79">
        <v>11</v>
      </c>
      <c r="AA66" s="80">
        <v>2</v>
      </c>
      <c r="AB66" s="37">
        <v>14</v>
      </c>
      <c r="AC66" s="38">
        <v>6</v>
      </c>
      <c r="AD66" s="24">
        <v>6</v>
      </c>
      <c r="AE66" s="25">
        <v>6</v>
      </c>
      <c r="AF66" s="37">
        <v>2</v>
      </c>
      <c r="AG66" s="38">
        <v>6</v>
      </c>
      <c r="AH66" s="24">
        <v>9</v>
      </c>
      <c r="AI66" s="25">
        <v>15</v>
      </c>
      <c r="AJ66" s="37"/>
      <c r="AK66" s="38"/>
      <c r="AL66" s="24">
        <v>6</v>
      </c>
      <c r="AM66" s="25">
        <v>4</v>
      </c>
      <c r="AN66" s="66">
        <f t="shared" si="189"/>
        <v>407.65000000000003</v>
      </c>
      <c r="AO66" s="67">
        <f t="shared" si="190"/>
        <v>745.15</v>
      </c>
      <c r="AP66" s="66">
        <v>7</v>
      </c>
      <c r="AQ66" s="67">
        <v>0</v>
      </c>
      <c r="AR66" s="66">
        <f t="shared" si="201"/>
        <v>28.535500000000006</v>
      </c>
      <c r="AS66" s="67">
        <f t="shared" si="191"/>
        <v>0</v>
      </c>
      <c r="AT66" s="24"/>
      <c r="AU66" s="26"/>
      <c r="AV66" s="24"/>
      <c r="AW66" s="26"/>
      <c r="AX66" s="24"/>
      <c r="AY66" s="26"/>
      <c r="AZ66" s="24"/>
      <c r="BA66" s="26"/>
      <c r="BB66" s="37"/>
      <c r="BC66" s="38">
        <v>70</v>
      </c>
      <c r="BD66" s="37"/>
      <c r="BE66" s="38"/>
      <c r="BF66" s="24"/>
      <c r="BG66" s="26">
        <v>85</v>
      </c>
      <c r="BH66" s="24"/>
      <c r="BI66" s="26">
        <v>90</v>
      </c>
      <c r="BJ66" s="37"/>
      <c r="BK66" s="38">
        <v>85</v>
      </c>
      <c r="BL66" s="37"/>
      <c r="BM66" s="38">
        <v>90</v>
      </c>
      <c r="BN66" s="24"/>
      <c r="BO66" s="26">
        <v>85</v>
      </c>
      <c r="BP66" s="24"/>
      <c r="BQ66" s="26">
        <v>90</v>
      </c>
      <c r="BR66" s="37"/>
      <c r="BS66" s="38">
        <v>85</v>
      </c>
      <c r="BT66" s="37"/>
      <c r="BU66" s="38">
        <v>90</v>
      </c>
      <c r="BV66" s="24"/>
      <c r="BW66" s="26">
        <v>70</v>
      </c>
      <c r="BX66" s="24"/>
      <c r="BY66" s="26">
        <v>90</v>
      </c>
      <c r="BZ66" s="66">
        <f t="shared" si="202"/>
        <v>7</v>
      </c>
      <c r="CA66" s="67">
        <f t="shared" si="203"/>
        <v>46.9</v>
      </c>
      <c r="CB66" s="66">
        <f t="shared" si="204"/>
        <v>0</v>
      </c>
      <c r="CC66" s="67">
        <f t="shared" si="205"/>
        <v>0</v>
      </c>
      <c r="CD66" s="60">
        <f t="shared" si="206"/>
        <v>1.7</v>
      </c>
      <c r="CE66" s="86">
        <f t="shared" si="207"/>
        <v>5.0999999999999996</v>
      </c>
      <c r="CF66" s="60">
        <f t="shared" si="208"/>
        <v>0</v>
      </c>
      <c r="CG66" s="86">
        <f t="shared" si="209"/>
        <v>3.6</v>
      </c>
      <c r="CH66" s="66">
        <f t="shared" si="210"/>
        <v>13.6</v>
      </c>
      <c r="CI66" s="67">
        <f t="shared" si="211"/>
        <v>99.45</v>
      </c>
      <c r="CJ66" s="66">
        <f t="shared" si="212"/>
        <v>3.6</v>
      </c>
      <c r="CK66" s="67">
        <f t="shared" si="213"/>
        <v>10.8</v>
      </c>
      <c r="CL66" s="60">
        <f t="shared" si="214"/>
        <v>2.5499999999999998</v>
      </c>
      <c r="CM66" s="86">
        <f t="shared" si="215"/>
        <v>15.299999999999999</v>
      </c>
      <c r="CN66" s="60">
        <f t="shared" si="216"/>
        <v>0</v>
      </c>
      <c r="CO66" s="86">
        <f t="shared" si="217"/>
        <v>1.8</v>
      </c>
      <c r="CP66" s="66">
        <f t="shared" si="218"/>
        <v>10.199999999999999</v>
      </c>
      <c r="CQ66" s="67">
        <f t="shared" si="219"/>
        <v>73.95</v>
      </c>
      <c r="CR66" s="66">
        <f t="shared" si="220"/>
        <v>2.7</v>
      </c>
      <c r="CS66" s="67">
        <f t="shared" si="221"/>
        <v>8.1</v>
      </c>
      <c r="CT66" s="60">
        <f t="shared" si="222"/>
        <v>0.7</v>
      </c>
      <c r="CU66" s="86">
        <f t="shared" si="223"/>
        <v>18.899999999999999</v>
      </c>
      <c r="CV66" s="60">
        <f t="shared" si="224"/>
        <v>9</v>
      </c>
      <c r="CW66" s="86">
        <f t="shared" si="225"/>
        <v>10.8</v>
      </c>
      <c r="CX66" s="66">
        <f t="shared" si="226"/>
        <v>7</v>
      </c>
      <c r="CY66" s="67">
        <f t="shared" si="227"/>
        <v>46.9</v>
      </c>
      <c r="CZ66" s="66">
        <f t="shared" si="228"/>
        <v>0</v>
      </c>
      <c r="DA66" s="67">
        <f t="shared" si="229"/>
        <v>0</v>
      </c>
      <c r="DB66" s="60">
        <f t="shared" si="230"/>
        <v>1.7</v>
      </c>
      <c r="DC66" s="86">
        <f t="shared" si="231"/>
        <v>5.0999999999999996</v>
      </c>
      <c r="DD66" s="60">
        <f t="shared" si="232"/>
        <v>0</v>
      </c>
      <c r="DE66" s="86">
        <f t="shared" si="233"/>
        <v>3.6</v>
      </c>
      <c r="DF66" s="66">
        <f t="shared" si="234"/>
        <v>13.6</v>
      </c>
      <c r="DG66" s="67">
        <f t="shared" si="235"/>
        <v>99.45</v>
      </c>
      <c r="DH66" s="66">
        <f t="shared" si="236"/>
        <v>3.6</v>
      </c>
      <c r="DI66" s="67">
        <f t="shared" si="237"/>
        <v>10.8</v>
      </c>
      <c r="DJ66" s="60">
        <f t="shared" si="238"/>
        <v>2.5499999999999998</v>
      </c>
      <c r="DK66" s="86">
        <f t="shared" si="239"/>
        <v>15.299999999999999</v>
      </c>
      <c r="DL66" s="60">
        <f t="shared" si="240"/>
        <v>0</v>
      </c>
      <c r="DM66" s="86">
        <f t="shared" si="241"/>
        <v>1.8</v>
      </c>
      <c r="DN66" s="66">
        <f t="shared" si="242"/>
        <v>10.199999999999999</v>
      </c>
      <c r="DO66" s="67">
        <f t="shared" si="243"/>
        <v>73.95</v>
      </c>
      <c r="DP66" s="66">
        <f t="shared" si="244"/>
        <v>2.7</v>
      </c>
      <c r="DQ66" s="67">
        <f t="shared" si="245"/>
        <v>8.1</v>
      </c>
      <c r="DR66" s="60">
        <f t="shared" si="246"/>
        <v>0.7</v>
      </c>
      <c r="DS66" s="86">
        <f t="shared" si="247"/>
        <v>18.899999999999999</v>
      </c>
      <c r="DT66" s="60">
        <f t="shared" si="248"/>
        <v>9</v>
      </c>
      <c r="DU66" s="86">
        <f t="shared" si="249"/>
        <v>10.8</v>
      </c>
      <c r="DV66" s="66">
        <f t="shared" si="265"/>
        <v>35.75</v>
      </c>
      <c r="DW66" s="67">
        <f t="shared" si="251"/>
        <v>259.59999999999997</v>
      </c>
      <c r="DX66" s="66">
        <f t="shared" si="252"/>
        <v>35.75</v>
      </c>
      <c r="DY66" s="67">
        <f t="shared" si="253"/>
        <v>259.59999999999997</v>
      </c>
      <c r="DZ66" s="66">
        <f t="shared" si="254"/>
        <v>15.3</v>
      </c>
      <c r="EA66" s="67">
        <f t="shared" si="255"/>
        <v>35.099999999999994</v>
      </c>
      <c r="EB66" s="66">
        <f t="shared" si="256"/>
        <v>15.3</v>
      </c>
      <c r="EC66" s="67">
        <f t="shared" si="257"/>
        <v>35.099999999999994</v>
      </c>
      <c r="ED66" s="60">
        <f t="shared" si="266"/>
        <v>458.70000000000005</v>
      </c>
      <c r="EE66" s="61">
        <f t="shared" si="193"/>
        <v>1039.8499999999999</v>
      </c>
      <c r="EF66" s="60">
        <f t="shared" si="194"/>
        <v>458.70000000000005</v>
      </c>
      <c r="EG66" s="61">
        <f t="shared" si="195"/>
        <v>1039.8499999999999</v>
      </c>
      <c r="EH66" s="60">
        <f t="shared" si="258"/>
        <v>9.5564639197732735</v>
      </c>
      <c r="EI66" s="61">
        <f t="shared" si="196"/>
        <v>3.3754868490647687</v>
      </c>
      <c r="EJ66" s="60">
        <f t="shared" si="259"/>
        <v>43.83550000000001</v>
      </c>
      <c r="EK66" s="61">
        <f t="shared" si="197"/>
        <v>35.099999999999994</v>
      </c>
      <c r="EM66" s="6">
        <f t="shared" si="198"/>
        <v>16</v>
      </c>
      <c r="EN66" s="37">
        <f t="shared" si="138"/>
        <v>0</v>
      </c>
      <c r="EO66" s="41">
        <f t="shared" si="139"/>
        <v>7</v>
      </c>
      <c r="EP66" s="24">
        <f t="shared" si="140"/>
        <v>0</v>
      </c>
      <c r="EQ66" s="26">
        <f t="shared" si="141"/>
        <v>46.9</v>
      </c>
      <c r="ES66" s="37">
        <f t="shared" si="142"/>
        <v>0</v>
      </c>
      <c r="ET66" s="41">
        <f t="shared" si="143"/>
        <v>0</v>
      </c>
      <c r="EU66" s="24">
        <f t="shared" si="144"/>
        <v>0</v>
      </c>
      <c r="EV66" s="26">
        <f t="shared" si="145"/>
        <v>0</v>
      </c>
      <c r="EX66" s="37">
        <f t="shared" si="146"/>
        <v>0</v>
      </c>
      <c r="EY66" s="41">
        <f t="shared" si="147"/>
        <v>1.7</v>
      </c>
      <c r="EZ66" s="24">
        <f t="shared" si="148"/>
        <v>0</v>
      </c>
      <c r="FA66" s="26">
        <f t="shared" si="149"/>
        <v>5.0999999999999996</v>
      </c>
      <c r="FC66" s="37">
        <f t="shared" si="150"/>
        <v>0</v>
      </c>
      <c r="FD66" s="41">
        <f t="shared" si="151"/>
        <v>0</v>
      </c>
      <c r="FE66" s="24">
        <f t="shared" si="152"/>
        <v>0</v>
      </c>
      <c r="FF66" s="26">
        <f t="shared" si="153"/>
        <v>3.6</v>
      </c>
      <c r="FH66" s="37">
        <f t="shared" si="154"/>
        <v>0</v>
      </c>
      <c r="FI66" s="41">
        <f t="shared" si="155"/>
        <v>13.6</v>
      </c>
      <c r="FJ66" s="24">
        <f t="shared" si="156"/>
        <v>0</v>
      </c>
      <c r="FK66" s="26">
        <f t="shared" si="157"/>
        <v>99.45</v>
      </c>
      <c r="FM66" s="37">
        <f t="shared" si="158"/>
        <v>0</v>
      </c>
      <c r="FN66" s="41">
        <f t="shared" si="159"/>
        <v>3.6</v>
      </c>
      <c r="FO66" s="24">
        <f t="shared" si="160"/>
        <v>0</v>
      </c>
      <c r="FP66" s="26">
        <f t="shared" si="135"/>
        <v>10.8</v>
      </c>
      <c r="FR66" s="37">
        <f t="shared" si="161"/>
        <v>0</v>
      </c>
      <c r="FS66" s="41">
        <f t="shared" si="162"/>
        <v>2.5499999999999998</v>
      </c>
      <c r="FT66" s="24">
        <f t="shared" si="163"/>
        <v>0</v>
      </c>
      <c r="FU66" s="26">
        <f t="shared" si="164"/>
        <v>15.299999999999999</v>
      </c>
      <c r="FW66" s="37">
        <f t="shared" si="165"/>
        <v>0</v>
      </c>
      <c r="FX66" s="41">
        <f t="shared" si="166"/>
        <v>0</v>
      </c>
      <c r="FY66" s="24">
        <f t="shared" si="167"/>
        <v>0</v>
      </c>
      <c r="FZ66" s="26">
        <f t="shared" si="168"/>
        <v>1.8</v>
      </c>
      <c r="GB66" s="37">
        <f t="shared" si="169"/>
        <v>0</v>
      </c>
      <c r="GC66" s="41">
        <f t="shared" si="170"/>
        <v>10.199999999999999</v>
      </c>
      <c r="GD66" s="24">
        <f t="shared" si="171"/>
        <v>0</v>
      </c>
      <c r="GE66" s="26">
        <f t="shared" si="172"/>
        <v>73.95</v>
      </c>
      <c r="GG66" s="37">
        <f t="shared" si="173"/>
        <v>0</v>
      </c>
      <c r="GH66" s="41">
        <f t="shared" si="174"/>
        <v>2.7</v>
      </c>
      <c r="GI66" s="24">
        <f t="shared" si="175"/>
        <v>0</v>
      </c>
      <c r="GJ66" s="26">
        <f t="shared" si="176"/>
        <v>8.1</v>
      </c>
      <c r="GL66" s="37">
        <f t="shared" si="177"/>
        <v>0</v>
      </c>
      <c r="GM66" s="41">
        <f t="shared" si="178"/>
        <v>0.7</v>
      </c>
      <c r="GN66" s="24">
        <f t="shared" si="179"/>
        <v>0</v>
      </c>
      <c r="GO66" s="26">
        <f t="shared" si="180"/>
        <v>18.899999999999999</v>
      </c>
      <c r="GQ66" s="37">
        <f t="shared" si="181"/>
        <v>0</v>
      </c>
      <c r="GR66" s="41">
        <f t="shared" si="182"/>
        <v>9</v>
      </c>
      <c r="GS66" s="24">
        <f t="shared" si="183"/>
        <v>0</v>
      </c>
      <c r="GT66" s="26">
        <f t="shared" si="184"/>
        <v>10.8</v>
      </c>
    </row>
    <row r="67" spans="1:202" x14ac:dyDescent="0.3">
      <c r="A67" s="6"/>
      <c r="C67" t="s">
        <v>29</v>
      </c>
      <c r="D67" t="s">
        <v>17</v>
      </c>
      <c r="E67">
        <f t="shared" si="262"/>
        <v>17</v>
      </c>
      <c r="F67" s="37"/>
      <c r="G67" s="38"/>
      <c r="H67" s="60">
        <f t="shared" si="263"/>
        <v>0</v>
      </c>
      <c r="I67" s="61">
        <f t="shared" si="264"/>
        <v>0</v>
      </c>
      <c r="J67" s="60"/>
      <c r="K67" s="61"/>
      <c r="L67" s="60">
        <f t="shared" si="199"/>
        <v>0</v>
      </c>
      <c r="M67" s="61">
        <f t="shared" si="185"/>
        <v>0</v>
      </c>
      <c r="N67" s="66">
        <f t="shared" si="186"/>
        <v>0</v>
      </c>
      <c r="O67" s="67">
        <f t="shared" si="187"/>
        <v>0</v>
      </c>
      <c r="P67" s="24">
        <f t="shared" si="200"/>
        <v>0</v>
      </c>
      <c r="Q67" s="25">
        <f t="shared" si="188"/>
        <v>0</v>
      </c>
      <c r="R67" s="37">
        <v>0</v>
      </c>
      <c r="S67" s="38">
        <v>0</v>
      </c>
      <c r="T67" s="37">
        <v>0</v>
      </c>
      <c r="U67" s="38">
        <v>0</v>
      </c>
      <c r="V67" s="24"/>
      <c r="W67" s="25"/>
      <c r="X67" s="37">
        <v>0</v>
      </c>
      <c r="Y67" s="38">
        <v>0</v>
      </c>
      <c r="Z67" s="79">
        <v>0</v>
      </c>
      <c r="AA67" s="80">
        <v>0</v>
      </c>
      <c r="AB67" s="37">
        <v>0</v>
      </c>
      <c r="AC67" s="38">
        <v>0</v>
      </c>
      <c r="AD67" s="24">
        <v>0</v>
      </c>
      <c r="AE67" s="25">
        <v>0</v>
      </c>
      <c r="AF67" s="37">
        <v>0</v>
      </c>
      <c r="AG67" s="38">
        <v>0</v>
      </c>
      <c r="AH67" s="24">
        <v>0</v>
      </c>
      <c r="AI67" s="25">
        <v>0</v>
      </c>
      <c r="AJ67" s="37"/>
      <c r="AK67" s="38"/>
      <c r="AL67" s="24">
        <v>0</v>
      </c>
      <c r="AM67" s="25">
        <v>0</v>
      </c>
      <c r="AN67" s="66">
        <f t="shared" si="189"/>
        <v>0</v>
      </c>
      <c r="AO67" s="67">
        <f t="shared" si="190"/>
        <v>0</v>
      </c>
      <c r="AP67" s="66"/>
      <c r="AQ67" s="67"/>
      <c r="AR67" s="66">
        <f t="shared" si="201"/>
        <v>0</v>
      </c>
      <c r="AS67" s="67">
        <f t="shared" si="191"/>
        <v>0</v>
      </c>
      <c r="AT67" s="24"/>
      <c r="AU67" s="26"/>
      <c r="AV67" s="24"/>
      <c r="AW67" s="26"/>
      <c r="AX67" s="24"/>
      <c r="AY67" s="26"/>
      <c r="AZ67" s="24"/>
      <c r="BA67" s="26"/>
      <c r="BB67" s="37"/>
      <c r="BC67" s="38">
        <v>15</v>
      </c>
      <c r="BD67" s="37"/>
      <c r="BE67" s="38">
        <v>90</v>
      </c>
      <c r="BF67" s="24"/>
      <c r="BG67" s="26"/>
      <c r="BH67" s="24"/>
      <c r="BI67" s="26"/>
      <c r="BJ67" s="37"/>
      <c r="BK67" s="38"/>
      <c r="BL67" s="37"/>
      <c r="BM67" s="38"/>
      <c r="BN67" s="24"/>
      <c r="BO67" s="26"/>
      <c r="BP67" s="24"/>
      <c r="BQ67" s="26"/>
      <c r="BR67" s="37"/>
      <c r="BS67" s="38"/>
      <c r="BT67" s="37"/>
      <c r="BU67" s="38"/>
      <c r="BV67" s="24"/>
      <c r="BW67" s="26"/>
      <c r="BX67" s="24"/>
      <c r="BY67" s="26"/>
      <c r="BZ67" s="66">
        <f t="shared" si="202"/>
        <v>1.5</v>
      </c>
      <c r="CA67" s="67">
        <f t="shared" si="203"/>
        <v>10.049999999999999</v>
      </c>
      <c r="CB67" s="66">
        <f t="shared" si="204"/>
        <v>1.8</v>
      </c>
      <c r="CC67" s="67">
        <f t="shared" si="205"/>
        <v>7.2</v>
      </c>
      <c r="CD67" s="60">
        <f t="shared" si="206"/>
        <v>0</v>
      </c>
      <c r="CE67" s="86">
        <f t="shared" si="207"/>
        <v>0</v>
      </c>
      <c r="CF67" s="60">
        <f t="shared" si="208"/>
        <v>0</v>
      </c>
      <c r="CG67" s="86">
        <f t="shared" si="209"/>
        <v>0</v>
      </c>
      <c r="CH67" s="66">
        <f t="shared" si="210"/>
        <v>0</v>
      </c>
      <c r="CI67" s="67">
        <f t="shared" si="211"/>
        <v>0</v>
      </c>
      <c r="CJ67" s="66">
        <f t="shared" si="212"/>
        <v>0</v>
      </c>
      <c r="CK67" s="67">
        <f t="shared" si="213"/>
        <v>0</v>
      </c>
      <c r="CL67" s="60">
        <f t="shared" si="214"/>
        <v>0</v>
      </c>
      <c r="CM67" s="86">
        <f t="shared" si="215"/>
        <v>0</v>
      </c>
      <c r="CN67" s="60">
        <f t="shared" si="216"/>
        <v>0</v>
      </c>
      <c r="CO67" s="86">
        <f t="shared" si="217"/>
        <v>0</v>
      </c>
      <c r="CP67" s="66">
        <f t="shared" si="218"/>
        <v>0</v>
      </c>
      <c r="CQ67" s="67">
        <f t="shared" si="219"/>
        <v>0</v>
      </c>
      <c r="CR67" s="66">
        <f t="shared" si="220"/>
        <v>0</v>
      </c>
      <c r="CS67" s="67">
        <f t="shared" si="221"/>
        <v>0</v>
      </c>
      <c r="CT67" s="60">
        <f t="shared" si="222"/>
        <v>0</v>
      </c>
      <c r="CU67" s="86">
        <f t="shared" si="223"/>
        <v>0</v>
      </c>
      <c r="CV67" s="60">
        <f t="shared" si="224"/>
        <v>0</v>
      </c>
      <c r="CW67" s="86">
        <f t="shared" si="225"/>
        <v>0</v>
      </c>
      <c r="CX67" s="66">
        <f t="shared" si="226"/>
        <v>1.5</v>
      </c>
      <c r="CY67" s="67">
        <f t="shared" si="227"/>
        <v>10.049999999999999</v>
      </c>
      <c r="CZ67" s="66">
        <f t="shared" si="228"/>
        <v>1.8</v>
      </c>
      <c r="DA67" s="67">
        <f t="shared" si="229"/>
        <v>7.2</v>
      </c>
      <c r="DB67" s="60">
        <f t="shared" si="230"/>
        <v>0</v>
      </c>
      <c r="DC67" s="86">
        <f t="shared" si="231"/>
        <v>0</v>
      </c>
      <c r="DD67" s="60">
        <f t="shared" si="232"/>
        <v>0</v>
      </c>
      <c r="DE67" s="86">
        <f t="shared" si="233"/>
        <v>0</v>
      </c>
      <c r="DF67" s="66">
        <f t="shared" si="234"/>
        <v>0</v>
      </c>
      <c r="DG67" s="67">
        <f t="shared" si="235"/>
        <v>0</v>
      </c>
      <c r="DH67" s="66">
        <f t="shared" si="236"/>
        <v>0</v>
      </c>
      <c r="DI67" s="67">
        <f t="shared" si="237"/>
        <v>0</v>
      </c>
      <c r="DJ67" s="60">
        <f t="shared" si="238"/>
        <v>0</v>
      </c>
      <c r="DK67" s="86">
        <f t="shared" si="239"/>
        <v>0</v>
      </c>
      <c r="DL67" s="60">
        <f t="shared" si="240"/>
        <v>0</v>
      </c>
      <c r="DM67" s="86">
        <f t="shared" si="241"/>
        <v>0</v>
      </c>
      <c r="DN67" s="66">
        <f t="shared" si="242"/>
        <v>0</v>
      </c>
      <c r="DO67" s="67">
        <f t="shared" si="243"/>
        <v>0</v>
      </c>
      <c r="DP67" s="66">
        <f t="shared" si="244"/>
        <v>0</v>
      </c>
      <c r="DQ67" s="67">
        <f t="shared" si="245"/>
        <v>0</v>
      </c>
      <c r="DR67" s="60">
        <f t="shared" si="246"/>
        <v>0</v>
      </c>
      <c r="DS67" s="86">
        <f t="shared" si="247"/>
        <v>0</v>
      </c>
      <c r="DT67" s="60">
        <f t="shared" si="248"/>
        <v>0</v>
      </c>
      <c r="DU67" s="86">
        <f t="shared" si="249"/>
        <v>0</v>
      </c>
      <c r="DV67" s="66">
        <f t="shared" si="265"/>
        <v>1.5</v>
      </c>
      <c r="DW67" s="67">
        <f t="shared" si="251"/>
        <v>10.049999999999999</v>
      </c>
      <c r="DX67" s="66">
        <f t="shared" si="252"/>
        <v>1.5</v>
      </c>
      <c r="DY67" s="67">
        <f t="shared" si="253"/>
        <v>10.049999999999999</v>
      </c>
      <c r="DZ67" s="66">
        <f t="shared" si="254"/>
        <v>1.8</v>
      </c>
      <c r="EA67" s="67">
        <f t="shared" si="255"/>
        <v>7.2</v>
      </c>
      <c r="EB67" s="66">
        <f t="shared" si="256"/>
        <v>1.8</v>
      </c>
      <c r="EC67" s="67">
        <f t="shared" si="257"/>
        <v>7.2</v>
      </c>
      <c r="ED67" s="60">
        <f t="shared" si="266"/>
        <v>3.3</v>
      </c>
      <c r="EE67" s="61">
        <f t="shared" si="193"/>
        <v>17.25</v>
      </c>
      <c r="EF67" s="60">
        <f t="shared" si="194"/>
        <v>3.3</v>
      </c>
      <c r="EG67" s="61">
        <f t="shared" si="195"/>
        <v>17.25</v>
      </c>
      <c r="EH67" s="60">
        <f t="shared" si="258"/>
        <v>54.545454545454547</v>
      </c>
      <c r="EI67" s="61">
        <f t="shared" si="196"/>
        <v>41.739130434782616</v>
      </c>
      <c r="EJ67" s="60">
        <f t="shared" si="259"/>
        <v>1.8</v>
      </c>
      <c r="EK67" s="61">
        <f t="shared" si="197"/>
        <v>7.2</v>
      </c>
      <c r="EM67" s="6">
        <f t="shared" si="198"/>
        <v>17</v>
      </c>
      <c r="EN67" s="37">
        <f t="shared" si="138"/>
        <v>0</v>
      </c>
      <c r="EO67" s="41">
        <f t="shared" si="139"/>
        <v>1.5</v>
      </c>
      <c r="EP67" s="24">
        <f t="shared" si="140"/>
        <v>0</v>
      </c>
      <c r="EQ67" s="26">
        <f t="shared" si="141"/>
        <v>10.049999999999999</v>
      </c>
      <c r="ES67" s="37">
        <f t="shared" si="142"/>
        <v>0</v>
      </c>
      <c r="ET67" s="41">
        <f t="shared" si="143"/>
        <v>1.8</v>
      </c>
      <c r="EU67" s="24">
        <f t="shared" si="144"/>
        <v>0</v>
      </c>
      <c r="EV67" s="26">
        <f t="shared" si="145"/>
        <v>7.2</v>
      </c>
      <c r="EX67" s="37">
        <f t="shared" si="146"/>
        <v>0</v>
      </c>
      <c r="EY67" s="41">
        <f t="shared" si="147"/>
        <v>0</v>
      </c>
      <c r="EZ67" s="24">
        <f t="shared" si="148"/>
        <v>0</v>
      </c>
      <c r="FA67" s="26">
        <f t="shared" si="149"/>
        <v>0</v>
      </c>
      <c r="FC67" s="37">
        <f t="shared" si="150"/>
        <v>0</v>
      </c>
      <c r="FD67" s="41">
        <f t="shared" si="151"/>
        <v>0</v>
      </c>
      <c r="FE67" s="24">
        <f t="shared" si="152"/>
        <v>0</v>
      </c>
      <c r="FF67" s="26">
        <f t="shared" si="153"/>
        <v>0</v>
      </c>
      <c r="FH67" s="37">
        <f t="shared" si="154"/>
        <v>0</v>
      </c>
      <c r="FI67" s="41">
        <f t="shared" si="155"/>
        <v>0</v>
      </c>
      <c r="FJ67" s="24">
        <f t="shared" si="156"/>
        <v>0</v>
      </c>
      <c r="FK67" s="26">
        <f t="shared" si="157"/>
        <v>0</v>
      </c>
      <c r="FM67" s="37">
        <f t="shared" si="158"/>
        <v>0</v>
      </c>
      <c r="FN67" s="41">
        <f t="shared" si="159"/>
        <v>0</v>
      </c>
      <c r="FO67" s="24">
        <f t="shared" si="160"/>
        <v>0</v>
      </c>
      <c r="FP67" s="26">
        <f t="shared" si="135"/>
        <v>0</v>
      </c>
      <c r="FR67" s="37">
        <f t="shared" si="161"/>
        <v>0</v>
      </c>
      <c r="FS67" s="41">
        <f t="shared" si="162"/>
        <v>0</v>
      </c>
      <c r="FT67" s="24">
        <f t="shared" si="163"/>
        <v>0</v>
      </c>
      <c r="FU67" s="26">
        <f t="shared" si="164"/>
        <v>0</v>
      </c>
      <c r="FW67" s="37">
        <f t="shared" si="165"/>
        <v>0</v>
      </c>
      <c r="FX67" s="41">
        <f t="shared" si="166"/>
        <v>0</v>
      </c>
      <c r="FY67" s="24">
        <f t="shared" si="167"/>
        <v>0</v>
      </c>
      <c r="FZ67" s="26">
        <f t="shared" si="168"/>
        <v>0</v>
      </c>
      <c r="GB67" s="37">
        <f t="shared" si="169"/>
        <v>0</v>
      </c>
      <c r="GC67" s="41">
        <f t="shared" si="170"/>
        <v>0</v>
      </c>
      <c r="GD67" s="24">
        <f t="shared" si="171"/>
        <v>0</v>
      </c>
      <c r="GE67" s="26">
        <f t="shared" si="172"/>
        <v>0</v>
      </c>
      <c r="GG67" s="37">
        <f t="shared" si="173"/>
        <v>0</v>
      </c>
      <c r="GH67" s="41">
        <f t="shared" si="174"/>
        <v>0</v>
      </c>
      <c r="GI67" s="24">
        <f t="shared" si="175"/>
        <v>0</v>
      </c>
      <c r="GJ67" s="26">
        <f t="shared" si="176"/>
        <v>0</v>
      </c>
      <c r="GL67" s="37">
        <f t="shared" si="177"/>
        <v>0</v>
      </c>
      <c r="GM67" s="41">
        <f t="shared" si="178"/>
        <v>0</v>
      </c>
      <c r="GN67" s="24">
        <f t="shared" si="179"/>
        <v>0</v>
      </c>
      <c r="GO67" s="26">
        <f t="shared" si="180"/>
        <v>0</v>
      </c>
      <c r="GQ67" s="37">
        <f t="shared" si="181"/>
        <v>0</v>
      </c>
      <c r="GR67" s="41">
        <f t="shared" si="182"/>
        <v>0</v>
      </c>
      <c r="GS67" s="24">
        <f t="shared" si="183"/>
        <v>0</v>
      </c>
      <c r="GT67" s="26">
        <f t="shared" si="184"/>
        <v>0</v>
      </c>
    </row>
    <row r="68" spans="1:202" x14ac:dyDescent="0.3">
      <c r="A68" s="7"/>
      <c r="B68" s="8"/>
      <c r="C68" s="8"/>
      <c r="D68" s="8" t="s">
        <v>23</v>
      </c>
      <c r="E68" s="8">
        <f t="shared" si="262"/>
        <v>18</v>
      </c>
      <c r="F68" s="39"/>
      <c r="G68" s="40"/>
      <c r="H68" s="62">
        <f t="shared" si="263"/>
        <v>0</v>
      </c>
      <c r="I68" s="63">
        <f t="shared" si="264"/>
        <v>0</v>
      </c>
      <c r="J68" s="62"/>
      <c r="K68" s="63"/>
      <c r="L68" s="62">
        <f t="shared" si="199"/>
        <v>0</v>
      </c>
      <c r="M68" s="63">
        <f t="shared" si="185"/>
        <v>0</v>
      </c>
      <c r="N68" s="68">
        <f t="shared" si="186"/>
        <v>0</v>
      </c>
      <c r="O68" s="69">
        <f t="shared" si="187"/>
        <v>0</v>
      </c>
      <c r="P68" s="27">
        <f t="shared" si="200"/>
        <v>0</v>
      </c>
      <c r="Q68" s="28">
        <f t="shared" si="188"/>
        <v>0</v>
      </c>
      <c r="R68" s="39">
        <v>0</v>
      </c>
      <c r="S68" s="40">
        <v>0</v>
      </c>
      <c r="T68" s="39">
        <v>0</v>
      </c>
      <c r="U68" s="40">
        <v>0</v>
      </c>
      <c r="V68" s="27"/>
      <c r="W68" s="28"/>
      <c r="X68" s="39">
        <v>0</v>
      </c>
      <c r="Y68" s="40">
        <v>0</v>
      </c>
      <c r="Z68" s="81">
        <v>0</v>
      </c>
      <c r="AA68" s="82">
        <v>0</v>
      </c>
      <c r="AB68" s="39">
        <v>0</v>
      </c>
      <c r="AC68" s="40">
        <v>0</v>
      </c>
      <c r="AD68" s="27">
        <v>0</v>
      </c>
      <c r="AE68" s="28">
        <v>0</v>
      </c>
      <c r="AF68" s="39">
        <v>0</v>
      </c>
      <c r="AG68" s="40">
        <v>0</v>
      </c>
      <c r="AH68" s="27">
        <v>0</v>
      </c>
      <c r="AI68" s="28">
        <v>0</v>
      </c>
      <c r="AJ68" s="39"/>
      <c r="AK68" s="40"/>
      <c r="AL68" s="27">
        <v>0</v>
      </c>
      <c r="AM68" s="28">
        <v>0</v>
      </c>
      <c r="AN68" s="68">
        <f t="shared" si="189"/>
        <v>0</v>
      </c>
      <c r="AO68" s="69">
        <f t="shared" si="190"/>
        <v>0</v>
      </c>
      <c r="AP68" s="68"/>
      <c r="AQ68" s="69"/>
      <c r="AR68" s="68">
        <f t="shared" si="201"/>
        <v>0</v>
      </c>
      <c r="AS68" s="69">
        <f t="shared" si="191"/>
        <v>0</v>
      </c>
      <c r="AT68" s="27"/>
      <c r="AU68" s="29"/>
      <c r="AV68" s="27"/>
      <c r="AW68" s="29"/>
      <c r="AX68" s="27"/>
      <c r="AY68" s="29"/>
      <c r="AZ68" s="27"/>
      <c r="BA68" s="29"/>
      <c r="BB68" s="39"/>
      <c r="BC68" s="40"/>
      <c r="BD68" s="39"/>
      <c r="BE68" s="40">
        <v>10</v>
      </c>
      <c r="BF68" s="27"/>
      <c r="BG68" s="29"/>
      <c r="BH68" s="27"/>
      <c r="BI68" s="29"/>
      <c r="BJ68" s="39"/>
      <c r="BK68" s="40"/>
      <c r="BL68" s="39"/>
      <c r="BM68" s="40"/>
      <c r="BN68" s="27"/>
      <c r="BO68" s="29"/>
      <c r="BP68" s="27"/>
      <c r="BQ68" s="29"/>
      <c r="BR68" s="39"/>
      <c r="BS68" s="40"/>
      <c r="BT68" s="39"/>
      <c r="BU68" s="40"/>
      <c r="BV68" s="27"/>
      <c r="BW68" s="29"/>
      <c r="BX68" s="27"/>
      <c r="BY68" s="29"/>
      <c r="BZ68" s="68">
        <f t="shared" si="202"/>
        <v>0</v>
      </c>
      <c r="CA68" s="69">
        <f t="shared" si="203"/>
        <v>0</v>
      </c>
      <c r="CB68" s="68">
        <f t="shared" si="204"/>
        <v>0.2</v>
      </c>
      <c r="CC68" s="69">
        <f t="shared" si="205"/>
        <v>0.8</v>
      </c>
      <c r="CD68" s="62">
        <f t="shared" si="206"/>
        <v>0</v>
      </c>
      <c r="CE68" s="87">
        <f t="shared" si="207"/>
        <v>0</v>
      </c>
      <c r="CF68" s="62">
        <f t="shared" si="208"/>
        <v>0</v>
      </c>
      <c r="CG68" s="87">
        <f t="shared" si="209"/>
        <v>0</v>
      </c>
      <c r="CH68" s="68">
        <f t="shared" si="210"/>
        <v>0</v>
      </c>
      <c r="CI68" s="69">
        <f t="shared" si="211"/>
        <v>0</v>
      </c>
      <c r="CJ68" s="68">
        <f t="shared" si="212"/>
        <v>0</v>
      </c>
      <c r="CK68" s="69">
        <f t="shared" si="213"/>
        <v>0</v>
      </c>
      <c r="CL68" s="62">
        <f t="shared" si="214"/>
        <v>0</v>
      </c>
      <c r="CM68" s="87">
        <f t="shared" si="215"/>
        <v>0</v>
      </c>
      <c r="CN68" s="62">
        <f t="shared" si="216"/>
        <v>0</v>
      </c>
      <c r="CO68" s="87">
        <f t="shared" si="217"/>
        <v>0</v>
      </c>
      <c r="CP68" s="68">
        <f t="shared" si="218"/>
        <v>0</v>
      </c>
      <c r="CQ68" s="69">
        <f t="shared" si="219"/>
        <v>0</v>
      </c>
      <c r="CR68" s="68">
        <f t="shared" si="220"/>
        <v>0</v>
      </c>
      <c r="CS68" s="69">
        <f t="shared" si="221"/>
        <v>0</v>
      </c>
      <c r="CT68" s="62">
        <f t="shared" si="222"/>
        <v>0</v>
      </c>
      <c r="CU68" s="87">
        <f t="shared" si="223"/>
        <v>0</v>
      </c>
      <c r="CV68" s="62">
        <f t="shared" si="224"/>
        <v>0</v>
      </c>
      <c r="CW68" s="87">
        <f t="shared" si="225"/>
        <v>0</v>
      </c>
      <c r="CX68" s="68">
        <f t="shared" si="226"/>
        <v>0</v>
      </c>
      <c r="CY68" s="69">
        <f t="shared" si="227"/>
        <v>0</v>
      </c>
      <c r="CZ68" s="68">
        <f t="shared" si="228"/>
        <v>0.2</v>
      </c>
      <c r="DA68" s="69">
        <f t="shared" si="229"/>
        <v>0.8</v>
      </c>
      <c r="DB68" s="62">
        <f t="shared" si="230"/>
        <v>0</v>
      </c>
      <c r="DC68" s="87">
        <f t="shared" si="231"/>
        <v>0</v>
      </c>
      <c r="DD68" s="62">
        <f t="shared" si="232"/>
        <v>0</v>
      </c>
      <c r="DE68" s="87">
        <f t="shared" si="233"/>
        <v>0</v>
      </c>
      <c r="DF68" s="68">
        <f t="shared" si="234"/>
        <v>0</v>
      </c>
      <c r="DG68" s="69">
        <f t="shared" si="235"/>
        <v>0</v>
      </c>
      <c r="DH68" s="68">
        <f t="shared" si="236"/>
        <v>0</v>
      </c>
      <c r="DI68" s="69">
        <f t="shared" si="237"/>
        <v>0</v>
      </c>
      <c r="DJ68" s="62">
        <f t="shared" si="238"/>
        <v>0</v>
      </c>
      <c r="DK68" s="87">
        <f t="shared" si="239"/>
        <v>0</v>
      </c>
      <c r="DL68" s="62">
        <f t="shared" si="240"/>
        <v>0</v>
      </c>
      <c r="DM68" s="87">
        <f t="shared" si="241"/>
        <v>0</v>
      </c>
      <c r="DN68" s="68">
        <f t="shared" si="242"/>
        <v>0</v>
      </c>
      <c r="DO68" s="69">
        <f t="shared" si="243"/>
        <v>0</v>
      </c>
      <c r="DP68" s="68">
        <f t="shared" si="244"/>
        <v>0</v>
      </c>
      <c r="DQ68" s="69">
        <f t="shared" si="245"/>
        <v>0</v>
      </c>
      <c r="DR68" s="62">
        <f t="shared" si="246"/>
        <v>0</v>
      </c>
      <c r="DS68" s="87">
        <f t="shared" si="247"/>
        <v>0</v>
      </c>
      <c r="DT68" s="62">
        <f t="shared" si="248"/>
        <v>0</v>
      </c>
      <c r="DU68" s="87">
        <f t="shared" si="249"/>
        <v>0</v>
      </c>
      <c r="DV68" s="68">
        <f t="shared" si="265"/>
        <v>0</v>
      </c>
      <c r="DW68" s="69">
        <f t="shared" si="251"/>
        <v>0</v>
      </c>
      <c r="DX68" s="68">
        <f t="shared" si="252"/>
        <v>0</v>
      </c>
      <c r="DY68" s="69">
        <f t="shared" si="253"/>
        <v>0</v>
      </c>
      <c r="DZ68" s="68">
        <f t="shared" si="254"/>
        <v>0.2</v>
      </c>
      <c r="EA68" s="69">
        <f t="shared" si="255"/>
        <v>0.8</v>
      </c>
      <c r="EB68" s="68">
        <f t="shared" si="256"/>
        <v>0.2</v>
      </c>
      <c r="EC68" s="69">
        <f t="shared" si="257"/>
        <v>0.8</v>
      </c>
      <c r="ED68" s="62">
        <f t="shared" si="266"/>
        <v>0.2</v>
      </c>
      <c r="EE68" s="63">
        <f t="shared" si="193"/>
        <v>0.8</v>
      </c>
      <c r="EF68" s="62">
        <f t="shared" si="194"/>
        <v>0.2</v>
      </c>
      <c r="EG68" s="63">
        <f t="shared" si="195"/>
        <v>0.8</v>
      </c>
      <c r="EH68" s="62">
        <f t="shared" si="258"/>
        <v>100</v>
      </c>
      <c r="EI68" s="63">
        <f t="shared" si="196"/>
        <v>100</v>
      </c>
      <c r="EJ68" s="62">
        <f t="shared" si="259"/>
        <v>0.2</v>
      </c>
      <c r="EK68" s="63">
        <f t="shared" si="197"/>
        <v>0.8</v>
      </c>
      <c r="EM68" s="7">
        <f t="shared" si="198"/>
        <v>18</v>
      </c>
      <c r="EN68" s="39">
        <f t="shared" si="138"/>
        <v>0</v>
      </c>
      <c r="EO68" s="42">
        <f t="shared" si="139"/>
        <v>0</v>
      </c>
      <c r="EP68" s="27">
        <f t="shared" si="140"/>
        <v>0</v>
      </c>
      <c r="EQ68" s="29">
        <f t="shared" si="141"/>
        <v>0</v>
      </c>
      <c r="ES68" s="39">
        <f t="shared" si="142"/>
        <v>0</v>
      </c>
      <c r="ET68" s="42">
        <f t="shared" si="143"/>
        <v>0.2</v>
      </c>
      <c r="EU68" s="27">
        <f t="shared" si="144"/>
        <v>0</v>
      </c>
      <c r="EV68" s="29">
        <f t="shared" si="145"/>
        <v>0.8</v>
      </c>
      <c r="EX68" s="39">
        <f t="shared" si="146"/>
        <v>0</v>
      </c>
      <c r="EY68" s="42">
        <f t="shared" si="147"/>
        <v>0</v>
      </c>
      <c r="EZ68" s="27">
        <f t="shared" si="148"/>
        <v>0</v>
      </c>
      <c r="FA68" s="29">
        <f t="shared" si="149"/>
        <v>0</v>
      </c>
      <c r="FC68" s="39">
        <f t="shared" si="150"/>
        <v>0</v>
      </c>
      <c r="FD68" s="42">
        <f t="shared" si="151"/>
        <v>0</v>
      </c>
      <c r="FE68" s="27">
        <f t="shared" si="152"/>
        <v>0</v>
      </c>
      <c r="FF68" s="29">
        <f t="shared" si="153"/>
        <v>0</v>
      </c>
      <c r="FH68" s="39">
        <f t="shared" si="154"/>
        <v>0</v>
      </c>
      <c r="FI68" s="42">
        <f t="shared" si="155"/>
        <v>0</v>
      </c>
      <c r="FJ68" s="27">
        <f t="shared" si="156"/>
        <v>0</v>
      </c>
      <c r="FK68" s="29">
        <f t="shared" si="157"/>
        <v>0</v>
      </c>
      <c r="FM68" s="39">
        <f t="shared" si="158"/>
        <v>0</v>
      </c>
      <c r="FN68" s="42">
        <f t="shared" si="159"/>
        <v>0</v>
      </c>
      <c r="FO68" s="27">
        <f t="shared" si="160"/>
        <v>0</v>
      </c>
      <c r="FP68" s="29">
        <f t="shared" si="135"/>
        <v>0</v>
      </c>
      <c r="FR68" s="39">
        <f t="shared" si="161"/>
        <v>0</v>
      </c>
      <c r="FS68" s="42">
        <f t="shared" si="162"/>
        <v>0</v>
      </c>
      <c r="FT68" s="27">
        <f t="shared" si="163"/>
        <v>0</v>
      </c>
      <c r="FU68" s="29">
        <f t="shared" si="164"/>
        <v>0</v>
      </c>
      <c r="FW68" s="39">
        <f t="shared" si="165"/>
        <v>0</v>
      </c>
      <c r="FX68" s="42">
        <f t="shared" si="166"/>
        <v>0</v>
      </c>
      <c r="FY68" s="27">
        <f t="shared" si="167"/>
        <v>0</v>
      </c>
      <c r="FZ68" s="29">
        <f t="shared" si="168"/>
        <v>0</v>
      </c>
      <c r="GB68" s="39">
        <f t="shared" si="169"/>
        <v>0</v>
      </c>
      <c r="GC68" s="42">
        <f t="shared" si="170"/>
        <v>0</v>
      </c>
      <c r="GD68" s="27">
        <f t="shared" si="171"/>
        <v>0</v>
      </c>
      <c r="GE68" s="29">
        <f t="shared" si="172"/>
        <v>0</v>
      </c>
      <c r="GG68" s="39">
        <f t="shared" si="173"/>
        <v>0</v>
      </c>
      <c r="GH68" s="42">
        <f t="shared" si="174"/>
        <v>0</v>
      </c>
      <c r="GI68" s="27">
        <f t="shared" si="175"/>
        <v>0</v>
      </c>
      <c r="GJ68" s="29">
        <f t="shared" si="176"/>
        <v>0</v>
      </c>
      <c r="GL68" s="39">
        <f t="shared" si="177"/>
        <v>0</v>
      </c>
      <c r="GM68" s="42">
        <f t="shared" si="178"/>
        <v>0</v>
      </c>
      <c r="GN68" s="27">
        <f t="shared" si="179"/>
        <v>0</v>
      </c>
      <c r="GO68" s="29">
        <f t="shared" si="180"/>
        <v>0</v>
      </c>
      <c r="GQ68" s="39">
        <f t="shared" si="181"/>
        <v>0</v>
      </c>
      <c r="GR68" s="42">
        <f t="shared" si="182"/>
        <v>0</v>
      </c>
      <c r="GS68" s="27">
        <f t="shared" si="183"/>
        <v>0</v>
      </c>
      <c r="GT68" s="29">
        <f t="shared" si="184"/>
        <v>0</v>
      </c>
    </row>
    <row r="69" spans="1:202" x14ac:dyDescent="0.3">
      <c r="A69" s="10">
        <v>3</v>
      </c>
      <c r="B69" s="12" t="s">
        <v>49</v>
      </c>
      <c r="C69" s="12" t="s">
        <v>27</v>
      </c>
      <c r="D69" s="12" t="s">
        <v>17</v>
      </c>
      <c r="E69" s="12">
        <f t="shared" si="262"/>
        <v>19</v>
      </c>
      <c r="F69" s="34"/>
      <c r="G69" s="35"/>
      <c r="H69" s="58">
        <f t="shared" si="263"/>
        <v>0</v>
      </c>
      <c r="I69" s="59">
        <f t="shared" si="264"/>
        <v>0</v>
      </c>
      <c r="J69" s="58"/>
      <c r="K69" s="59"/>
      <c r="L69" s="58">
        <f t="shared" si="199"/>
        <v>0</v>
      </c>
      <c r="M69" s="59">
        <f t="shared" si="185"/>
        <v>0</v>
      </c>
      <c r="N69" s="64">
        <f t="shared" si="186"/>
        <v>0</v>
      </c>
      <c r="O69" s="65">
        <f t="shared" si="187"/>
        <v>0</v>
      </c>
      <c r="P69" s="21">
        <f t="shared" si="200"/>
        <v>0</v>
      </c>
      <c r="Q69" s="22">
        <f t="shared" si="188"/>
        <v>0</v>
      </c>
      <c r="R69" s="34">
        <v>0</v>
      </c>
      <c r="S69" s="35">
        <v>0</v>
      </c>
      <c r="T69" s="34">
        <v>0</v>
      </c>
      <c r="U69" s="35">
        <v>0</v>
      </c>
      <c r="V69" s="21"/>
      <c r="W69" s="22"/>
      <c r="X69" s="34">
        <v>0</v>
      </c>
      <c r="Y69" s="35">
        <v>0</v>
      </c>
      <c r="Z69" s="77">
        <v>0</v>
      </c>
      <c r="AA69" s="78">
        <v>0</v>
      </c>
      <c r="AB69" s="34">
        <v>0</v>
      </c>
      <c r="AC69" s="35">
        <v>0</v>
      </c>
      <c r="AD69" s="21">
        <v>0</v>
      </c>
      <c r="AE69" s="22">
        <v>0</v>
      </c>
      <c r="AF69" s="34">
        <v>0</v>
      </c>
      <c r="AG69" s="35">
        <v>0</v>
      </c>
      <c r="AH69" s="21">
        <v>0</v>
      </c>
      <c r="AI69" s="22">
        <v>0</v>
      </c>
      <c r="AJ69" s="34"/>
      <c r="AK69" s="35"/>
      <c r="AL69" s="21">
        <v>0</v>
      </c>
      <c r="AM69" s="22">
        <v>0</v>
      </c>
      <c r="AN69" s="64">
        <f t="shared" si="189"/>
        <v>0</v>
      </c>
      <c r="AO69" s="65">
        <f t="shared" si="190"/>
        <v>0</v>
      </c>
      <c r="AP69" s="64"/>
      <c r="AQ69" s="65"/>
      <c r="AR69" s="64">
        <f t="shared" si="201"/>
        <v>0</v>
      </c>
      <c r="AS69" s="65">
        <f t="shared" si="191"/>
        <v>0</v>
      </c>
      <c r="AT69" s="21"/>
      <c r="AU69" s="23"/>
      <c r="AV69" s="21"/>
      <c r="AW69" s="23"/>
      <c r="AX69" s="21"/>
      <c r="AY69" s="23"/>
      <c r="AZ69" s="21"/>
      <c r="BA69" s="23"/>
      <c r="BB69" s="34"/>
      <c r="BC69" s="35"/>
      <c r="BD69" s="34"/>
      <c r="BE69" s="35"/>
      <c r="BF69" s="21">
        <v>85</v>
      </c>
      <c r="BG69" s="23"/>
      <c r="BH69" s="21">
        <v>90</v>
      </c>
      <c r="BI69" s="23"/>
      <c r="BJ69" s="34"/>
      <c r="BK69" s="35"/>
      <c r="BL69" s="34"/>
      <c r="BM69" s="35"/>
      <c r="BN69" s="21"/>
      <c r="BO69" s="23"/>
      <c r="BP69" s="21"/>
      <c r="BQ69" s="23"/>
      <c r="BR69" s="34"/>
      <c r="BS69" s="35"/>
      <c r="BT69" s="34"/>
      <c r="BU69" s="35"/>
      <c r="BV69" s="21"/>
      <c r="BW69" s="23"/>
      <c r="BX69" s="21"/>
      <c r="BY69" s="23"/>
      <c r="BZ69" s="64">
        <f t="shared" si="202"/>
        <v>0</v>
      </c>
      <c r="CA69" s="65">
        <f t="shared" si="203"/>
        <v>0</v>
      </c>
      <c r="CB69" s="64">
        <f t="shared" si="204"/>
        <v>0</v>
      </c>
      <c r="CC69" s="65">
        <f t="shared" si="205"/>
        <v>0</v>
      </c>
      <c r="CD69" s="58">
        <f t="shared" si="206"/>
        <v>8.5</v>
      </c>
      <c r="CE69" s="85">
        <f t="shared" si="207"/>
        <v>1.7</v>
      </c>
      <c r="CF69" s="58">
        <f t="shared" si="208"/>
        <v>0.9</v>
      </c>
      <c r="CG69" s="85">
        <f t="shared" si="209"/>
        <v>0.9</v>
      </c>
      <c r="CH69" s="64">
        <f t="shared" si="210"/>
        <v>0</v>
      </c>
      <c r="CI69" s="65">
        <f t="shared" si="211"/>
        <v>0</v>
      </c>
      <c r="CJ69" s="64">
        <f t="shared" si="212"/>
        <v>0</v>
      </c>
      <c r="CK69" s="65">
        <f t="shared" si="213"/>
        <v>0</v>
      </c>
      <c r="CL69" s="58">
        <f t="shared" si="214"/>
        <v>0</v>
      </c>
      <c r="CM69" s="85">
        <f t="shared" si="215"/>
        <v>0</v>
      </c>
      <c r="CN69" s="58">
        <f t="shared" si="216"/>
        <v>0</v>
      </c>
      <c r="CO69" s="85">
        <f t="shared" si="217"/>
        <v>0</v>
      </c>
      <c r="CP69" s="64">
        <f t="shared" si="218"/>
        <v>0</v>
      </c>
      <c r="CQ69" s="65">
        <f t="shared" si="219"/>
        <v>0</v>
      </c>
      <c r="CR69" s="64">
        <f t="shared" si="220"/>
        <v>0</v>
      </c>
      <c r="CS69" s="65">
        <f t="shared" si="221"/>
        <v>0</v>
      </c>
      <c r="CT69" s="58">
        <f t="shared" si="222"/>
        <v>0</v>
      </c>
      <c r="CU69" s="85">
        <f t="shared" si="223"/>
        <v>0</v>
      </c>
      <c r="CV69" s="58">
        <f t="shared" si="224"/>
        <v>0</v>
      </c>
      <c r="CW69" s="85">
        <f t="shared" si="225"/>
        <v>0</v>
      </c>
      <c r="CX69" s="64">
        <f t="shared" si="226"/>
        <v>0</v>
      </c>
      <c r="CY69" s="65">
        <f t="shared" si="227"/>
        <v>0</v>
      </c>
      <c r="CZ69" s="64">
        <f t="shared" si="228"/>
        <v>0</v>
      </c>
      <c r="DA69" s="65">
        <f t="shared" si="229"/>
        <v>0</v>
      </c>
      <c r="DB69" s="58">
        <f t="shared" si="230"/>
        <v>8.5</v>
      </c>
      <c r="DC69" s="85">
        <f t="shared" si="231"/>
        <v>1.7</v>
      </c>
      <c r="DD69" s="58">
        <f t="shared" si="232"/>
        <v>0.9</v>
      </c>
      <c r="DE69" s="85">
        <f t="shared" si="233"/>
        <v>0.9</v>
      </c>
      <c r="DF69" s="64">
        <f t="shared" si="234"/>
        <v>0</v>
      </c>
      <c r="DG69" s="65">
        <f t="shared" si="235"/>
        <v>0</v>
      </c>
      <c r="DH69" s="64">
        <f t="shared" si="236"/>
        <v>0</v>
      </c>
      <c r="DI69" s="65">
        <f t="shared" si="237"/>
        <v>0</v>
      </c>
      <c r="DJ69" s="58">
        <f t="shared" si="238"/>
        <v>0</v>
      </c>
      <c r="DK69" s="85">
        <f t="shared" si="239"/>
        <v>0</v>
      </c>
      <c r="DL69" s="58">
        <f t="shared" si="240"/>
        <v>0</v>
      </c>
      <c r="DM69" s="85">
        <f t="shared" si="241"/>
        <v>0</v>
      </c>
      <c r="DN69" s="64">
        <f t="shared" si="242"/>
        <v>0</v>
      </c>
      <c r="DO69" s="65">
        <f t="shared" si="243"/>
        <v>0</v>
      </c>
      <c r="DP69" s="64">
        <f t="shared" si="244"/>
        <v>0</v>
      </c>
      <c r="DQ69" s="65">
        <f t="shared" si="245"/>
        <v>0</v>
      </c>
      <c r="DR69" s="58">
        <f t="shared" si="246"/>
        <v>0</v>
      </c>
      <c r="DS69" s="85">
        <f t="shared" si="247"/>
        <v>0</v>
      </c>
      <c r="DT69" s="58">
        <f t="shared" si="248"/>
        <v>0</v>
      </c>
      <c r="DU69" s="85">
        <f t="shared" si="249"/>
        <v>0</v>
      </c>
      <c r="DV69" s="64">
        <f t="shared" si="265"/>
        <v>8.5</v>
      </c>
      <c r="DW69" s="65">
        <f t="shared" si="251"/>
        <v>1.7</v>
      </c>
      <c r="DX69" s="64">
        <f t="shared" si="252"/>
        <v>8.5</v>
      </c>
      <c r="DY69" s="65">
        <f t="shared" si="253"/>
        <v>1.7</v>
      </c>
      <c r="DZ69" s="64">
        <f t="shared" si="254"/>
        <v>0.9</v>
      </c>
      <c r="EA69" s="65">
        <f t="shared" si="255"/>
        <v>0.9</v>
      </c>
      <c r="EB69" s="64">
        <f t="shared" si="256"/>
        <v>0.9</v>
      </c>
      <c r="EC69" s="65">
        <f t="shared" si="257"/>
        <v>0.9</v>
      </c>
      <c r="ED69" s="58">
        <f t="shared" si="266"/>
        <v>9.4</v>
      </c>
      <c r="EE69" s="59">
        <f t="shared" si="193"/>
        <v>2.6</v>
      </c>
      <c r="EF69" s="58">
        <f t="shared" si="194"/>
        <v>9.4</v>
      </c>
      <c r="EG69" s="59">
        <f t="shared" si="195"/>
        <v>2.6</v>
      </c>
      <c r="EH69" s="58">
        <f t="shared" si="258"/>
        <v>9.5744680851063837</v>
      </c>
      <c r="EI69" s="59">
        <f t="shared" si="196"/>
        <v>34.615384615384613</v>
      </c>
      <c r="EJ69" s="58">
        <f t="shared" si="259"/>
        <v>0.9</v>
      </c>
      <c r="EK69" s="59">
        <f t="shared" si="197"/>
        <v>0.9</v>
      </c>
      <c r="EM69" s="10">
        <f t="shared" si="198"/>
        <v>19</v>
      </c>
      <c r="EN69" s="34">
        <f t="shared" si="138"/>
        <v>0</v>
      </c>
      <c r="EO69" s="36">
        <f t="shared" si="139"/>
        <v>0</v>
      </c>
      <c r="EP69" s="21">
        <f t="shared" si="140"/>
        <v>0</v>
      </c>
      <c r="EQ69" s="23">
        <f t="shared" si="141"/>
        <v>0</v>
      </c>
      <c r="ES69" s="34">
        <f t="shared" si="142"/>
        <v>0</v>
      </c>
      <c r="ET69" s="36">
        <f t="shared" si="143"/>
        <v>0</v>
      </c>
      <c r="EU69" s="21">
        <f t="shared" si="144"/>
        <v>0</v>
      </c>
      <c r="EV69" s="23">
        <f t="shared" si="145"/>
        <v>0</v>
      </c>
      <c r="EX69" s="34">
        <f t="shared" si="146"/>
        <v>8.5</v>
      </c>
      <c r="EY69" s="36">
        <f t="shared" si="147"/>
        <v>0</v>
      </c>
      <c r="EZ69" s="21">
        <f t="shared" si="148"/>
        <v>1.7</v>
      </c>
      <c r="FA69" s="23">
        <f t="shared" si="149"/>
        <v>0</v>
      </c>
      <c r="FC69" s="34">
        <f t="shared" si="150"/>
        <v>0.9</v>
      </c>
      <c r="FD69" s="36">
        <f t="shared" si="151"/>
        <v>0</v>
      </c>
      <c r="FE69" s="21">
        <f t="shared" si="152"/>
        <v>0.9</v>
      </c>
      <c r="FF69" s="23">
        <f t="shared" si="153"/>
        <v>0</v>
      </c>
      <c r="FH69" s="34">
        <f t="shared" si="154"/>
        <v>0</v>
      </c>
      <c r="FI69" s="36">
        <f t="shared" si="155"/>
        <v>0</v>
      </c>
      <c r="FJ69" s="21">
        <f t="shared" si="156"/>
        <v>0</v>
      </c>
      <c r="FK69" s="23">
        <f t="shared" si="157"/>
        <v>0</v>
      </c>
      <c r="FM69" s="34">
        <f t="shared" si="158"/>
        <v>0</v>
      </c>
      <c r="FN69" s="36">
        <f t="shared" si="159"/>
        <v>0</v>
      </c>
      <c r="FO69" s="21">
        <f t="shared" si="160"/>
        <v>0</v>
      </c>
      <c r="FP69" s="23">
        <f t="shared" si="135"/>
        <v>0</v>
      </c>
      <c r="FR69" s="34">
        <f t="shared" si="161"/>
        <v>0</v>
      </c>
      <c r="FS69" s="36">
        <f t="shared" si="162"/>
        <v>0</v>
      </c>
      <c r="FT69" s="21">
        <f t="shared" si="163"/>
        <v>0</v>
      </c>
      <c r="FU69" s="23">
        <f t="shared" si="164"/>
        <v>0</v>
      </c>
      <c r="FW69" s="34">
        <f t="shared" si="165"/>
        <v>0</v>
      </c>
      <c r="FX69" s="36">
        <f t="shared" si="166"/>
        <v>0</v>
      </c>
      <c r="FY69" s="21">
        <f t="shared" si="167"/>
        <v>0</v>
      </c>
      <c r="FZ69" s="23">
        <f t="shared" si="168"/>
        <v>0</v>
      </c>
      <c r="GB69" s="34">
        <f t="shared" si="169"/>
        <v>0</v>
      </c>
      <c r="GC69" s="36">
        <f t="shared" si="170"/>
        <v>0</v>
      </c>
      <c r="GD69" s="21">
        <f t="shared" si="171"/>
        <v>0</v>
      </c>
      <c r="GE69" s="23">
        <f t="shared" si="172"/>
        <v>0</v>
      </c>
      <c r="GG69" s="34">
        <f t="shared" si="173"/>
        <v>0</v>
      </c>
      <c r="GH69" s="36">
        <f t="shared" si="174"/>
        <v>0</v>
      </c>
      <c r="GI69" s="21">
        <f t="shared" si="175"/>
        <v>0</v>
      </c>
      <c r="GJ69" s="23">
        <f t="shared" si="176"/>
        <v>0</v>
      </c>
      <c r="GL69" s="34">
        <f t="shared" si="177"/>
        <v>0</v>
      </c>
      <c r="GM69" s="36">
        <f t="shared" si="178"/>
        <v>0</v>
      </c>
      <c r="GN69" s="21">
        <f t="shared" si="179"/>
        <v>0</v>
      </c>
      <c r="GO69" s="23">
        <f t="shared" si="180"/>
        <v>0</v>
      </c>
      <c r="GQ69" s="34">
        <f t="shared" si="181"/>
        <v>0</v>
      </c>
      <c r="GR69" s="36">
        <f t="shared" si="182"/>
        <v>0</v>
      </c>
      <c r="GS69" s="21">
        <f t="shared" si="183"/>
        <v>0</v>
      </c>
      <c r="GT69" s="23">
        <f t="shared" si="184"/>
        <v>0</v>
      </c>
    </row>
    <row r="70" spans="1:202" x14ac:dyDescent="0.3">
      <c r="A70" s="6"/>
      <c r="B70" t="s">
        <v>51</v>
      </c>
      <c r="D70" t="s">
        <v>25</v>
      </c>
      <c r="E70">
        <f t="shared" si="262"/>
        <v>20</v>
      </c>
      <c r="F70" s="37"/>
      <c r="G70" s="38"/>
      <c r="H70" s="60">
        <v>456</v>
      </c>
      <c r="I70" s="61">
        <v>502</v>
      </c>
      <c r="J70" s="60">
        <v>2</v>
      </c>
      <c r="K70" s="61">
        <v>1</v>
      </c>
      <c r="L70" s="60">
        <f t="shared" si="199"/>
        <v>9.120000000000001</v>
      </c>
      <c r="M70" s="61">
        <f t="shared" si="185"/>
        <v>5.0200000000000005</v>
      </c>
      <c r="N70" s="66">
        <f t="shared" si="186"/>
        <v>478.8</v>
      </c>
      <c r="O70" s="67">
        <f t="shared" si="187"/>
        <v>527.1</v>
      </c>
      <c r="P70" s="24">
        <f t="shared" si="200"/>
        <v>95</v>
      </c>
      <c r="Q70" s="25">
        <f t="shared" si="188"/>
        <v>52</v>
      </c>
      <c r="R70" s="37">
        <v>68</v>
      </c>
      <c r="S70" s="38">
        <v>9</v>
      </c>
      <c r="T70" s="37">
        <v>0</v>
      </c>
      <c r="U70" s="38">
        <v>2</v>
      </c>
      <c r="V70" s="24"/>
      <c r="W70" s="25"/>
      <c r="X70" s="37">
        <v>1</v>
      </c>
      <c r="Y70" s="38">
        <v>9</v>
      </c>
      <c r="Z70" s="79">
        <v>1</v>
      </c>
      <c r="AA70" s="80">
        <v>9</v>
      </c>
      <c r="AB70" s="37">
        <v>7</v>
      </c>
      <c r="AC70" s="38">
        <v>3</v>
      </c>
      <c r="AD70" s="24">
        <v>4</v>
      </c>
      <c r="AE70" s="25">
        <v>6</v>
      </c>
      <c r="AF70" s="37">
        <v>2</v>
      </c>
      <c r="AG70" s="38">
        <v>6</v>
      </c>
      <c r="AH70" s="24">
        <v>11</v>
      </c>
      <c r="AI70" s="25">
        <v>11</v>
      </c>
      <c r="AJ70" s="37"/>
      <c r="AK70" s="38"/>
      <c r="AL70" s="24">
        <v>2</v>
      </c>
      <c r="AM70" s="25">
        <v>6</v>
      </c>
      <c r="AN70" s="66">
        <f t="shared" si="189"/>
        <v>573.79999999999995</v>
      </c>
      <c r="AO70" s="67">
        <f t="shared" si="190"/>
        <v>579.1</v>
      </c>
      <c r="AP70" s="66">
        <v>6</v>
      </c>
      <c r="AQ70" s="67">
        <v>1</v>
      </c>
      <c r="AR70" s="66">
        <f t="shared" si="201"/>
        <v>34.427999999999997</v>
      </c>
      <c r="AS70" s="67">
        <f t="shared" si="191"/>
        <v>5.7910000000000004</v>
      </c>
      <c r="AT70" s="24"/>
      <c r="AU70" s="26"/>
      <c r="AV70" s="24"/>
      <c r="AW70" s="26"/>
      <c r="AX70" s="24"/>
      <c r="AY70" s="26"/>
      <c r="AZ70" s="24"/>
      <c r="BA70" s="26"/>
      <c r="BB70" s="37">
        <v>70</v>
      </c>
      <c r="BC70" s="38"/>
      <c r="BD70" s="37"/>
      <c r="BE70" s="38">
        <v>10</v>
      </c>
      <c r="BF70" s="24"/>
      <c r="BG70" s="26"/>
      <c r="BH70" s="24"/>
      <c r="BI70" s="26"/>
      <c r="BJ70" s="37">
        <v>85</v>
      </c>
      <c r="BK70" s="38"/>
      <c r="BL70" s="37">
        <v>90</v>
      </c>
      <c r="BM70" s="38"/>
      <c r="BN70" s="24">
        <v>85</v>
      </c>
      <c r="BO70" s="26"/>
      <c r="BP70" s="24">
        <v>90</v>
      </c>
      <c r="BQ70" s="26"/>
      <c r="BR70" s="37">
        <v>85</v>
      </c>
      <c r="BS70" s="38"/>
      <c r="BT70" s="37">
        <v>90</v>
      </c>
      <c r="BU70" s="38"/>
      <c r="BV70" s="24">
        <v>70</v>
      </c>
      <c r="BW70" s="26"/>
      <c r="BX70" s="24">
        <v>90</v>
      </c>
      <c r="BY70" s="26"/>
      <c r="BZ70" s="66">
        <f t="shared" si="202"/>
        <v>56</v>
      </c>
      <c r="CA70" s="67">
        <f t="shared" si="203"/>
        <v>10.5</v>
      </c>
      <c r="CB70" s="66">
        <f t="shared" si="204"/>
        <v>0.2</v>
      </c>
      <c r="CC70" s="67">
        <f t="shared" si="205"/>
        <v>0.8</v>
      </c>
      <c r="CD70" s="60">
        <f t="shared" si="206"/>
        <v>0</v>
      </c>
      <c r="CE70" s="86">
        <f t="shared" si="207"/>
        <v>0</v>
      </c>
      <c r="CF70" s="60">
        <f t="shared" si="208"/>
        <v>0</v>
      </c>
      <c r="CG70" s="86">
        <f t="shared" si="209"/>
        <v>0</v>
      </c>
      <c r="CH70" s="66">
        <f t="shared" si="210"/>
        <v>116.45</v>
      </c>
      <c r="CI70" s="67">
        <f t="shared" si="211"/>
        <v>20.399999999999999</v>
      </c>
      <c r="CJ70" s="66">
        <f t="shared" si="212"/>
        <v>7.2</v>
      </c>
      <c r="CK70" s="67">
        <f t="shared" si="213"/>
        <v>7.2</v>
      </c>
      <c r="CL70" s="60">
        <f t="shared" si="214"/>
        <v>17.849999999999998</v>
      </c>
      <c r="CM70" s="86">
        <f t="shared" si="215"/>
        <v>3.4</v>
      </c>
      <c r="CN70" s="60">
        <f t="shared" si="216"/>
        <v>0.9</v>
      </c>
      <c r="CO70" s="86">
        <f t="shared" si="217"/>
        <v>0.9</v>
      </c>
      <c r="CP70" s="66">
        <f t="shared" si="218"/>
        <v>86.7</v>
      </c>
      <c r="CQ70" s="67">
        <f t="shared" si="219"/>
        <v>15.299999999999999</v>
      </c>
      <c r="CR70" s="66">
        <f t="shared" si="220"/>
        <v>5.4</v>
      </c>
      <c r="CS70" s="67">
        <f t="shared" si="221"/>
        <v>5.4</v>
      </c>
      <c r="CT70" s="60">
        <f t="shared" si="222"/>
        <v>16.099999999999998</v>
      </c>
      <c r="CU70" s="86">
        <f t="shared" si="223"/>
        <v>0.7</v>
      </c>
      <c r="CV70" s="60">
        <f t="shared" si="224"/>
        <v>12.6</v>
      </c>
      <c r="CW70" s="86">
        <f t="shared" si="225"/>
        <v>6.3</v>
      </c>
      <c r="CX70" s="66">
        <f t="shared" si="226"/>
        <v>56</v>
      </c>
      <c r="CY70" s="67">
        <f t="shared" si="227"/>
        <v>10.5</v>
      </c>
      <c r="CZ70" s="66">
        <f t="shared" si="228"/>
        <v>0.2</v>
      </c>
      <c r="DA70" s="67">
        <f t="shared" si="229"/>
        <v>0.8</v>
      </c>
      <c r="DB70" s="60">
        <f t="shared" si="230"/>
        <v>0</v>
      </c>
      <c r="DC70" s="86">
        <f t="shared" si="231"/>
        <v>0</v>
      </c>
      <c r="DD70" s="60">
        <f t="shared" si="232"/>
        <v>0</v>
      </c>
      <c r="DE70" s="86">
        <f t="shared" si="233"/>
        <v>0</v>
      </c>
      <c r="DF70" s="66">
        <f t="shared" si="234"/>
        <v>116.45</v>
      </c>
      <c r="DG70" s="67">
        <f t="shared" si="235"/>
        <v>20.399999999999999</v>
      </c>
      <c r="DH70" s="66">
        <f t="shared" si="236"/>
        <v>7.2</v>
      </c>
      <c r="DI70" s="67">
        <f t="shared" si="237"/>
        <v>7.2</v>
      </c>
      <c r="DJ70" s="60">
        <f t="shared" si="238"/>
        <v>17.849999999999998</v>
      </c>
      <c r="DK70" s="86">
        <f t="shared" si="239"/>
        <v>3.4</v>
      </c>
      <c r="DL70" s="60">
        <f t="shared" si="240"/>
        <v>0.9</v>
      </c>
      <c r="DM70" s="86">
        <f t="shared" si="241"/>
        <v>0.9</v>
      </c>
      <c r="DN70" s="66">
        <f t="shared" si="242"/>
        <v>86.7</v>
      </c>
      <c r="DO70" s="67">
        <f t="shared" si="243"/>
        <v>15.299999999999999</v>
      </c>
      <c r="DP70" s="66">
        <f t="shared" si="244"/>
        <v>5.4</v>
      </c>
      <c r="DQ70" s="67">
        <f t="shared" si="245"/>
        <v>5.4</v>
      </c>
      <c r="DR70" s="60">
        <f t="shared" si="246"/>
        <v>16.099999999999998</v>
      </c>
      <c r="DS70" s="86">
        <f t="shared" si="247"/>
        <v>0.7</v>
      </c>
      <c r="DT70" s="60">
        <f t="shared" si="248"/>
        <v>12.6</v>
      </c>
      <c r="DU70" s="86">
        <f t="shared" si="249"/>
        <v>6.3</v>
      </c>
      <c r="DV70" s="66">
        <f t="shared" si="265"/>
        <v>293.10000000000002</v>
      </c>
      <c r="DW70" s="67">
        <f t="shared" si="251"/>
        <v>50.3</v>
      </c>
      <c r="DX70" s="66">
        <f t="shared" si="252"/>
        <v>293.10000000000002</v>
      </c>
      <c r="DY70" s="67">
        <f t="shared" si="253"/>
        <v>50.3</v>
      </c>
      <c r="DZ70" s="66">
        <f t="shared" si="254"/>
        <v>26.3</v>
      </c>
      <c r="EA70" s="67">
        <f t="shared" si="255"/>
        <v>20.6</v>
      </c>
      <c r="EB70" s="66">
        <f t="shared" si="256"/>
        <v>26.3</v>
      </c>
      <c r="EC70" s="67">
        <f t="shared" si="257"/>
        <v>20.6</v>
      </c>
      <c r="ED70" s="60">
        <f t="shared" si="266"/>
        <v>893.2</v>
      </c>
      <c r="EE70" s="61">
        <f t="shared" si="193"/>
        <v>650</v>
      </c>
      <c r="EF70" s="60">
        <f t="shared" si="194"/>
        <v>893.2</v>
      </c>
      <c r="EG70" s="61">
        <f t="shared" si="195"/>
        <v>650</v>
      </c>
      <c r="EH70" s="60">
        <f t="shared" si="258"/>
        <v>6.7989252127183155</v>
      </c>
      <c r="EI70" s="61">
        <f t="shared" si="196"/>
        <v>4.0601538461538462</v>
      </c>
      <c r="EJ70" s="60">
        <f t="shared" si="259"/>
        <v>60.727999999999994</v>
      </c>
      <c r="EK70" s="61">
        <f t="shared" si="197"/>
        <v>26.391000000000002</v>
      </c>
      <c r="EM70" s="6">
        <f t="shared" si="198"/>
        <v>20</v>
      </c>
      <c r="EN70" s="37">
        <f t="shared" si="138"/>
        <v>56</v>
      </c>
      <c r="EO70" s="41">
        <f t="shared" si="139"/>
        <v>0</v>
      </c>
      <c r="EP70" s="24">
        <f t="shared" si="140"/>
        <v>10.5</v>
      </c>
      <c r="EQ70" s="26">
        <f t="shared" si="141"/>
        <v>0</v>
      </c>
      <c r="ES70" s="37">
        <f t="shared" si="142"/>
        <v>0</v>
      </c>
      <c r="ET70" s="41">
        <f t="shared" si="143"/>
        <v>0.2</v>
      </c>
      <c r="EU70" s="24">
        <f t="shared" si="144"/>
        <v>0</v>
      </c>
      <c r="EV70" s="26">
        <f t="shared" si="145"/>
        <v>0.8</v>
      </c>
      <c r="EX70" s="37">
        <f t="shared" si="146"/>
        <v>0</v>
      </c>
      <c r="EY70" s="41">
        <f t="shared" si="147"/>
        <v>0</v>
      </c>
      <c r="EZ70" s="24">
        <f t="shared" si="148"/>
        <v>0</v>
      </c>
      <c r="FA70" s="26">
        <f t="shared" si="149"/>
        <v>0</v>
      </c>
      <c r="FC70" s="37">
        <f t="shared" si="150"/>
        <v>0</v>
      </c>
      <c r="FD70" s="41">
        <f t="shared" si="151"/>
        <v>0</v>
      </c>
      <c r="FE70" s="24">
        <f t="shared" si="152"/>
        <v>0</v>
      </c>
      <c r="FF70" s="26">
        <f t="shared" si="153"/>
        <v>0</v>
      </c>
      <c r="FH70" s="37">
        <f t="shared" si="154"/>
        <v>116.45</v>
      </c>
      <c r="FI70" s="41">
        <f t="shared" si="155"/>
        <v>0</v>
      </c>
      <c r="FJ70" s="24">
        <f t="shared" si="156"/>
        <v>20.399999999999999</v>
      </c>
      <c r="FK70" s="26">
        <f t="shared" si="157"/>
        <v>0</v>
      </c>
      <c r="FM70" s="37">
        <f t="shared" si="158"/>
        <v>7.2</v>
      </c>
      <c r="FN70" s="41">
        <f t="shared" si="159"/>
        <v>0</v>
      </c>
      <c r="FO70" s="24">
        <f t="shared" si="160"/>
        <v>7.2</v>
      </c>
      <c r="FP70" s="26">
        <f t="shared" si="135"/>
        <v>0</v>
      </c>
      <c r="FR70" s="37">
        <f t="shared" si="161"/>
        <v>17.849999999999998</v>
      </c>
      <c r="FS70" s="41">
        <f t="shared" si="162"/>
        <v>0</v>
      </c>
      <c r="FT70" s="24">
        <f t="shared" si="163"/>
        <v>3.4</v>
      </c>
      <c r="FU70" s="26">
        <f t="shared" si="164"/>
        <v>0</v>
      </c>
      <c r="FW70" s="37">
        <f t="shared" si="165"/>
        <v>0.9</v>
      </c>
      <c r="FX70" s="41">
        <f t="shared" si="166"/>
        <v>0</v>
      </c>
      <c r="FY70" s="24">
        <f t="shared" si="167"/>
        <v>0.9</v>
      </c>
      <c r="FZ70" s="26">
        <f t="shared" si="168"/>
        <v>0</v>
      </c>
      <c r="GB70" s="37">
        <f t="shared" si="169"/>
        <v>86.7</v>
      </c>
      <c r="GC70" s="41">
        <f t="shared" si="170"/>
        <v>0</v>
      </c>
      <c r="GD70" s="24">
        <f t="shared" si="171"/>
        <v>15.299999999999999</v>
      </c>
      <c r="GE70" s="26">
        <f t="shared" si="172"/>
        <v>0</v>
      </c>
      <c r="GG70" s="37">
        <f t="shared" si="173"/>
        <v>5.4</v>
      </c>
      <c r="GH70" s="41">
        <f t="shared" si="174"/>
        <v>0</v>
      </c>
      <c r="GI70" s="24">
        <f t="shared" si="175"/>
        <v>5.4</v>
      </c>
      <c r="GJ70" s="26">
        <f t="shared" si="176"/>
        <v>0</v>
      </c>
      <c r="GL70" s="37">
        <f t="shared" si="177"/>
        <v>16.099999999999998</v>
      </c>
      <c r="GM70" s="41">
        <f t="shared" si="178"/>
        <v>0</v>
      </c>
      <c r="GN70" s="24">
        <f t="shared" si="179"/>
        <v>0.7</v>
      </c>
      <c r="GO70" s="26">
        <f t="shared" si="180"/>
        <v>0</v>
      </c>
      <c r="GQ70" s="37">
        <f t="shared" si="181"/>
        <v>12.6</v>
      </c>
      <c r="GR70" s="41">
        <f t="shared" si="182"/>
        <v>0</v>
      </c>
      <c r="GS70" s="24">
        <f t="shared" si="183"/>
        <v>6.3</v>
      </c>
      <c r="GT70" s="26">
        <f t="shared" si="184"/>
        <v>0</v>
      </c>
    </row>
    <row r="71" spans="1:202" x14ac:dyDescent="0.3">
      <c r="A71" s="6"/>
      <c r="B71" s="89" t="s">
        <v>150</v>
      </c>
      <c r="C71" t="s">
        <v>28</v>
      </c>
      <c r="D71" t="s">
        <v>25</v>
      </c>
      <c r="E71">
        <f t="shared" si="262"/>
        <v>21</v>
      </c>
      <c r="F71" s="37"/>
      <c r="G71" s="38"/>
      <c r="H71" s="60">
        <v>333</v>
      </c>
      <c r="I71" s="61">
        <v>623</v>
      </c>
      <c r="J71" s="60">
        <v>2</v>
      </c>
      <c r="K71" s="61">
        <v>1</v>
      </c>
      <c r="L71" s="60">
        <f t="shared" si="199"/>
        <v>6.66</v>
      </c>
      <c r="M71" s="61">
        <f t="shared" si="185"/>
        <v>6.23</v>
      </c>
      <c r="N71" s="66">
        <f t="shared" si="186"/>
        <v>349.65000000000003</v>
      </c>
      <c r="O71" s="67">
        <f t="shared" si="187"/>
        <v>654.15</v>
      </c>
      <c r="P71" s="24">
        <f t="shared" si="200"/>
        <v>58</v>
      </c>
      <c r="Q71" s="25">
        <f t="shared" si="188"/>
        <v>91</v>
      </c>
      <c r="R71" s="37">
        <v>9</v>
      </c>
      <c r="S71" s="38">
        <v>52</v>
      </c>
      <c r="T71" s="37">
        <v>2</v>
      </c>
      <c r="U71" s="38">
        <v>0</v>
      </c>
      <c r="V71" s="24"/>
      <c r="W71" s="25"/>
      <c r="X71" s="37">
        <v>10</v>
      </c>
      <c r="Y71" s="38">
        <v>2</v>
      </c>
      <c r="Z71" s="79">
        <v>11</v>
      </c>
      <c r="AA71" s="80">
        <v>2</v>
      </c>
      <c r="AB71" s="37">
        <v>14</v>
      </c>
      <c r="AC71" s="38">
        <v>6</v>
      </c>
      <c r="AD71" s="24">
        <v>6</v>
      </c>
      <c r="AE71" s="25">
        <v>6</v>
      </c>
      <c r="AF71" s="37">
        <v>2</v>
      </c>
      <c r="AG71" s="38">
        <v>6</v>
      </c>
      <c r="AH71" s="24">
        <v>9</v>
      </c>
      <c r="AI71" s="25">
        <v>15</v>
      </c>
      <c r="AJ71" s="37"/>
      <c r="AK71" s="38"/>
      <c r="AL71" s="24">
        <v>6</v>
      </c>
      <c r="AM71" s="25">
        <v>4</v>
      </c>
      <c r="AN71" s="66">
        <f t="shared" si="189"/>
        <v>407.65000000000003</v>
      </c>
      <c r="AO71" s="67">
        <f t="shared" si="190"/>
        <v>745.15</v>
      </c>
      <c r="AP71" s="66">
        <v>7</v>
      </c>
      <c r="AQ71" s="67">
        <v>0</v>
      </c>
      <c r="AR71" s="66">
        <f t="shared" si="201"/>
        <v>28.535500000000006</v>
      </c>
      <c r="AS71" s="67">
        <f t="shared" si="191"/>
        <v>0</v>
      </c>
      <c r="AT71" s="24"/>
      <c r="AU71" s="26"/>
      <c r="AV71" s="24"/>
      <c r="AW71" s="26"/>
      <c r="AX71" s="24"/>
      <c r="AY71" s="26"/>
      <c r="AZ71" s="24"/>
      <c r="BA71" s="26"/>
      <c r="BB71" s="37"/>
      <c r="BC71" s="38">
        <v>70</v>
      </c>
      <c r="BD71" s="37">
        <v>10</v>
      </c>
      <c r="BE71" s="38"/>
      <c r="BF71" s="24"/>
      <c r="BG71" s="26"/>
      <c r="BH71" s="24"/>
      <c r="BI71" s="26"/>
      <c r="BJ71" s="37"/>
      <c r="BK71" s="38">
        <v>85</v>
      </c>
      <c r="BL71" s="37"/>
      <c r="BM71" s="38">
        <v>90</v>
      </c>
      <c r="BN71" s="24"/>
      <c r="BO71" s="26">
        <v>85</v>
      </c>
      <c r="BP71" s="24"/>
      <c r="BQ71" s="26">
        <v>90</v>
      </c>
      <c r="BR71" s="37"/>
      <c r="BS71" s="38">
        <v>85</v>
      </c>
      <c r="BT71" s="37"/>
      <c r="BU71" s="38">
        <v>90</v>
      </c>
      <c r="BV71" s="24"/>
      <c r="BW71" s="26">
        <v>70</v>
      </c>
      <c r="BX71" s="24"/>
      <c r="BY71" s="26">
        <v>90</v>
      </c>
      <c r="BZ71" s="66">
        <f t="shared" si="202"/>
        <v>7</v>
      </c>
      <c r="CA71" s="67">
        <f t="shared" si="203"/>
        <v>46.9</v>
      </c>
      <c r="CB71" s="66">
        <f t="shared" si="204"/>
        <v>0.5</v>
      </c>
      <c r="CC71" s="67">
        <f t="shared" si="205"/>
        <v>0.4</v>
      </c>
      <c r="CD71" s="60">
        <f t="shared" si="206"/>
        <v>0</v>
      </c>
      <c r="CE71" s="86">
        <f t="shared" si="207"/>
        <v>0</v>
      </c>
      <c r="CF71" s="60">
        <f t="shared" si="208"/>
        <v>0</v>
      </c>
      <c r="CG71" s="86">
        <f t="shared" si="209"/>
        <v>0</v>
      </c>
      <c r="CH71" s="66">
        <f t="shared" si="210"/>
        <v>13.6</v>
      </c>
      <c r="CI71" s="67">
        <f t="shared" si="211"/>
        <v>99.45</v>
      </c>
      <c r="CJ71" s="66">
        <f t="shared" si="212"/>
        <v>3.6</v>
      </c>
      <c r="CK71" s="67">
        <f t="shared" si="213"/>
        <v>10.8</v>
      </c>
      <c r="CL71" s="60">
        <f t="shared" si="214"/>
        <v>2.5499999999999998</v>
      </c>
      <c r="CM71" s="86">
        <f t="shared" si="215"/>
        <v>15.299999999999999</v>
      </c>
      <c r="CN71" s="60">
        <f t="shared" si="216"/>
        <v>0</v>
      </c>
      <c r="CO71" s="86">
        <f t="shared" si="217"/>
        <v>1.8</v>
      </c>
      <c r="CP71" s="66">
        <f t="shared" si="218"/>
        <v>10.199999999999999</v>
      </c>
      <c r="CQ71" s="67">
        <f t="shared" si="219"/>
        <v>73.95</v>
      </c>
      <c r="CR71" s="66">
        <f t="shared" si="220"/>
        <v>2.7</v>
      </c>
      <c r="CS71" s="67">
        <f t="shared" si="221"/>
        <v>8.1</v>
      </c>
      <c r="CT71" s="60">
        <f t="shared" si="222"/>
        <v>0.7</v>
      </c>
      <c r="CU71" s="86">
        <f t="shared" si="223"/>
        <v>18.899999999999999</v>
      </c>
      <c r="CV71" s="60">
        <f t="shared" si="224"/>
        <v>9</v>
      </c>
      <c r="CW71" s="86">
        <f t="shared" si="225"/>
        <v>10.8</v>
      </c>
      <c r="CX71" s="66">
        <f t="shared" si="226"/>
        <v>7</v>
      </c>
      <c r="CY71" s="67">
        <f t="shared" si="227"/>
        <v>46.9</v>
      </c>
      <c r="CZ71" s="66">
        <f t="shared" si="228"/>
        <v>0.5</v>
      </c>
      <c r="DA71" s="67">
        <f t="shared" si="229"/>
        <v>0.4</v>
      </c>
      <c r="DB71" s="60">
        <f t="shared" si="230"/>
        <v>0</v>
      </c>
      <c r="DC71" s="86">
        <f t="shared" si="231"/>
        <v>0</v>
      </c>
      <c r="DD71" s="60">
        <f t="shared" si="232"/>
        <v>0</v>
      </c>
      <c r="DE71" s="86">
        <f t="shared" si="233"/>
        <v>0</v>
      </c>
      <c r="DF71" s="66">
        <f t="shared" si="234"/>
        <v>13.6</v>
      </c>
      <c r="DG71" s="67">
        <f t="shared" si="235"/>
        <v>99.45</v>
      </c>
      <c r="DH71" s="66">
        <f t="shared" si="236"/>
        <v>3.6</v>
      </c>
      <c r="DI71" s="67">
        <f t="shared" si="237"/>
        <v>10.8</v>
      </c>
      <c r="DJ71" s="60">
        <f t="shared" si="238"/>
        <v>2.5499999999999998</v>
      </c>
      <c r="DK71" s="86">
        <f t="shared" si="239"/>
        <v>15.299999999999999</v>
      </c>
      <c r="DL71" s="60">
        <f t="shared" si="240"/>
        <v>0</v>
      </c>
      <c r="DM71" s="86">
        <f t="shared" si="241"/>
        <v>1.8</v>
      </c>
      <c r="DN71" s="66">
        <f t="shared" si="242"/>
        <v>10.199999999999999</v>
      </c>
      <c r="DO71" s="67">
        <f t="shared" si="243"/>
        <v>73.95</v>
      </c>
      <c r="DP71" s="66">
        <f t="shared" si="244"/>
        <v>2.7</v>
      </c>
      <c r="DQ71" s="67">
        <f t="shared" si="245"/>
        <v>8.1</v>
      </c>
      <c r="DR71" s="60">
        <f t="shared" si="246"/>
        <v>0.7</v>
      </c>
      <c r="DS71" s="86">
        <f t="shared" si="247"/>
        <v>18.899999999999999</v>
      </c>
      <c r="DT71" s="60">
        <f t="shared" si="248"/>
        <v>9</v>
      </c>
      <c r="DU71" s="86">
        <f t="shared" si="249"/>
        <v>10.8</v>
      </c>
      <c r="DV71" s="66">
        <f t="shared" si="265"/>
        <v>34.050000000000004</v>
      </c>
      <c r="DW71" s="67">
        <f t="shared" si="251"/>
        <v>254.50000000000003</v>
      </c>
      <c r="DX71" s="66">
        <f t="shared" si="252"/>
        <v>34.050000000000004</v>
      </c>
      <c r="DY71" s="67">
        <f t="shared" si="253"/>
        <v>254.50000000000003</v>
      </c>
      <c r="DZ71" s="66">
        <f t="shared" si="254"/>
        <v>15.8</v>
      </c>
      <c r="EA71" s="67">
        <f t="shared" si="255"/>
        <v>31.900000000000002</v>
      </c>
      <c r="EB71" s="66">
        <f t="shared" si="256"/>
        <v>15.8</v>
      </c>
      <c r="EC71" s="67">
        <f t="shared" si="257"/>
        <v>31.900000000000002</v>
      </c>
      <c r="ED71" s="60">
        <f t="shared" si="266"/>
        <v>457.50000000000006</v>
      </c>
      <c r="EE71" s="61">
        <f t="shared" si="193"/>
        <v>1031.55</v>
      </c>
      <c r="EF71" s="60">
        <f t="shared" si="194"/>
        <v>457.50000000000006</v>
      </c>
      <c r="EG71" s="61">
        <f t="shared" si="195"/>
        <v>1031.55</v>
      </c>
      <c r="EH71" s="60">
        <f t="shared" si="258"/>
        <v>9.6908196721311501</v>
      </c>
      <c r="EI71" s="61">
        <f t="shared" si="196"/>
        <v>3.0924337162522417</v>
      </c>
      <c r="EJ71" s="60">
        <f t="shared" si="259"/>
        <v>44.33550000000001</v>
      </c>
      <c r="EK71" s="61">
        <f t="shared" si="197"/>
        <v>31.900000000000002</v>
      </c>
      <c r="EM71" s="6">
        <f t="shared" si="198"/>
        <v>21</v>
      </c>
      <c r="EN71" s="37">
        <f t="shared" si="138"/>
        <v>0</v>
      </c>
      <c r="EO71" s="41">
        <f t="shared" si="139"/>
        <v>7</v>
      </c>
      <c r="EP71" s="24">
        <f t="shared" si="140"/>
        <v>0</v>
      </c>
      <c r="EQ71" s="26">
        <f t="shared" si="141"/>
        <v>46.9</v>
      </c>
      <c r="ES71" s="37">
        <f t="shared" si="142"/>
        <v>0.5</v>
      </c>
      <c r="ET71" s="41">
        <f t="shared" si="143"/>
        <v>0</v>
      </c>
      <c r="EU71" s="24">
        <f t="shared" si="144"/>
        <v>0.4</v>
      </c>
      <c r="EV71" s="26">
        <f t="shared" si="145"/>
        <v>0</v>
      </c>
      <c r="EX71" s="37">
        <f t="shared" si="146"/>
        <v>0</v>
      </c>
      <c r="EY71" s="41">
        <f t="shared" si="147"/>
        <v>0</v>
      </c>
      <c r="EZ71" s="24">
        <f t="shared" si="148"/>
        <v>0</v>
      </c>
      <c r="FA71" s="26">
        <f t="shared" si="149"/>
        <v>0</v>
      </c>
      <c r="FC71" s="37">
        <f t="shared" si="150"/>
        <v>0</v>
      </c>
      <c r="FD71" s="41">
        <f t="shared" si="151"/>
        <v>0</v>
      </c>
      <c r="FE71" s="24">
        <f t="shared" si="152"/>
        <v>0</v>
      </c>
      <c r="FF71" s="26">
        <f t="shared" si="153"/>
        <v>0</v>
      </c>
      <c r="FH71" s="37">
        <f t="shared" si="154"/>
        <v>0</v>
      </c>
      <c r="FI71" s="41">
        <f t="shared" si="155"/>
        <v>13.6</v>
      </c>
      <c r="FJ71" s="24">
        <f t="shared" si="156"/>
        <v>0</v>
      </c>
      <c r="FK71" s="26">
        <f t="shared" si="157"/>
        <v>99.45</v>
      </c>
      <c r="FM71" s="37">
        <f t="shared" si="158"/>
        <v>0</v>
      </c>
      <c r="FN71" s="41">
        <f t="shared" si="159"/>
        <v>3.6</v>
      </c>
      <c r="FO71" s="24">
        <f t="shared" si="160"/>
        <v>0</v>
      </c>
      <c r="FP71" s="26">
        <f t="shared" si="135"/>
        <v>10.8</v>
      </c>
      <c r="FR71" s="37">
        <f t="shared" si="161"/>
        <v>0</v>
      </c>
      <c r="FS71" s="41">
        <f t="shared" si="162"/>
        <v>2.5499999999999998</v>
      </c>
      <c r="FT71" s="24">
        <f t="shared" si="163"/>
        <v>0</v>
      </c>
      <c r="FU71" s="26">
        <f t="shared" si="164"/>
        <v>15.299999999999999</v>
      </c>
      <c r="FW71" s="37">
        <f t="shared" si="165"/>
        <v>0</v>
      </c>
      <c r="FX71" s="41">
        <f t="shared" si="166"/>
        <v>0</v>
      </c>
      <c r="FY71" s="24">
        <f t="shared" si="167"/>
        <v>0</v>
      </c>
      <c r="FZ71" s="26">
        <f t="shared" si="168"/>
        <v>1.8</v>
      </c>
      <c r="GB71" s="37">
        <f t="shared" si="169"/>
        <v>0</v>
      </c>
      <c r="GC71" s="41">
        <f t="shared" si="170"/>
        <v>10.199999999999999</v>
      </c>
      <c r="GD71" s="24">
        <f t="shared" si="171"/>
        <v>0</v>
      </c>
      <c r="GE71" s="26">
        <f t="shared" si="172"/>
        <v>73.95</v>
      </c>
      <c r="GG71" s="37">
        <f t="shared" si="173"/>
        <v>0</v>
      </c>
      <c r="GH71" s="41">
        <f t="shared" si="174"/>
        <v>2.7</v>
      </c>
      <c r="GI71" s="24">
        <f t="shared" si="175"/>
        <v>0</v>
      </c>
      <c r="GJ71" s="26">
        <f t="shared" si="176"/>
        <v>8.1</v>
      </c>
      <c r="GL71" s="37">
        <f t="shared" si="177"/>
        <v>0</v>
      </c>
      <c r="GM71" s="41">
        <f t="shared" si="178"/>
        <v>0.7</v>
      </c>
      <c r="GN71" s="24">
        <f t="shared" si="179"/>
        <v>0</v>
      </c>
      <c r="GO71" s="26">
        <f t="shared" si="180"/>
        <v>18.899999999999999</v>
      </c>
      <c r="GQ71" s="37">
        <f t="shared" si="181"/>
        <v>0</v>
      </c>
      <c r="GR71" s="41">
        <f t="shared" si="182"/>
        <v>9</v>
      </c>
      <c r="GS71" s="24">
        <f t="shared" si="183"/>
        <v>0</v>
      </c>
      <c r="GT71" s="26">
        <f t="shared" si="184"/>
        <v>10.8</v>
      </c>
    </row>
    <row r="72" spans="1:202" x14ac:dyDescent="0.3">
      <c r="A72" s="6"/>
      <c r="D72" t="s">
        <v>23</v>
      </c>
      <c r="E72">
        <f t="shared" si="262"/>
        <v>22</v>
      </c>
      <c r="F72" s="37"/>
      <c r="G72" s="38"/>
      <c r="H72" s="60">
        <f t="shared" si="263"/>
        <v>0</v>
      </c>
      <c r="I72" s="61">
        <f t="shared" si="264"/>
        <v>0</v>
      </c>
      <c r="J72" s="60"/>
      <c r="K72" s="61"/>
      <c r="L72" s="60">
        <f t="shared" si="199"/>
        <v>0</v>
      </c>
      <c r="M72" s="61">
        <f t="shared" si="185"/>
        <v>0</v>
      </c>
      <c r="N72" s="66">
        <f t="shared" si="186"/>
        <v>0</v>
      </c>
      <c r="O72" s="67">
        <f t="shared" si="187"/>
        <v>0</v>
      </c>
      <c r="P72" s="24">
        <f t="shared" si="200"/>
        <v>0</v>
      </c>
      <c r="Q72" s="25">
        <f t="shared" si="188"/>
        <v>0</v>
      </c>
      <c r="R72" s="37">
        <v>0</v>
      </c>
      <c r="S72" s="38">
        <v>0</v>
      </c>
      <c r="T72" s="37">
        <v>0</v>
      </c>
      <c r="U72" s="38">
        <v>0</v>
      </c>
      <c r="V72" s="24"/>
      <c r="W72" s="25"/>
      <c r="X72" s="37">
        <v>0</v>
      </c>
      <c r="Y72" s="38">
        <v>0</v>
      </c>
      <c r="Z72" s="79">
        <v>0</v>
      </c>
      <c r="AA72" s="80">
        <v>0</v>
      </c>
      <c r="AB72" s="37">
        <v>0</v>
      </c>
      <c r="AC72" s="38">
        <v>0</v>
      </c>
      <c r="AD72" s="24">
        <v>0</v>
      </c>
      <c r="AE72" s="25">
        <v>0</v>
      </c>
      <c r="AF72" s="37">
        <v>0</v>
      </c>
      <c r="AG72" s="38">
        <v>0</v>
      </c>
      <c r="AH72" s="24">
        <v>0</v>
      </c>
      <c r="AI72" s="25">
        <v>0</v>
      </c>
      <c r="AJ72" s="37"/>
      <c r="AK72" s="38"/>
      <c r="AL72" s="24">
        <v>0</v>
      </c>
      <c r="AM72" s="25">
        <v>0</v>
      </c>
      <c r="AN72" s="66">
        <f t="shared" si="189"/>
        <v>0</v>
      </c>
      <c r="AO72" s="67">
        <f t="shared" si="190"/>
        <v>0</v>
      </c>
      <c r="AP72" s="66"/>
      <c r="AQ72" s="67"/>
      <c r="AR72" s="66">
        <f t="shared" si="201"/>
        <v>0</v>
      </c>
      <c r="AS72" s="67">
        <f t="shared" si="191"/>
        <v>0</v>
      </c>
      <c r="AT72" s="24"/>
      <c r="AU72" s="26"/>
      <c r="AV72" s="24"/>
      <c r="AW72" s="26"/>
      <c r="AX72" s="24"/>
      <c r="AY72" s="26"/>
      <c r="AZ72" s="24"/>
      <c r="BA72" s="26"/>
      <c r="BB72" s="37"/>
      <c r="BC72" s="38"/>
      <c r="BD72" s="37"/>
      <c r="BE72" s="38"/>
      <c r="BF72" s="24">
        <v>15</v>
      </c>
      <c r="BG72" s="26"/>
      <c r="BH72" s="24">
        <v>10</v>
      </c>
      <c r="BI72" s="26"/>
      <c r="BJ72" s="37"/>
      <c r="BK72" s="38"/>
      <c r="BL72" s="37"/>
      <c r="BM72" s="38"/>
      <c r="BN72" s="24"/>
      <c r="BO72" s="26"/>
      <c r="BP72" s="24"/>
      <c r="BQ72" s="26"/>
      <c r="BR72" s="37"/>
      <c r="BS72" s="38"/>
      <c r="BT72" s="37"/>
      <c r="BU72" s="38"/>
      <c r="BV72" s="24"/>
      <c r="BW72" s="26"/>
      <c r="BX72" s="24"/>
      <c r="BY72" s="26"/>
      <c r="BZ72" s="66">
        <f t="shared" si="202"/>
        <v>0</v>
      </c>
      <c r="CA72" s="67">
        <f t="shared" si="203"/>
        <v>0</v>
      </c>
      <c r="CB72" s="66">
        <f t="shared" si="204"/>
        <v>0</v>
      </c>
      <c r="CC72" s="67">
        <f t="shared" si="205"/>
        <v>0</v>
      </c>
      <c r="CD72" s="60">
        <f t="shared" si="206"/>
        <v>1.5</v>
      </c>
      <c r="CE72" s="86">
        <f t="shared" si="207"/>
        <v>0.3</v>
      </c>
      <c r="CF72" s="60">
        <f t="shared" si="208"/>
        <v>0.1</v>
      </c>
      <c r="CG72" s="86">
        <f t="shared" si="209"/>
        <v>0.1</v>
      </c>
      <c r="CH72" s="66">
        <f t="shared" si="210"/>
        <v>0</v>
      </c>
      <c r="CI72" s="67">
        <f t="shared" si="211"/>
        <v>0</v>
      </c>
      <c r="CJ72" s="66">
        <f t="shared" si="212"/>
        <v>0</v>
      </c>
      <c r="CK72" s="67">
        <f t="shared" si="213"/>
        <v>0</v>
      </c>
      <c r="CL72" s="60">
        <f t="shared" si="214"/>
        <v>0</v>
      </c>
      <c r="CM72" s="86">
        <f t="shared" si="215"/>
        <v>0</v>
      </c>
      <c r="CN72" s="60">
        <f t="shared" si="216"/>
        <v>0</v>
      </c>
      <c r="CO72" s="86">
        <f t="shared" si="217"/>
        <v>0</v>
      </c>
      <c r="CP72" s="66">
        <f t="shared" si="218"/>
        <v>0</v>
      </c>
      <c r="CQ72" s="67">
        <f t="shared" si="219"/>
        <v>0</v>
      </c>
      <c r="CR72" s="66">
        <f t="shared" si="220"/>
        <v>0</v>
      </c>
      <c r="CS72" s="67">
        <f t="shared" si="221"/>
        <v>0</v>
      </c>
      <c r="CT72" s="60">
        <f t="shared" si="222"/>
        <v>0</v>
      </c>
      <c r="CU72" s="86">
        <f t="shared" si="223"/>
        <v>0</v>
      </c>
      <c r="CV72" s="60">
        <f t="shared" si="224"/>
        <v>0</v>
      </c>
      <c r="CW72" s="86">
        <f t="shared" si="225"/>
        <v>0</v>
      </c>
      <c r="CX72" s="66">
        <f t="shared" si="226"/>
        <v>0</v>
      </c>
      <c r="CY72" s="67">
        <f t="shared" si="227"/>
        <v>0</v>
      </c>
      <c r="CZ72" s="66">
        <f t="shared" si="228"/>
        <v>0</v>
      </c>
      <c r="DA72" s="67">
        <f t="shared" si="229"/>
        <v>0</v>
      </c>
      <c r="DB72" s="60">
        <f t="shared" si="230"/>
        <v>1.5</v>
      </c>
      <c r="DC72" s="86">
        <f t="shared" si="231"/>
        <v>0.3</v>
      </c>
      <c r="DD72" s="60">
        <f t="shared" si="232"/>
        <v>0.1</v>
      </c>
      <c r="DE72" s="86">
        <f t="shared" si="233"/>
        <v>0.1</v>
      </c>
      <c r="DF72" s="66">
        <f t="shared" si="234"/>
        <v>0</v>
      </c>
      <c r="DG72" s="67">
        <f t="shared" si="235"/>
        <v>0</v>
      </c>
      <c r="DH72" s="66">
        <f t="shared" si="236"/>
        <v>0</v>
      </c>
      <c r="DI72" s="67">
        <f t="shared" si="237"/>
        <v>0</v>
      </c>
      <c r="DJ72" s="60">
        <f t="shared" si="238"/>
        <v>0</v>
      </c>
      <c r="DK72" s="86">
        <f t="shared" si="239"/>
        <v>0</v>
      </c>
      <c r="DL72" s="60">
        <f t="shared" si="240"/>
        <v>0</v>
      </c>
      <c r="DM72" s="86">
        <f t="shared" si="241"/>
        <v>0</v>
      </c>
      <c r="DN72" s="66">
        <f t="shared" si="242"/>
        <v>0</v>
      </c>
      <c r="DO72" s="67">
        <f t="shared" si="243"/>
        <v>0</v>
      </c>
      <c r="DP72" s="66">
        <f t="shared" si="244"/>
        <v>0</v>
      </c>
      <c r="DQ72" s="67">
        <f t="shared" si="245"/>
        <v>0</v>
      </c>
      <c r="DR72" s="60">
        <f t="shared" si="246"/>
        <v>0</v>
      </c>
      <c r="DS72" s="86">
        <f t="shared" si="247"/>
        <v>0</v>
      </c>
      <c r="DT72" s="60">
        <f t="shared" si="248"/>
        <v>0</v>
      </c>
      <c r="DU72" s="86">
        <f t="shared" si="249"/>
        <v>0</v>
      </c>
      <c r="DV72" s="66">
        <f t="shared" si="265"/>
        <v>1.5</v>
      </c>
      <c r="DW72" s="67">
        <f t="shared" si="251"/>
        <v>0.3</v>
      </c>
      <c r="DX72" s="66">
        <f t="shared" si="252"/>
        <v>1.5</v>
      </c>
      <c r="DY72" s="67">
        <f t="shared" si="253"/>
        <v>0.3</v>
      </c>
      <c r="DZ72" s="66">
        <f t="shared" si="254"/>
        <v>0.1</v>
      </c>
      <c r="EA72" s="67">
        <f t="shared" si="255"/>
        <v>0.1</v>
      </c>
      <c r="EB72" s="66">
        <f t="shared" si="256"/>
        <v>0.1</v>
      </c>
      <c r="EC72" s="67">
        <f t="shared" si="257"/>
        <v>0.1</v>
      </c>
      <c r="ED72" s="60">
        <f t="shared" si="266"/>
        <v>1.6</v>
      </c>
      <c r="EE72" s="61">
        <f t="shared" si="193"/>
        <v>0.4</v>
      </c>
      <c r="EF72" s="60">
        <f t="shared" si="194"/>
        <v>1.6</v>
      </c>
      <c r="EG72" s="61">
        <f t="shared" si="195"/>
        <v>0.4</v>
      </c>
      <c r="EH72" s="60">
        <f t="shared" si="258"/>
        <v>6.25</v>
      </c>
      <c r="EI72" s="61">
        <f t="shared" si="196"/>
        <v>25</v>
      </c>
      <c r="EJ72" s="60">
        <f t="shared" si="259"/>
        <v>0.1</v>
      </c>
      <c r="EK72" s="61">
        <f t="shared" si="197"/>
        <v>0.1</v>
      </c>
      <c r="EM72" s="6">
        <f t="shared" si="198"/>
        <v>22</v>
      </c>
      <c r="EN72" s="37">
        <f t="shared" si="138"/>
        <v>0</v>
      </c>
      <c r="EO72" s="41">
        <f t="shared" si="139"/>
        <v>0</v>
      </c>
      <c r="EP72" s="24">
        <f t="shared" si="140"/>
        <v>0</v>
      </c>
      <c r="EQ72" s="26">
        <f t="shared" si="141"/>
        <v>0</v>
      </c>
      <c r="ES72" s="37">
        <f t="shared" si="142"/>
        <v>0</v>
      </c>
      <c r="ET72" s="41">
        <f t="shared" si="143"/>
        <v>0</v>
      </c>
      <c r="EU72" s="24">
        <f t="shared" si="144"/>
        <v>0</v>
      </c>
      <c r="EV72" s="26">
        <f t="shared" si="145"/>
        <v>0</v>
      </c>
      <c r="EX72" s="37">
        <f t="shared" si="146"/>
        <v>1.5</v>
      </c>
      <c r="EY72" s="41">
        <f t="shared" si="147"/>
        <v>0</v>
      </c>
      <c r="EZ72" s="24">
        <f t="shared" si="148"/>
        <v>0.3</v>
      </c>
      <c r="FA72" s="26">
        <f t="shared" si="149"/>
        <v>0</v>
      </c>
      <c r="FC72" s="37">
        <f t="shared" si="150"/>
        <v>0.1</v>
      </c>
      <c r="FD72" s="41">
        <f t="shared" si="151"/>
        <v>0</v>
      </c>
      <c r="FE72" s="24">
        <f t="shared" si="152"/>
        <v>0.1</v>
      </c>
      <c r="FF72" s="26">
        <f t="shared" si="153"/>
        <v>0</v>
      </c>
      <c r="FH72" s="37">
        <f t="shared" si="154"/>
        <v>0</v>
      </c>
      <c r="FI72" s="41">
        <f t="shared" si="155"/>
        <v>0</v>
      </c>
      <c r="FJ72" s="24">
        <f t="shared" si="156"/>
        <v>0</v>
      </c>
      <c r="FK72" s="26">
        <f t="shared" si="157"/>
        <v>0</v>
      </c>
      <c r="FM72" s="37">
        <f t="shared" si="158"/>
        <v>0</v>
      </c>
      <c r="FN72" s="41">
        <f t="shared" si="159"/>
        <v>0</v>
      </c>
      <c r="FO72" s="24">
        <f t="shared" si="160"/>
        <v>0</v>
      </c>
      <c r="FP72" s="26">
        <f t="shared" si="135"/>
        <v>0</v>
      </c>
      <c r="FR72" s="37">
        <f t="shared" si="161"/>
        <v>0</v>
      </c>
      <c r="FS72" s="41">
        <f t="shared" si="162"/>
        <v>0</v>
      </c>
      <c r="FT72" s="24">
        <f t="shared" si="163"/>
        <v>0</v>
      </c>
      <c r="FU72" s="26">
        <f t="shared" si="164"/>
        <v>0</v>
      </c>
      <c r="FW72" s="37">
        <f t="shared" si="165"/>
        <v>0</v>
      </c>
      <c r="FX72" s="41">
        <f t="shared" si="166"/>
        <v>0</v>
      </c>
      <c r="FY72" s="24">
        <f t="shared" si="167"/>
        <v>0</v>
      </c>
      <c r="FZ72" s="26">
        <f t="shared" si="168"/>
        <v>0</v>
      </c>
      <c r="GB72" s="37">
        <f t="shared" si="169"/>
        <v>0</v>
      </c>
      <c r="GC72" s="41">
        <f t="shared" si="170"/>
        <v>0</v>
      </c>
      <c r="GD72" s="24">
        <f t="shared" si="171"/>
        <v>0</v>
      </c>
      <c r="GE72" s="26">
        <f t="shared" si="172"/>
        <v>0</v>
      </c>
      <c r="GG72" s="37">
        <f t="shared" si="173"/>
        <v>0</v>
      </c>
      <c r="GH72" s="41">
        <f t="shared" si="174"/>
        <v>0</v>
      </c>
      <c r="GI72" s="24">
        <f t="shared" si="175"/>
        <v>0</v>
      </c>
      <c r="GJ72" s="26">
        <f t="shared" si="176"/>
        <v>0</v>
      </c>
      <c r="GL72" s="37">
        <f t="shared" si="177"/>
        <v>0</v>
      </c>
      <c r="GM72" s="41">
        <f t="shared" si="178"/>
        <v>0</v>
      </c>
      <c r="GN72" s="24">
        <f t="shared" si="179"/>
        <v>0</v>
      </c>
      <c r="GO72" s="26">
        <f t="shared" si="180"/>
        <v>0</v>
      </c>
      <c r="GQ72" s="37">
        <f t="shared" si="181"/>
        <v>0</v>
      </c>
      <c r="GR72" s="41">
        <f t="shared" si="182"/>
        <v>0</v>
      </c>
      <c r="GS72" s="24">
        <f t="shared" si="183"/>
        <v>0</v>
      </c>
      <c r="GT72" s="26">
        <f t="shared" si="184"/>
        <v>0</v>
      </c>
    </row>
    <row r="73" spans="1:202" x14ac:dyDescent="0.3">
      <c r="A73" s="6"/>
      <c r="C73" t="s">
        <v>30</v>
      </c>
      <c r="D73" t="s">
        <v>17</v>
      </c>
      <c r="E73">
        <f t="shared" si="262"/>
        <v>23</v>
      </c>
      <c r="F73" s="37"/>
      <c r="G73" s="38"/>
      <c r="H73" s="60">
        <f t="shared" si="263"/>
        <v>0</v>
      </c>
      <c r="I73" s="61">
        <f t="shared" si="264"/>
        <v>0</v>
      </c>
      <c r="J73" s="60"/>
      <c r="K73" s="61"/>
      <c r="L73" s="60">
        <f t="shared" si="199"/>
        <v>0</v>
      </c>
      <c r="M73" s="61">
        <f t="shared" ref="M73:M86" si="267">I73*K73%</f>
        <v>0</v>
      </c>
      <c r="N73" s="66">
        <f t="shared" ref="N73:N86" si="268">H73*B$8</f>
        <v>0</v>
      </c>
      <c r="O73" s="67">
        <f t="shared" ref="O73:O86" si="269">I73*B$8</f>
        <v>0</v>
      </c>
      <c r="P73" s="24">
        <f t="shared" si="200"/>
        <v>0</v>
      </c>
      <c r="Q73" s="25">
        <f t="shared" ref="Q73:Q86" si="270">S73+U73+W73+Y73+AC73+AE73+AG73+AI73+AK73+AM73</f>
        <v>0</v>
      </c>
      <c r="R73" s="37">
        <v>0</v>
      </c>
      <c r="S73" s="38">
        <v>0</v>
      </c>
      <c r="T73" s="37">
        <v>0</v>
      </c>
      <c r="U73" s="38">
        <v>0</v>
      </c>
      <c r="V73" s="24"/>
      <c r="W73" s="25"/>
      <c r="X73" s="37">
        <v>0</v>
      </c>
      <c r="Y73" s="38">
        <v>0</v>
      </c>
      <c r="Z73" s="79">
        <v>0</v>
      </c>
      <c r="AA73" s="80">
        <v>0</v>
      </c>
      <c r="AB73" s="37">
        <v>0</v>
      </c>
      <c r="AC73" s="38">
        <v>0</v>
      </c>
      <c r="AD73" s="24">
        <v>0</v>
      </c>
      <c r="AE73" s="25">
        <v>0</v>
      </c>
      <c r="AF73" s="37">
        <v>0</v>
      </c>
      <c r="AG73" s="38">
        <v>0</v>
      </c>
      <c r="AH73" s="24">
        <v>0</v>
      </c>
      <c r="AI73" s="25">
        <v>0</v>
      </c>
      <c r="AJ73" s="37"/>
      <c r="AK73" s="38"/>
      <c r="AL73" s="24">
        <v>0</v>
      </c>
      <c r="AM73" s="25">
        <v>0</v>
      </c>
      <c r="AN73" s="66">
        <f t="shared" ref="AN73:AN86" si="271">N73+P73</f>
        <v>0</v>
      </c>
      <c r="AO73" s="67">
        <f t="shared" ref="AO73:AO86" si="272">O73+Q73</f>
        <v>0</v>
      </c>
      <c r="AP73" s="66"/>
      <c r="AQ73" s="67"/>
      <c r="AR73" s="66">
        <f t="shared" si="201"/>
        <v>0</v>
      </c>
      <c r="AS73" s="67">
        <f t="shared" ref="AS73:AS86" si="273">AO73*AQ73%</f>
        <v>0</v>
      </c>
      <c r="AT73" s="24"/>
      <c r="AU73" s="26"/>
      <c r="AV73" s="24"/>
      <c r="AW73" s="26"/>
      <c r="AX73" s="24"/>
      <c r="AY73" s="26"/>
      <c r="AZ73" s="24"/>
      <c r="BA73" s="26"/>
      <c r="BB73" s="37"/>
      <c r="BC73" s="38"/>
      <c r="BD73" s="37"/>
      <c r="BE73" s="38"/>
      <c r="BF73" s="24"/>
      <c r="BG73" s="26">
        <v>15</v>
      </c>
      <c r="BH73" s="24"/>
      <c r="BI73" s="26">
        <v>10</v>
      </c>
      <c r="BJ73" s="37"/>
      <c r="BK73" s="38"/>
      <c r="BL73" s="37"/>
      <c r="BM73" s="38"/>
      <c r="BN73" s="24"/>
      <c r="BO73" s="26"/>
      <c r="BP73" s="24"/>
      <c r="BQ73" s="26"/>
      <c r="BR73" s="37"/>
      <c r="BS73" s="38"/>
      <c r="BT73" s="37"/>
      <c r="BU73" s="38"/>
      <c r="BV73" s="24"/>
      <c r="BW73" s="26"/>
      <c r="BX73" s="24"/>
      <c r="BY73" s="26"/>
      <c r="BZ73" s="66">
        <f t="shared" si="202"/>
        <v>0</v>
      </c>
      <c r="CA73" s="67">
        <f t="shared" si="203"/>
        <v>0</v>
      </c>
      <c r="CB73" s="66">
        <f t="shared" si="204"/>
        <v>0</v>
      </c>
      <c r="CC73" s="67">
        <f t="shared" si="205"/>
        <v>0</v>
      </c>
      <c r="CD73" s="60">
        <f t="shared" si="206"/>
        <v>0.3</v>
      </c>
      <c r="CE73" s="86">
        <f t="shared" si="207"/>
        <v>0.89999999999999991</v>
      </c>
      <c r="CF73" s="60">
        <f t="shared" si="208"/>
        <v>0</v>
      </c>
      <c r="CG73" s="86">
        <f t="shared" si="209"/>
        <v>0.4</v>
      </c>
      <c r="CH73" s="66">
        <f t="shared" si="210"/>
        <v>0</v>
      </c>
      <c r="CI73" s="67">
        <f t="shared" si="211"/>
        <v>0</v>
      </c>
      <c r="CJ73" s="66">
        <f t="shared" si="212"/>
        <v>0</v>
      </c>
      <c r="CK73" s="67">
        <f t="shared" si="213"/>
        <v>0</v>
      </c>
      <c r="CL73" s="60">
        <f t="shared" si="214"/>
        <v>0</v>
      </c>
      <c r="CM73" s="86">
        <f t="shared" si="215"/>
        <v>0</v>
      </c>
      <c r="CN73" s="60">
        <f t="shared" si="216"/>
        <v>0</v>
      </c>
      <c r="CO73" s="86">
        <f t="shared" si="217"/>
        <v>0</v>
      </c>
      <c r="CP73" s="66">
        <f t="shared" si="218"/>
        <v>0</v>
      </c>
      <c r="CQ73" s="67">
        <f t="shared" si="219"/>
        <v>0</v>
      </c>
      <c r="CR73" s="66">
        <f t="shared" si="220"/>
        <v>0</v>
      </c>
      <c r="CS73" s="67">
        <f t="shared" si="221"/>
        <v>0</v>
      </c>
      <c r="CT73" s="60">
        <f t="shared" si="222"/>
        <v>0</v>
      </c>
      <c r="CU73" s="86">
        <f t="shared" si="223"/>
        <v>0</v>
      </c>
      <c r="CV73" s="60">
        <f t="shared" si="224"/>
        <v>0</v>
      </c>
      <c r="CW73" s="86">
        <f t="shared" si="225"/>
        <v>0</v>
      </c>
      <c r="CX73" s="66">
        <f t="shared" si="226"/>
        <v>0</v>
      </c>
      <c r="CY73" s="67">
        <f t="shared" si="227"/>
        <v>0</v>
      </c>
      <c r="CZ73" s="66">
        <f t="shared" si="228"/>
        <v>0</v>
      </c>
      <c r="DA73" s="67">
        <f t="shared" si="229"/>
        <v>0</v>
      </c>
      <c r="DB73" s="60">
        <f t="shared" si="230"/>
        <v>0.3</v>
      </c>
      <c r="DC73" s="86">
        <f t="shared" si="231"/>
        <v>0.89999999999999991</v>
      </c>
      <c r="DD73" s="60">
        <f t="shared" si="232"/>
        <v>0</v>
      </c>
      <c r="DE73" s="86">
        <f t="shared" si="233"/>
        <v>0.4</v>
      </c>
      <c r="DF73" s="66">
        <f t="shared" si="234"/>
        <v>0</v>
      </c>
      <c r="DG73" s="67">
        <f t="shared" si="235"/>
        <v>0</v>
      </c>
      <c r="DH73" s="66">
        <f t="shared" si="236"/>
        <v>0</v>
      </c>
      <c r="DI73" s="67">
        <f t="shared" si="237"/>
        <v>0</v>
      </c>
      <c r="DJ73" s="60">
        <f t="shared" si="238"/>
        <v>0</v>
      </c>
      <c r="DK73" s="86">
        <f t="shared" si="239"/>
        <v>0</v>
      </c>
      <c r="DL73" s="60">
        <f t="shared" si="240"/>
        <v>0</v>
      </c>
      <c r="DM73" s="86">
        <f t="shared" si="241"/>
        <v>0</v>
      </c>
      <c r="DN73" s="66">
        <f t="shared" si="242"/>
        <v>0</v>
      </c>
      <c r="DO73" s="67">
        <f t="shared" si="243"/>
        <v>0</v>
      </c>
      <c r="DP73" s="66">
        <f t="shared" si="244"/>
        <v>0</v>
      </c>
      <c r="DQ73" s="67">
        <f t="shared" si="245"/>
        <v>0</v>
      </c>
      <c r="DR73" s="60">
        <f t="shared" si="246"/>
        <v>0</v>
      </c>
      <c r="DS73" s="86">
        <f t="shared" si="247"/>
        <v>0</v>
      </c>
      <c r="DT73" s="60">
        <f t="shared" si="248"/>
        <v>0</v>
      </c>
      <c r="DU73" s="86">
        <f t="shared" si="249"/>
        <v>0</v>
      </c>
      <c r="DV73" s="66">
        <f t="shared" si="265"/>
        <v>0.3</v>
      </c>
      <c r="DW73" s="67">
        <f t="shared" si="251"/>
        <v>0.89999999999999991</v>
      </c>
      <c r="DX73" s="66">
        <f t="shared" si="252"/>
        <v>0.3</v>
      </c>
      <c r="DY73" s="67">
        <f t="shared" si="253"/>
        <v>0.89999999999999991</v>
      </c>
      <c r="DZ73" s="66">
        <f t="shared" si="254"/>
        <v>0</v>
      </c>
      <c r="EA73" s="67">
        <f t="shared" si="255"/>
        <v>0.4</v>
      </c>
      <c r="EB73" s="66">
        <f t="shared" si="256"/>
        <v>0</v>
      </c>
      <c r="EC73" s="67">
        <f t="shared" si="257"/>
        <v>0.4</v>
      </c>
      <c r="ED73" s="60">
        <f t="shared" si="266"/>
        <v>0.3</v>
      </c>
      <c r="EE73" s="61">
        <f t="shared" ref="EE73:EE86" si="274">DW73+EA73+AO73</f>
        <v>1.2999999999999998</v>
      </c>
      <c r="EF73" s="60">
        <f t="shared" ref="EF73:EF86" si="275">DX73+EB73+AN73</f>
        <v>0.3</v>
      </c>
      <c r="EG73" s="61">
        <f t="shared" ref="EG73:EG86" si="276">DY73+EC73+AO73</f>
        <v>1.2999999999999998</v>
      </c>
      <c r="EH73" s="60">
        <f t="shared" si="258"/>
        <v>0</v>
      </c>
      <c r="EI73" s="61">
        <f t="shared" ref="EI73:EI86" si="277">IFERROR(EK73/EE73%,0)</f>
        <v>30.769230769230777</v>
      </c>
      <c r="EJ73" s="60">
        <f t="shared" si="259"/>
        <v>0</v>
      </c>
      <c r="EK73" s="61">
        <f t="shared" ref="EK73:EK86" si="278">AS73+EA73</f>
        <v>0.4</v>
      </c>
      <c r="EM73" s="6">
        <f t="shared" ref="EM73:EM86" si="279">E73</f>
        <v>23</v>
      </c>
      <c r="EN73" s="37">
        <f t="shared" si="138"/>
        <v>0</v>
      </c>
      <c r="EO73" s="41">
        <f t="shared" si="139"/>
        <v>0</v>
      </c>
      <c r="EP73" s="24">
        <f t="shared" si="140"/>
        <v>0</v>
      </c>
      <c r="EQ73" s="26">
        <f t="shared" si="141"/>
        <v>0</v>
      </c>
      <c r="ES73" s="37">
        <f t="shared" si="142"/>
        <v>0</v>
      </c>
      <c r="ET73" s="41">
        <f t="shared" si="143"/>
        <v>0</v>
      </c>
      <c r="EU73" s="24">
        <f t="shared" si="144"/>
        <v>0</v>
      </c>
      <c r="EV73" s="26">
        <f t="shared" si="145"/>
        <v>0</v>
      </c>
      <c r="EX73" s="37">
        <f t="shared" si="146"/>
        <v>0</v>
      </c>
      <c r="EY73" s="41">
        <f t="shared" si="147"/>
        <v>0.3</v>
      </c>
      <c r="EZ73" s="24">
        <f t="shared" si="148"/>
        <v>0</v>
      </c>
      <c r="FA73" s="26">
        <f t="shared" si="149"/>
        <v>0.89999999999999991</v>
      </c>
      <c r="FC73" s="37">
        <f t="shared" si="150"/>
        <v>0</v>
      </c>
      <c r="FD73" s="41">
        <f t="shared" si="151"/>
        <v>0</v>
      </c>
      <c r="FE73" s="24">
        <f t="shared" si="152"/>
        <v>0</v>
      </c>
      <c r="FF73" s="26">
        <f t="shared" si="153"/>
        <v>0.4</v>
      </c>
      <c r="FH73" s="37">
        <f t="shared" si="154"/>
        <v>0</v>
      </c>
      <c r="FI73" s="41">
        <f t="shared" si="155"/>
        <v>0</v>
      </c>
      <c r="FJ73" s="24">
        <f t="shared" si="156"/>
        <v>0</v>
      </c>
      <c r="FK73" s="26">
        <f t="shared" si="157"/>
        <v>0</v>
      </c>
      <c r="FM73" s="37">
        <f t="shared" si="158"/>
        <v>0</v>
      </c>
      <c r="FN73" s="41">
        <f t="shared" si="159"/>
        <v>0</v>
      </c>
      <c r="FO73" s="24">
        <f t="shared" si="160"/>
        <v>0</v>
      </c>
      <c r="FP73" s="26">
        <f t="shared" si="135"/>
        <v>0</v>
      </c>
      <c r="FR73" s="37">
        <f t="shared" si="161"/>
        <v>0</v>
      </c>
      <c r="FS73" s="41">
        <f t="shared" si="162"/>
        <v>0</v>
      </c>
      <c r="FT73" s="24">
        <f t="shared" si="163"/>
        <v>0</v>
      </c>
      <c r="FU73" s="26">
        <f t="shared" si="164"/>
        <v>0</v>
      </c>
      <c r="FW73" s="37">
        <f t="shared" si="165"/>
        <v>0</v>
      </c>
      <c r="FX73" s="41">
        <f t="shared" si="166"/>
        <v>0</v>
      </c>
      <c r="FY73" s="24">
        <f t="shared" si="167"/>
        <v>0</v>
      </c>
      <c r="FZ73" s="26">
        <f t="shared" si="168"/>
        <v>0</v>
      </c>
      <c r="GB73" s="37">
        <f t="shared" si="169"/>
        <v>0</v>
      </c>
      <c r="GC73" s="41">
        <f t="shared" si="170"/>
        <v>0</v>
      </c>
      <c r="GD73" s="24">
        <f t="shared" si="171"/>
        <v>0</v>
      </c>
      <c r="GE73" s="26">
        <f t="shared" si="172"/>
        <v>0</v>
      </c>
      <c r="GG73" s="37">
        <f t="shared" si="173"/>
        <v>0</v>
      </c>
      <c r="GH73" s="41">
        <f t="shared" si="174"/>
        <v>0</v>
      </c>
      <c r="GI73" s="24">
        <f t="shared" si="175"/>
        <v>0</v>
      </c>
      <c r="GJ73" s="26">
        <f t="shared" si="176"/>
        <v>0</v>
      </c>
      <c r="GL73" s="37">
        <f t="shared" si="177"/>
        <v>0</v>
      </c>
      <c r="GM73" s="41">
        <f t="shared" si="178"/>
        <v>0</v>
      </c>
      <c r="GN73" s="24">
        <f t="shared" si="179"/>
        <v>0</v>
      </c>
      <c r="GO73" s="26">
        <f t="shared" si="180"/>
        <v>0</v>
      </c>
      <c r="GQ73" s="37">
        <f t="shared" si="181"/>
        <v>0</v>
      </c>
      <c r="GR73" s="41">
        <f t="shared" si="182"/>
        <v>0</v>
      </c>
      <c r="GS73" s="24">
        <f t="shared" si="183"/>
        <v>0</v>
      </c>
      <c r="GT73" s="26">
        <f t="shared" si="184"/>
        <v>0</v>
      </c>
    </row>
    <row r="74" spans="1:202" x14ac:dyDescent="0.3">
      <c r="A74" s="7"/>
      <c r="B74" s="8"/>
      <c r="C74" s="8"/>
      <c r="D74" s="8" t="s">
        <v>23</v>
      </c>
      <c r="E74" s="8">
        <f t="shared" si="262"/>
        <v>24</v>
      </c>
      <c r="F74" s="39"/>
      <c r="G74" s="40"/>
      <c r="H74" s="62">
        <f t="shared" si="263"/>
        <v>0</v>
      </c>
      <c r="I74" s="63">
        <f t="shared" si="264"/>
        <v>0</v>
      </c>
      <c r="J74" s="62"/>
      <c r="K74" s="63"/>
      <c r="L74" s="62">
        <f t="shared" ref="L74:L86" si="280">H74*J74%</f>
        <v>0</v>
      </c>
      <c r="M74" s="63">
        <f t="shared" si="267"/>
        <v>0</v>
      </c>
      <c r="N74" s="68">
        <f t="shared" si="268"/>
        <v>0</v>
      </c>
      <c r="O74" s="69">
        <f t="shared" si="269"/>
        <v>0</v>
      </c>
      <c r="P74" s="27">
        <f t="shared" ref="P74:P86" si="281">R74+T74+V74+X74+AB74+AD74+AF74+AH74+AJ74+AL74</f>
        <v>0</v>
      </c>
      <c r="Q74" s="28">
        <f t="shared" si="270"/>
        <v>0</v>
      </c>
      <c r="R74" s="39">
        <v>0</v>
      </c>
      <c r="S74" s="40">
        <v>0</v>
      </c>
      <c r="T74" s="39">
        <v>0</v>
      </c>
      <c r="U74" s="40">
        <v>0</v>
      </c>
      <c r="V74" s="27"/>
      <c r="W74" s="28"/>
      <c r="X74" s="39">
        <v>0</v>
      </c>
      <c r="Y74" s="40">
        <v>0</v>
      </c>
      <c r="Z74" s="81">
        <v>0</v>
      </c>
      <c r="AA74" s="82">
        <v>0</v>
      </c>
      <c r="AB74" s="39">
        <v>0</v>
      </c>
      <c r="AC74" s="40">
        <v>0</v>
      </c>
      <c r="AD74" s="27">
        <v>0</v>
      </c>
      <c r="AE74" s="28">
        <v>0</v>
      </c>
      <c r="AF74" s="39">
        <v>0</v>
      </c>
      <c r="AG74" s="40">
        <v>0</v>
      </c>
      <c r="AH74" s="27">
        <v>0</v>
      </c>
      <c r="AI74" s="28">
        <v>0</v>
      </c>
      <c r="AJ74" s="39"/>
      <c r="AK74" s="40"/>
      <c r="AL74" s="27">
        <v>0</v>
      </c>
      <c r="AM74" s="28">
        <v>0</v>
      </c>
      <c r="AN74" s="68">
        <f t="shared" si="271"/>
        <v>0</v>
      </c>
      <c r="AO74" s="69">
        <f t="shared" si="272"/>
        <v>0</v>
      </c>
      <c r="AP74" s="68"/>
      <c r="AQ74" s="69"/>
      <c r="AR74" s="68">
        <f t="shared" ref="AR74:AR86" si="282">AN74*AP74%</f>
        <v>0</v>
      </c>
      <c r="AS74" s="69">
        <f t="shared" si="273"/>
        <v>0</v>
      </c>
      <c r="AT74" s="27"/>
      <c r="AU74" s="29"/>
      <c r="AV74" s="27"/>
      <c r="AW74" s="29"/>
      <c r="AX74" s="27"/>
      <c r="AY74" s="29"/>
      <c r="AZ74" s="27"/>
      <c r="BA74" s="29"/>
      <c r="BB74" s="39"/>
      <c r="BC74" s="40"/>
      <c r="BD74" s="39"/>
      <c r="BE74" s="40"/>
      <c r="BF74" s="27"/>
      <c r="BG74" s="29">
        <v>85</v>
      </c>
      <c r="BH74" s="27"/>
      <c r="BI74" s="29">
        <v>90</v>
      </c>
      <c r="BJ74" s="39"/>
      <c r="BK74" s="40"/>
      <c r="BL74" s="39"/>
      <c r="BM74" s="40"/>
      <c r="BN74" s="27"/>
      <c r="BO74" s="29"/>
      <c r="BP74" s="27"/>
      <c r="BQ74" s="29"/>
      <c r="BR74" s="39"/>
      <c r="BS74" s="40"/>
      <c r="BT74" s="39"/>
      <c r="BU74" s="40"/>
      <c r="BV74" s="27"/>
      <c r="BW74" s="29"/>
      <c r="BX74" s="27"/>
      <c r="BY74" s="29"/>
      <c r="BZ74" s="68">
        <f t="shared" ref="BZ74:BZ86" si="283">EN74+EO74</f>
        <v>0</v>
      </c>
      <c r="CA74" s="69">
        <f t="shared" ref="CA74:CA86" si="284">EP74+EQ74</f>
        <v>0</v>
      </c>
      <c r="CB74" s="68">
        <f t="shared" ref="CB74:CB86" si="285">ES74+ET74</f>
        <v>0</v>
      </c>
      <c r="CC74" s="69">
        <f t="shared" ref="CC74:CC86" si="286">EU74+EV74</f>
        <v>0</v>
      </c>
      <c r="CD74" s="62">
        <f t="shared" ref="CD74:CD86" si="287">EX74+EY74</f>
        <v>1.7</v>
      </c>
      <c r="CE74" s="87">
        <f t="shared" ref="CE74:CE86" si="288">EZ74+FA74</f>
        <v>5.0999999999999996</v>
      </c>
      <c r="CF74" s="62">
        <f t="shared" ref="CF74:CF86" si="289">FC74+FD74</f>
        <v>0</v>
      </c>
      <c r="CG74" s="87">
        <f t="shared" ref="CG74:CG86" si="290">FE74+FF74</f>
        <v>3.6</v>
      </c>
      <c r="CH74" s="68">
        <f t="shared" ref="CH74:CH86" si="291">FH74+FI74</f>
        <v>0</v>
      </c>
      <c r="CI74" s="69">
        <f t="shared" ref="CI74:CI86" si="292">FJ74+FK74</f>
        <v>0</v>
      </c>
      <c r="CJ74" s="68">
        <f t="shared" ref="CJ74:CJ86" si="293">FM74+FN74</f>
        <v>0</v>
      </c>
      <c r="CK74" s="69">
        <f t="shared" ref="CK74:CK86" si="294">FO74+FP74</f>
        <v>0</v>
      </c>
      <c r="CL74" s="62">
        <f t="shared" ref="CL74:CL86" si="295">FR74+FS74</f>
        <v>0</v>
      </c>
      <c r="CM74" s="87">
        <f t="shared" ref="CM74:CM86" si="296">FT74+FU74</f>
        <v>0</v>
      </c>
      <c r="CN74" s="62">
        <f t="shared" ref="CN74:CN86" si="297">FW74+FX74</f>
        <v>0</v>
      </c>
      <c r="CO74" s="87">
        <f t="shared" ref="CO74:CO86" si="298">FY74+FZ74</f>
        <v>0</v>
      </c>
      <c r="CP74" s="68">
        <f t="shared" ref="CP74:CP86" si="299">GB74+GC74</f>
        <v>0</v>
      </c>
      <c r="CQ74" s="69">
        <f t="shared" ref="CQ74:CQ86" si="300">GD74+GE74</f>
        <v>0</v>
      </c>
      <c r="CR74" s="68">
        <f t="shared" ref="CR74:CR86" si="301">GG74+GH74</f>
        <v>0</v>
      </c>
      <c r="CS74" s="69">
        <f t="shared" ref="CS74:CS86" si="302">GI74+GJ74</f>
        <v>0</v>
      </c>
      <c r="CT74" s="62">
        <f t="shared" ref="CT74:CT86" si="303">GL74+GM74</f>
        <v>0</v>
      </c>
      <c r="CU74" s="87">
        <f t="shared" ref="CU74:CU86" si="304">GN74+GO74</f>
        <v>0</v>
      </c>
      <c r="CV74" s="62">
        <f t="shared" ref="CV74:CV86" si="305">GQ74+GR74</f>
        <v>0</v>
      </c>
      <c r="CW74" s="87">
        <f t="shared" ref="CW74:CW86" si="306">GS74+GT74</f>
        <v>0</v>
      </c>
      <c r="CX74" s="68">
        <f t="shared" ref="CX74:CX86" si="307">EN74+EO74</f>
        <v>0</v>
      </c>
      <c r="CY74" s="69">
        <f t="shared" ref="CY74:CY86" si="308">EP74+EQ74</f>
        <v>0</v>
      </c>
      <c r="CZ74" s="68">
        <f t="shared" ref="CZ74:CZ86" si="309">ES74+ET74</f>
        <v>0</v>
      </c>
      <c r="DA74" s="69">
        <f t="shared" ref="DA74:DA86" si="310">EU74+EV74</f>
        <v>0</v>
      </c>
      <c r="DB74" s="62">
        <f t="shared" ref="DB74:DB86" si="311">EX74+EY74</f>
        <v>1.7</v>
      </c>
      <c r="DC74" s="87">
        <f t="shared" ref="DC74:DC86" si="312">EZ74+FA74</f>
        <v>5.0999999999999996</v>
      </c>
      <c r="DD74" s="62">
        <f t="shared" ref="DD74:DD86" si="313">FC74+FD74</f>
        <v>0</v>
      </c>
      <c r="DE74" s="87">
        <f t="shared" ref="DE74:DE86" si="314">FE74+FF74</f>
        <v>3.6</v>
      </c>
      <c r="DF74" s="68">
        <f t="shared" ref="DF74:DF86" si="315">FH74+FI74</f>
        <v>0</v>
      </c>
      <c r="DG74" s="69">
        <f t="shared" ref="DG74:DG86" si="316">FJ74+FK74</f>
        <v>0</v>
      </c>
      <c r="DH74" s="68">
        <f t="shared" ref="DH74:DH86" si="317">FM74+FN74</f>
        <v>0</v>
      </c>
      <c r="DI74" s="69">
        <f t="shared" ref="DI74:DI86" si="318">FO74+FP74</f>
        <v>0</v>
      </c>
      <c r="DJ74" s="62">
        <f t="shared" ref="DJ74:DJ86" si="319">FR74+FS74</f>
        <v>0</v>
      </c>
      <c r="DK74" s="87">
        <f t="shared" ref="DK74:DK86" si="320">FT74+FU74</f>
        <v>0</v>
      </c>
      <c r="DL74" s="62">
        <f t="shared" ref="DL74:DL86" si="321">FW74+FX74</f>
        <v>0</v>
      </c>
      <c r="DM74" s="87">
        <f t="shared" ref="DM74:DM86" si="322">FY74+FZ74</f>
        <v>0</v>
      </c>
      <c r="DN74" s="68">
        <f t="shared" ref="DN74:DN86" si="323">GB74+GC74</f>
        <v>0</v>
      </c>
      <c r="DO74" s="69">
        <f t="shared" ref="DO74:DO86" si="324">GD74+GE74</f>
        <v>0</v>
      </c>
      <c r="DP74" s="68">
        <f t="shared" ref="DP74:DP86" si="325">GG74+GH74</f>
        <v>0</v>
      </c>
      <c r="DQ74" s="69">
        <f t="shared" ref="DQ74:DQ86" si="326">GI74+GJ74</f>
        <v>0</v>
      </c>
      <c r="DR74" s="62">
        <f t="shared" ref="DR74:DR86" si="327">GL74+GM74</f>
        <v>0</v>
      </c>
      <c r="DS74" s="87">
        <f t="shared" ref="DS74:DS86" si="328">GN74+GO74</f>
        <v>0</v>
      </c>
      <c r="DT74" s="62">
        <f t="shared" ref="DT74:DT86" si="329">GQ74+GR74</f>
        <v>0</v>
      </c>
      <c r="DU74" s="87">
        <f t="shared" ref="DU74:DU86" si="330">GS74+GT74</f>
        <v>0</v>
      </c>
      <c r="DV74" s="68">
        <f t="shared" si="265"/>
        <v>1.7</v>
      </c>
      <c r="DW74" s="69">
        <f t="shared" ref="DW74:DW86" si="331">SUM(CA74,CE74,CI74,CM74,CQ74,CU74)</f>
        <v>5.0999999999999996</v>
      </c>
      <c r="DX74" s="68">
        <f t="shared" ref="DX74:DX86" si="332">SUM(CX74,DB74,DF74,DJ74,DN74,DR74)</f>
        <v>1.7</v>
      </c>
      <c r="DY74" s="69">
        <f t="shared" ref="DY74:DY86" si="333">SUM(CY74,DC74,DG74,DK74,DO74,DS74)</f>
        <v>5.0999999999999996</v>
      </c>
      <c r="DZ74" s="68">
        <f t="shared" ref="DZ74:DZ86" si="334">SUM(CB74,CF74,CJ74,CN74,CR74,CV74)</f>
        <v>0</v>
      </c>
      <c r="EA74" s="69">
        <f t="shared" ref="EA74:EA86" si="335">SUM(CC74,CG74,CK74,CO74,CS74,CW74)</f>
        <v>3.6</v>
      </c>
      <c r="EB74" s="68">
        <f t="shared" ref="EB74:EB86" si="336">SUM(CZ74,DD74,DH74,DL74,DP74,DT74)</f>
        <v>0</v>
      </c>
      <c r="EC74" s="69">
        <f t="shared" ref="EC74:EC86" si="337">SUM(DA74,DE74,DI74,DM74,DQ74,DU74)</f>
        <v>3.6</v>
      </c>
      <c r="ED74" s="62">
        <f t="shared" si="266"/>
        <v>1.7</v>
      </c>
      <c r="EE74" s="63">
        <f t="shared" si="274"/>
        <v>8.6999999999999993</v>
      </c>
      <c r="EF74" s="62">
        <f t="shared" si="275"/>
        <v>1.7</v>
      </c>
      <c r="EG74" s="63">
        <f t="shared" si="276"/>
        <v>8.6999999999999993</v>
      </c>
      <c r="EH74" s="62">
        <f t="shared" ref="EH74:EH86" si="338">IFERROR(EJ74/ED74%,0)</f>
        <v>0</v>
      </c>
      <c r="EI74" s="63">
        <f t="shared" si="277"/>
        <v>41.379310344827587</v>
      </c>
      <c r="EJ74" s="62">
        <f t="shared" ref="EJ74:EJ86" si="339">AR74+DZ74</f>
        <v>0</v>
      </c>
      <c r="EK74" s="63">
        <f t="shared" si="278"/>
        <v>3.6</v>
      </c>
      <c r="EM74" s="7">
        <f t="shared" si="279"/>
        <v>24</v>
      </c>
      <c r="EN74" s="39">
        <f t="shared" si="138"/>
        <v>0</v>
      </c>
      <c r="EO74" s="42">
        <f t="shared" si="139"/>
        <v>0</v>
      </c>
      <c r="EP74" s="27">
        <f t="shared" si="140"/>
        <v>0</v>
      </c>
      <c r="EQ74" s="29">
        <f t="shared" si="141"/>
        <v>0</v>
      </c>
      <c r="ES74" s="39">
        <f t="shared" si="142"/>
        <v>0</v>
      </c>
      <c r="ET74" s="42">
        <f t="shared" si="143"/>
        <v>0</v>
      </c>
      <c r="EU74" s="27">
        <f t="shared" si="144"/>
        <v>0</v>
      </c>
      <c r="EV74" s="29">
        <f t="shared" si="145"/>
        <v>0</v>
      </c>
      <c r="EX74" s="39">
        <f t="shared" si="146"/>
        <v>0</v>
      </c>
      <c r="EY74" s="42">
        <f t="shared" si="147"/>
        <v>1.7</v>
      </c>
      <c r="EZ74" s="27">
        <f t="shared" si="148"/>
        <v>0</v>
      </c>
      <c r="FA74" s="29">
        <f t="shared" si="149"/>
        <v>5.0999999999999996</v>
      </c>
      <c r="FC74" s="39">
        <f t="shared" si="150"/>
        <v>0</v>
      </c>
      <c r="FD74" s="42">
        <f t="shared" si="151"/>
        <v>0</v>
      </c>
      <c r="FE74" s="27">
        <f t="shared" si="152"/>
        <v>0</v>
      </c>
      <c r="FF74" s="29">
        <f t="shared" si="153"/>
        <v>3.6</v>
      </c>
      <c r="FH74" s="39">
        <f t="shared" si="154"/>
        <v>0</v>
      </c>
      <c r="FI74" s="42">
        <f t="shared" si="155"/>
        <v>0</v>
      </c>
      <c r="FJ74" s="27">
        <f t="shared" si="156"/>
        <v>0</v>
      </c>
      <c r="FK74" s="29">
        <f t="shared" si="157"/>
        <v>0</v>
      </c>
      <c r="FM74" s="39">
        <f t="shared" si="158"/>
        <v>0</v>
      </c>
      <c r="FN74" s="42">
        <f t="shared" si="159"/>
        <v>0</v>
      </c>
      <c r="FO74" s="27">
        <f t="shared" si="160"/>
        <v>0</v>
      </c>
      <c r="FP74" s="29">
        <f t="shared" si="135"/>
        <v>0</v>
      </c>
      <c r="FR74" s="39">
        <f t="shared" si="161"/>
        <v>0</v>
      </c>
      <c r="FS74" s="42">
        <f t="shared" si="162"/>
        <v>0</v>
      </c>
      <c r="FT74" s="27">
        <f t="shared" si="163"/>
        <v>0</v>
      </c>
      <c r="FU74" s="29">
        <f t="shared" si="164"/>
        <v>0</v>
      </c>
      <c r="FW74" s="39">
        <f t="shared" si="165"/>
        <v>0</v>
      </c>
      <c r="FX74" s="42">
        <f t="shared" si="166"/>
        <v>0</v>
      </c>
      <c r="FY74" s="27">
        <f t="shared" si="167"/>
        <v>0</v>
      </c>
      <c r="FZ74" s="29">
        <f t="shared" si="168"/>
        <v>0</v>
      </c>
      <c r="GB74" s="39">
        <f t="shared" si="169"/>
        <v>0</v>
      </c>
      <c r="GC74" s="42">
        <f t="shared" si="170"/>
        <v>0</v>
      </c>
      <c r="GD74" s="27">
        <f t="shared" si="171"/>
        <v>0</v>
      </c>
      <c r="GE74" s="29">
        <f t="shared" si="172"/>
        <v>0</v>
      </c>
      <c r="GG74" s="39">
        <f t="shared" si="173"/>
        <v>0</v>
      </c>
      <c r="GH74" s="42">
        <f t="shared" si="174"/>
        <v>0</v>
      </c>
      <c r="GI74" s="27">
        <f t="shared" si="175"/>
        <v>0</v>
      </c>
      <c r="GJ74" s="29">
        <f t="shared" si="176"/>
        <v>0</v>
      </c>
      <c r="GL74" s="39">
        <f t="shared" si="177"/>
        <v>0</v>
      </c>
      <c r="GM74" s="42">
        <f t="shared" si="178"/>
        <v>0</v>
      </c>
      <c r="GN74" s="27">
        <f t="shared" si="179"/>
        <v>0</v>
      </c>
      <c r="GO74" s="29">
        <f t="shared" si="180"/>
        <v>0</v>
      </c>
      <c r="GQ74" s="39">
        <f t="shared" si="181"/>
        <v>0</v>
      </c>
      <c r="GR74" s="42">
        <f t="shared" si="182"/>
        <v>0</v>
      </c>
      <c r="GS74" s="27">
        <f t="shared" si="183"/>
        <v>0</v>
      </c>
      <c r="GT74" s="29">
        <f t="shared" si="184"/>
        <v>0</v>
      </c>
    </row>
    <row r="75" spans="1:202" x14ac:dyDescent="0.3">
      <c r="A75" s="10">
        <v>4</v>
      </c>
      <c r="B75" s="12" t="s">
        <v>49</v>
      </c>
      <c r="C75" s="12" t="s">
        <v>27</v>
      </c>
      <c r="D75" s="12" t="s">
        <v>25</v>
      </c>
      <c r="E75" s="12">
        <f t="shared" si="262"/>
        <v>25</v>
      </c>
      <c r="F75" s="34"/>
      <c r="G75" s="35"/>
      <c r="H75" s="58">
        <v>456</v>
      </c>
      <c r="I75" s="59">
        <v>502</v>
      </c>
      <c r="J75" s="58">
        <v>2</v>
      </c>
      <c r="K75" s="59">
        <v>1</v>
      </c>
      <c r="L75" s="58">
        <f t="shared" si="280"/>
        <v>9.120000000000001</v>
      </c>
      <c r="M75" s="59">
        <f t="shared" si="267"/>
        <v>5.0200000000000005</v>
      </c>
      <c r="N75" s="64">
        <f t="shared" si="268"/>
        <v>478.8</v>
      </c>
      <c r="O75" s="65">
        <f t="shared" si="269"/>
        <v>527.1</v>
      </c>
      <c r="P75" s="21">
        <f t="shared" si="281"/>
        <v>95</v>
      </c>
      <c r="Q75" s="22">
        <f t="shared" si="270"/>
        <v>52</v>
      </c>
      <c r="R75" s="34">
        <v>68</v>
      </c>
      <c r="S75" s="35">
        <v>9</v>
      </c>
      <c r="T75" s="34">
        <v>0</v>
      </c>
      <c r="U75" s="35">
        <v>2</v>
      </c>
      <c r="V75" s="21"/>
      <c r="W75" s="22"/>
      <c r="X75" s="34">
        <v>1</v>
      </c>
      <c r="Y75" s="35">
        <v>9</v>
      </c>
      <c r="Z75" s="77">
        <v>1</v>
      </c>
      <c r="AA75" s="78">
        <v>9</v>
      </c>
      <c r="AB75" s="34">
        <v>7</v>
      </c>
      <c r="AC75" s="35">
        <v>3</v>
      </c>
      <c r="AD75" s="21">
        <v>4</v>
      </c>
      <c r="AE75" s="22">
        <v>6</v>
      </c>
      <c r="AF75" s="34">
        <v>2</v>
      </c>
      <c r="AG75" s="35">
        <v>6</v>
      </c>
      <c r="AH75" s="21">
        <v>11</v>
      </c>
      <c r="AI75" s="22">
        <v>11</v>
      </c>
      <c r="AJ75" s="34"/>
      <c r="AK75" s="35"/>
      <c r="AL75" s="21">
        <v>2</v>
      </c>
      <c r="AM75" s="22">
        <v>6</v>
      </c>
      <c r="AN75" s="64">
        <f t="shared" si="271"/>
        <v>573.79999999999995</v>
      </c>
      <c r="AO75" s="65">
        <f t="shared" si="272"/>
        <v>579.1</v>
      </c>
      <c r="AP75" s="64">
        <v>6</v>
      </c>
      <c r="AQ75" s="65">
        <v>1</v>
      </c>
      <c r="AR75" s="64">
        <f t="shared" si="282"/>
        <v>34.427999999999997</v>
      </c>
      <c r="AS75" s="65">
        <f t="shared" si="273"/>
        <v>5.7910000000000004</v>
      </c>
      <c r="AT75" s="21"/>
      <c r="AU75" s="23"/>
      <c r="AV75" s="21"/>
      <c r="AW75" s="23"/>
      <c r="AX75" s="21"/>
      <c r="AY75" s="23"/>
      <c r="AZ75" s="21"/>
      <c r="BA75" s="23"/>
      <c r="BB75" s="34"/>
      <c r="BC75" s="35"/>
      <c r="BD75" s="34"/>
      <c r="BE75" s="35">
        <v>10</v>
      </c>
      <c r="BF75" s="21"/>
      <c r="BG75" s="23">
        <v>15</v>
      </c>
      <c r="BH75" s="21"/>
      <c r="BI75" s="23">
        <v>10</v>
      </c>
      <c r="BJ75" s="34">
        <v>85</v>
      </c>
      <c r="BK75" s="35"/>
      <c r="BL75" s="34">
        <v>90</v>
      </c>
      <c r="BM75" s="35"/>
      <c r="BN75" s="21">
        <v>85</v>
      </c>
      <c r="BO75" s="23"/>
      <c r="BP75" s="21">
        <v>90</v>
      </c>
      <c r="BQ75" s="23"/>
      <c r="BR75" s="34"/>
      <c r="BS75" s="35"/>
      <c r="BT75" s="34">
        <v>90</v>
      </c>
      <c r="BU75" s="35"/>
      <c r="BV75" s="21">
        <v>70</v>
      </c>
      <c r="BW75" s="23"/>
      <c r="BX75" s="21">
        <v>90</v>
      </c>
      <c r="BY75" s="23"/>
      <c r="BZ75" s="64">
        <f t="shared" si="283"/>
        <v>0</v>
      </c>
      <c r="CA75" s="65">
        <f t="shared" si="284"/>
        <v>0</v>
      </c>
      <c r="CB75" s="64">
        <f t="shared" si="285"/>
        <v>0.2</v>
      </c>
      <c r="CC75" s="65">
        <f t="shared" si="286"/>
        <v>0.8</v>
      </c>
      <c r="CD75" s="58">
        <f t="shared" si="287"/>
        <v>0.3</v>
      </c>
      <c r="CE75" s="85">
        <f t="shared" si="288"/>
        <v>0.89999999999999991</v>
      </c>
      <c r="CF75" s="58">
        <f t="shared" si="289"/>
        <v>0</v>
      </c>
      <c r="CG75" s="85">
        <f t="shared" si="290"/>
        <v>0.4</v>
      </c>
      <c r="CH75" s="64">
        <f t="shared" si="291"/>
        <v>116.45</v>
      </c>
      <c r="CI75" s="65">
        <f t="shared" si="292"/>
        <v>20.399999999999999</v>
      </c>
      <c r="CJ75" s="64">
        <f t="shared" si="293"/>
        <v>7.2</v>
      </c>
      <c r="CK75" s="65">
        <f t="shared" si="294"/>
        <v>7.2</v>
      </c>
      <c r="CL75" s="58">
        <f t="shared" si="295"/>
        <v>17.849999999999998</v>
      </c>
      <c r="CM75" s="85">
        <f t="shared" si="296"/>
        <v>3.4</v>
      </c>
      <c r="CN75" s="58">
        <f t="shared" si="297"/>
        <v>0.9</v>
      </c>
      <c r="CO75" s="85">
        <f t="shared" si="298"/>
        <v>0.9</v>
      </c>
      <c r="CP75" s="64">
        <f t="shared" si="299"/>
        <v>0</v>
      </c>
      <c r="CQ75" s="65">
        <f t="shared" si="300"/>
        <v>0</v>
      </c>
      <c r="CR75" s="64">
        <f t="shared" si="301"/>
        <v>5.4</v>
      </c>
      <c r="CS75" s="65">
        <f t="shared" si="302"/>
        <v>5.4</v>
      </c>
      <c r="CT75" s="58">
        <f t="shared" si="303"/>
        <v>16.099999999999998</v>
      </c>
      <c r="CU75" s="85">
        <f t="shared" si="304"/>
        <v>0.7</v>
      </c>
      <c r="CV75" s="58">
        <f t="shared" si="305"/>
        <v>12.6</v>
      </c>
      <c r="CW75" s="85">
        <f t="shared" si="306"/>
        <v>6.3</v>
      </c>
      <c r="CX75" s="64">
        <f t="shared" si="307"/>
        <v>0</v>
      </c>
      <c r="CY75" s="65">
        <f t="shared" si="308"/>
        <v>0</v>
      </c>
      <c r="CZ75" s="64">
        <f t="shared" si="309"/>
        <v>0.2</v>
      </c>
      <c r="DA75" s="65">
        <f t="shared" si="310"/>
        <v>0.8</v>
      </c>
      <c r="DB75" s="58">
        <f t="shared" si="311"/>
        <v>0.3</v>
      </c>
      <c r="DC75" s="85">
        <f t="shared" si="312"/>
        <v>0.89999999999999991</v>
      </c>
      <c r="DD75" s="58">
        <f t="shared" si="313"/>
        <v>0</v>
      </c>
      <c r="DE75" s="85">
        <f t="shared" si="314"/>
        <v>0.4</v>
      </c>
      <c r="DF75" s="64">
        <f t="shared" si="315"/>
        <v>116.45</v>
      </c>
      <c r="DG75" s="65">
        <f t="shared" si="316"/>
        <v>20.399999999999999</v>
      </c>
      <c r="DH75" s="64">
        <f t="shared" si="317"/>
        <v>7.2</v>
      </c>
      <c r="DI75" s="65">
        <f t="shared" si="318"/>
        <v>7.2</v>
      </c>
      <c r="DJ75" s="58">
        <f t="shared" si="319"/>
        <v>17.849999999999998</v>
      </c>
      <c r="DK75" s="85">
        <f t="shared" si="320"/>
        <v>3.4</v>
      </c>
      <c r="DL75" s="58">
        <f t="shared" si="321"/>
        <v>0.9</v>
      </c>
      <c r="DM75" s="85">
        <f t="shared" si="322"/>
        <v>0.9</v>
      </c>
      <c r="DN75" s="64">
        <f t="shared" si="323"/>
        <v>0</v>
      </c>
      <c r="DO75" s="65">
        <f t="shared" si="324"/>
        <v>0</v>
      </c>
      <c r="DP75" s="64">
        <f t="shared" si="325"/>
        <v>5.4</v>
      </c>
      <c r="DQ75" s="65">
        <f t="shared" si="326"/>
        <v>5.4</v>
      </c>
      <c r="DR75" s="58">
        <f t="shared" si="327"/>
        <v>16.099999999999998</v>
      </c>
      <c r="DS75" s="85">
        <f t="shared" si="328"/>
        <v>0.7</v>
      </c>
      <c r="DT75" s="58">
        <f t="shared" si="329"/>
        <v>12.6</v>
      </c>
      <c r="DU75" s="85">
        <f t="shared" si="330"/>
        <v>6.3</v>
      </c>
      <c r="DV75" s="64">
        <f t="shared" si="265"/>
        <v>150.69999999999999</v>
      </c>
      <c r="DW75" s="65">
        <f t="shared" si="331"/>
        <v>25.399999999999995</v>
      </c>
      <c r="DX75" s="64">
        <f t="shared" si="332"/>
        <v>150.69999999999999</v>
      </c>
      <c r="DY75" s="65">
        <f t="shared" si="333"/>
        <v>25.399999999999995</v>
      </c>
      <c r="DZ75" s="64">
        <f t="shared" si="334"/>
        <v>26.3</v>
      </c>
      <c r="EA75" s="65">
        <f t="shared" si="335"/>
        <v>21</v>
      </c>
      <c r="EB75" s="64">
        <f t="shared" si="336"/>
        <v>26.3</v>
      </c>
      <c r="EC75" s="65">
        <f t="shared" si="337"/>
        <v>21</v>
      </c>
      <c r="ED75" s="58">
        <f t="shared" si="266"/>
        <v>750.8</v>
      </c>
      <c r="EE75" s="59">
        <f t="shared" si="274"/>
        <v>625.5</v>
      </c>
      <c r="EF75" s="58">
        <f t="shared" si="275"/>
        <v>750.8</v>
      </c>
      <c r="EG75" s="59">
        <f t="shared" si="276"/>
        <v>625.5</v>
      </c>
      <c r="EH75" s="58">
        <f t="shared" si="338"/>
        <v>8.0884389984017044</v>
      </c>
      <c r="EI75" s="59">
        <f t="shared" si="277"/>
        <v>4.2831334932054359</v>
      </c>
      <c r="EJ75" s="58">
        <f t="shared" si="339"/>
        <v>60.727999999999994</v>
      </c>
      <c r="EK75" s="59">
        <f t="shared" si="278"/>
        <v>26.791</v>
      </c>
      <c r="EM75" s="10">
        <f t="shared" si="279"/>
        <v>25</v>
      </c>
      <c r="EN75" s="34">
        <f>EN$5*($BB75/100)</f>
        <v>0</v>
      </c>
      <c r="EO75" s="36">
        <f>EO$5*($BC75/100)</f>
        <v>0</v>
      </c>
      <c r="EP75" s="21">
        <f>EP$5*($BB75/100)</f>
        <v>0</v>
      </c>
      <c r="EQ75" s="23">
        <f>EQ$5*($BC75/100)</f>
        <v>0</v>
      </c>
      <c r="ES75" s="34">
        <f>ES$5*($BD75/100)</f>
        <v>0</v>
      </c>
      <c r="ET75" s="36">
        <f>ET$5*($BE75/100)</f>
        <v>0.2</v>
      </c>
      <c r="EU75" s="21">
        <f>EU$5*($BD75/100)</f>
        <v>0</v>
      </c>
      <c r="EV75" s="23">
        <f>EV$5*($BE75/100)</f>
        <v>0.8</v>
      </c>
      <c r="EX75" s="34">
        <f>EX$5*($BF75/100)</f>
        <v>0</v>
      </c>
      <c r="EY75" s="36">
        <f>EY$5*($BG75/100)</f>
        <v>0.3</v>
      </c>
      <c r="EZ75" s="21">
        <f>EZ$5*($BF75/100)</f>
        <v>0</v>
      </c>
      <c r="FA75" s="23">
        <f>FA$5*($BG75/100)</f>
        <v>0.89999999999999991</v>
      </c>
      <c r="FC75" s="34">
        <f>FC$5*($BH75/100)</f>
        <v>0</v>
      </c>
      <c r="FD75" s="36">
        <f>FD$5*($BI75/100)</f>
        <v>0</v>
      </c>
      <c r="FE75" s="21">
        <f>FE$5*($BH75/100)</f>
        <v>0</v>
      </c>
      <c r="FF75" s="23">
        <f>FF$5*($BI75/100)</f>
        <v>0.4</v>
      </c>
      <c r="FH75" s="34">
        <f>FH$5*($BJ75/100)</f>
        <v>116.45</v>
      </c>
      <c r="FI75" s="36">
        <f>FI$5*($BK75/100)</f>
        <v>0</v>
      </c>
      <c r="FJ75" s="21">
        <f>FJ$5*($BJ75/100)</f>
        <v>20.399999999999999</v>
      </c>
      <c r="FK75" s="23">
        <f>FK$5*($BK75/100)</f>
        <v>0</v>
      </c>
      <c r="FM75" s="34">
        <f>FM$5*($BL75/100)</f>
        <v>7.2</v>
      </c>
      <c r="FN75" s="36">
        <f>FN$5*($BM75/100)</f>
        <v>0</v>
      </c>
      <c r="FO75" s="21">
        <f>FO$5*($BL75/100)</f>
        <v>7.2</v>
      </c>
      <c r="FP75" s="23">
        <f t="shared" si="135"/>
        <v>0</v>
      </c>
      <c r="FR75" s="34">
        <f>FR$5*($BN75/100)</f>
        <v>17.849999999999998</v>
      </c>
      <c r="FS75" s="36">
        <f>FS$5*($BO75/100)</f>
        <v>0</v>
      </c>
      <c r="FT75" s="21">
        <f>FT$5*($BN75/100)</f>
        <v>3.4</v>
      </c>
      <c r="FU75" s="23">
        <f>FU$5*($BO75/100)</f>
        <v>0</v>
      </c>
      <c r="FW75" s="34">
        <f>FW$5*($BP75/100)</f>
        <v>0.9</v>
      </c>
      <c r="FX75" s="36">
        <f>FX$5*($BQ75/100)</f>
        <v>0</v>
      </c>
      <c r="FY75" s="21">
        <f>FY$5*($BP75/100)</f>
        <v>0.9</v>
      </c>
      <c r="FZ75" s="23">
        <f>FZ$5*($BQ75/100)</f>
        <v>0</v>
      </c>
      <c r="GB75" s="34">
        <f>GB$5*($BR75/100)</f>
        <v>0</v>
      </c>
      <c r="GC75" s="36">
        <f>GC$5*($BS75/100)</f>
        <v>0</v>
      </c>
      <c r="GD75" s="21">
        <f>GD$5*($BR75/100)</f>
        <v>0</v>
      </c>
      <c r="GE75" s="23">
        <f>GE$5*($BS75/100)</f>
        <v>0</v>
      </c>
      <c r="GG75" s="34">
        <f>GG$5*($BT75/100)</f>
        <v>5.4</v>
      </c>
      <c r="GH75" s="36">
        <f>GH$5*($BU75/100)</f>
        <v>0</v>
      </c>
      <c r="GI75" s="21">
        <f>GI$5*($BT75/100)</f>
        <v>5.4</v>
      </c>
      <c r="GJ75" s="23">
        <f>GJ$5*($BU75/100)</f>
        <v>0</v>
      </c>
      <c r="GL75" s="34">
        <f>GL$5*($BV75/100)</f>
        <v>16.099999999999998</v>
      </c>
      <c r="GM75" s="36">
        <f>GM$5*($BW75/100)</f>
        <v>0</v>
      </c>
      <c r="GN75" s="21">
        <f>GN$5*($BV75/100)</f>
        <v>0.7</v>
      </c>
      <c r="GO75" s="23">
        <f>GO$5*($BW75/100)</f>
        <v>0</v>
      </c>
      <c r="GQ75" s="34">
        <f>GQ$5*($BX75/100)</f>
        <v>12.6</v>
      </c>
      <c r="GR75" s="36">
        <f>GR$5*($BY75/100)</f>
        <v>0</v>
      </c>
      <c r="GS75" s="21">
        <f>GS$5*($BX75/100)</f>
        <v>6.3</v>
      </c>
      <c r="GT75" s="23">
        <f>GT$5*($BY75/100)</f>
        <v>0</v>
      </c>
    </row>
    <row r="76" spans="1:202" x14ac:dyDescent="0.3">
      <c r="A76" s="6"/>
      <c r="B76" t="s">
        <v>151</v>
      </c>
      <c r="D76" t="s">
        <v>23</v>
      </c>
      <c r="E76">
        <f t="shared" si="262"/>
        <v>26</v>
      </c>
      <c r="F76" s="37"/>
      <c r="G76" s="38"/>
      <c r="H76" s="60">
        <v>0</v>
      </c>
      <c r="I76" s="61">
        <v>0</v>
      </c>
      <c r="J76" s="60"/>
      <c r="K76" s="61"/>
      <c r="L76" s="60">
        <f t="shared" si="280"/>
        <v>0</v>
      </c>
      <c r="M76" s="61">
        <f t="shared" si="267"/>
        <v>0</v>
      </c>
      <c r="N76" s="66">
        <f t="shared" si="268"/>
        <v>0</v>
      </c>
      <c r="O76" s="67">
        <f t="shared" si="269"/>
        <v>0</v>
      </c>
      <c r="P76" s="24">
        <f t="shared" si="281"/>
        <v>0</v>
      </c>
      <c r="Q76" s="25">
        <f t="shared" si="270"/>
        <v>0</v>
      </c>
      <c r="R76" s="37">
        <v>0</v>
      </c>
      <c r="S76" s="38">
        <v>0</v>
      </c>
      <c r="T76" s="37">
        <v>0</v>
      </c>
      <c r="U76" s="38">
        <v>0</v>
      </c>
      <c r="V76" s="24"/>
      <c r="W76" s="25"/>
      <c r="X76" s="37">
        <v>0</v>
      </c>
      <c r="Y76" s="38">
        <v>0</v>
      </c>
      <c r="Z76" s="79">
        <v>0</v>
      </c>
      <c r="AA76" s="80">
        <v>0</v>
      </c>
      <c r="AB76" s="37">
        <v>0</v>
      </c>
      <c r="AC76" s="38">
        <v>0</v>
      </c>
      <c r="AD76" s="24">
        <v>0</v>
      </c>
      <c r="AE76" s="25">
        <v>0</v>
      </c>
      <c r="AF76" s="37">
        <v>0</v>
      </c>
      <c r="AG76" s="38">
        <v>0</v>
      </c>
      <c r="AH76" s="24">
        <v>0</v>
      </c>
      <c r="AI76" s="25">
        <v>0</v>
      </c>
      <c r="AJ76" s="37"/>
      <c r="AK76" s="38"/>
      <c r="AL76" s="24">
        <v>0</v>
      </c>
      <c r="AM76" s="25">
        <v>0</v>
      </c>
      <c r="AN76" s="66">
        <f t="shared" si="271"/>
        <v>0</v>
      </c>
      <c r="AO76" s="67">
        <f t="shared" si="272"/>
        <v>0</v>
      </c>
      <c r="AP76" s="66"/>
      <c r="AQ76" s="67"/>
      <c r="AR76" s="66">
        <f t="shared" si="282"/>
        <v>0</v>
      </c>
      <c r="AS76" s="67">
        <f t="shared" si="273"/>
        <v>0</v>
      </c>
      <c r="AT76" s="24"/>
      <c r="AU76" s="26"/>
      <c r="AV76" s="24"/>
      <c r="AW76" s="26"/>
      <c r="AX76" s="24"/>
      <c r="AY76" s="26"/>
      <c r="AZ76" s="24"/>
      <c r="BA76" s="26"/>
      <c r="BB76" s="37">
        <v>70</v>
      </c>
      <c r="BC76" s="38"/>
      <c r="BD76" s="37"/>
      <c r="BE76" s="38"/>
      <c r="BF76" s="24"/>
      <c r="BG76" s="26"/>
      <c r="BH76" s="24"/>
      <c r="BI76" s="26"/>
      <c r="BJ76" s="37"/>
      <c r="BK76" s="38"/>
      <c r="BL76" s="37"/>
      <c r="BM76" s="38"/>
      <c r="BN76" s="24"/>
      <c r="BO76" s="26"/>
      <c r="BP76" s="24"/>
      <c r="BQ76" s="26"/>
      <c r="BR76" s="37">
        <v>85</v>
      </c>
      <c r="BS76" s="38"/>
      <c r="BT76" s="37"/>
      <c r="BU76" s="38"/>
      <c r="BV76" s="24"/>
      <c r="BW76" s="26"/>
      <c r="BX76" s="24"/>
      <c r="BY76" s="26"/>
      <c r="BZ76" s="66">
        <f t="shared" si="283"/>
        <v>56</v>
      </c>
      <c r="CA76" s="67">
        <f t="shared" si="284"/>
        <v>10.5</v>
      </c>
      <c r="CB76" s="66">
        <f t="shared" si="285"/>
        <v>0</v>
      </c>
      <c r="CC76" s="67">
        <f t="shared" si="286"/>
        <v>0</v>
      </c>
      <c r="CD76" s="60">
        <f t="shared" si="287"/>
        <v>0</v>
      </c>
      <c r="CE76" s="86">
        <f t="shared" si="288"/>
        <v>0</v>
      </c>
      <c r="CF76" s="60">
        <f t="shared" si="289"/>
        <v>0</v>
      </c>
      <c r="CG76" s="86">
        <f t="shared" si="290"/>
        <v>0</v>
      </c>
      <c r="CH76" s="66">
        <f t="shared" si="291"/>
        <v>0</v>
      </c>
      <c r="CI76" s="67">
        <f t="shared" si="292"/>
        <v>0</v>
      </c>
      <c r="CJ76" s="66">
        <f t="shared" si="293"/>
        <v>0</v>
      </c>
      <c r="CK76" s="67">
        <f t="shared" si="294"/>
        <v>0</v>
      </c>
      <c r="CL76" s="60">
        <f t="shared" si="295"/>
        <v>0</v>
      </c>
      <c r="CM76" s="86">
        <f t="shared" si="296"/>
        <v>0</v>
      </c>
      <c r="CN76" s="60">
        <f t="shared" si="297"/>
        <v>0</v>
      </c>
      <c r="CO76" s="86">
        <f t="shared" si="298"/>
        <v>0</v>
      </c>
      <c r="CP76" s="66">
        <f t="shared" si="299"/>
        <v>86.7</v>
      </c>
      <c r="CQ76" s="67">
        <f t="shared" si="300"/>
        <v>15.299999999999999</v>
      </c>
      <c r="CR76" s="66">
        <f t="shared" si="301"/>
        <v>0</v>
      </c>
      <c r="CS76" s="67">
        <f t="shared" si="302"/>
        <v>0</v>
      </c>
      <c r="CT76" s="60">
        <f t="shared" si="303"/>
        <v>0</v>
      </c>
      <c r="CU76" s="86">
        <f t="shared" si="304"/>
        <v>0</v>
      </c>
      <c r="CV76" s="60">
        <f t="shared" si="305"/>
        <v>0</v>
      </c>
      <c r="CW76" s="86">
        <f t="shared" si="306"/>
        <v>0</v>
      </c>
      <c r="CX76" s="66">
        <f t="shared" si="307"/>
        <v>56</v>
      </c>
      <c r="CY76" s="67">
        <f t="shared" si="308"/>
        <v>10.5</v>
      </c>
      <c r="CZ76" s="66">
        <f t="shared" si="309"/>
        <v>0</v>
      </c>
      <c r="DA76" s="67">
        <f t="shared" si="310"/>
        <v>0</v>
      </c>
      <c r="DB76" s="60">
        <f t="shared" si="311"/>
        <v>0</v>
      </c>
      <c r="DC76" s="86">
        <f t="shared" si="312"/>
        <v>0</v>
      </c>
      <c r="DD76" s="60">
        <f t="shared" si="313"/>
        <v>0</v>
      </c>
      <c r="DE76" s="86">
        <f t="shared" si="314"/>
        <v>0</v>
      </c>
      <c r="DF76" s="66">
        <f t="shared" si="315"/>
        <v>0</v>
      </c>
      <c r="DG76" s="67">
        <f t="shared" si="316"/>
        <v>0</v>
      </c>
      <c r="DH76" s="66">
        <f t="shared" si="317"/>
        <v>0</v>
      </c>
      <c r="DI76" s="67">
        <f t="shared" si="318"/>
        <v>0</v>
      </c>
      <c r="DJ76" s="60">
        <f t="shared" si="319"/>
        <v>0</v>
      </c>
      <c r="DK76" s="86">
        <f t="shared" si="320"/>
        <v>0</v>
      </c>
      <c r="DL76" s="60">
        <f t="shared" si="321"/>
        <v>0</v>
      </c>
      <c r="DM76" s="86">
        <f t="shared" si="322"/>
        <v>0</v>
      </c>
      <c r="DN76" s="66">
        <f t="shared" si="323"/>
        <v>86.7</v>
      </c>
      <c r="DO76" s="67">
        <f t="shared" si="324"/>
        <v>15.299999999999999</v>
      </c>
      <c r="DP76" s="66">
        <f t="shared" si="325"/>
        <v>0</v>
      </c>
      <c r="DQ76" s="67">
        <f t="shared" si="326"/>
        <v>0</v>
      </c>
      <c r="DR76" s="60">
        <f t="shared" si="327"/>
        <v>0</v>
      </c>
      <c r="DS76" s="86">
        <f t="shared" si="328"/>
        <v>0</v>
      </c>
      <c r="DT76" s="60">
        <f t="shared" si="329"/>
        <v>0</v>
      </c>
      <c r="DU76" s="86">
        <f t="shared" si="330"/>
        <v>0</v>
      </c>
      <c r="DV76" s="66">
        <f t="shared" si="265"/>
        <v>142.69999999999999</v>
      </c>
      <c r="DW76" s="67">
        <f t="shared" si="331"/>
        <v>25.799999999999997</v>
      </c>
      <c r="DX76" s="66">
        <f t="shared" si="332"/>
        <v>142.69999999999999</v>
      </c>
      <c r="DY76" s="67">
        <f t="shared" si="333"/>
        <v>25.799999999999997</v>
      </c>
      <c r="DZ76" s="66">
        <f t="shared" si="334"/>
        <v>0</v>
      </c>
      <c r="EA76" s="67">
        <f t="shared" si="335"/>
        <v>0</v>
      </c>
      <c r="EB76" s="66">
        <f t="shared" si="336"/>
        <v>0</v>
      </c>
      <c r="EC76" s="67">
        <f t="shared" si="337"/>
        <v>0</v>
      </c>
      <c r="ED76" s="60">
        <f t="shared" si="266"/>
        <v>142.69999999999999</v>
      </c>
      <c r="EE76" s="61">
        <f t="shared" si="274"/>
        <v>25.799999999999997</v>
      </c>
      <c r="EF76" s="60">
        <f t="shared" si="275"/>
        <v>142.69999999999999</v>
      </c>
      <c r="EG76" s="61">
        <f t="shared" si="276"/>
        <v>25.799999999999997</v>
      </c>
      <c r="EH76" s="60">
        <f t="shared" si="338"/>
        <v>0</v>
      </c>
      <c r="EI76" s="61">
        <f t="shared" si="277"/>
        <v>0</v>
      </c>
      <c r="EJ76" s="60">
        <f t="shared" si="339"/>
        <v>0</v>
      </c>
      <c r="EK76" s="61">
        <f t="shared" si="278"/>
        <v>0</v>
      </c>
      <c r="EM76" s="6">
        <f t="shared" si="279"/>
        <v>26</v>
      </c>
      <c r="EN76" s="37">
        <f t="shared" si="138"/>
        <v>56</v>
      </c>
      <c r="EO76" s="41">
        <f t="shared" si="139"/>
        <v>0</v>
      </c>
      <c r="EP76" s="24">
        <f t="shared" si="140"/>
        <v>10.5</v>
      </c>
      <c r="EQ76" s="26">
        <f t="shared" si="141"/>
        <v>0</v>
      </c>
      <c r="ES76" s="37">
        <f t="shared" si="142"/>
        <v>0</v>
      </c>
      <c r="ET76" s="41">
        <f t="shared" si="143"/>
        <v>0</v>
      </c>
      <c r="EU76" s="24">
        <f t="shared" si="144"/>
        <v>0</v>
      </c>
      <c r="EV76" s="26">
        <f t="shared" si="145"/>
        <v>0</v>
      </c>
      <c r="EX76" s="37">
        <f t="shared" si="146"/>
        <v>0</v>
      </c>
      <c r="EY76" s="41">
        <f t="shared" si="147"/>
        <v>0</v>
      </c>
      <c r="EZ76" s="24">
        <f t="shared" si="148"/>
        <v>0</v>
      </c>
      <c r="FA76" s="26">
        <f t="shared" si="149"/>
        <v>0</v>
      </c>
      <c r="FC76" s="37">
        <f t="shared" si="150"/>
        <v>0</v>
      </c>
      <c r="FD76" s="41">
        <f t="shared" si="151"/>
        <v>0</v>
      </c>
      <c r="FE76" s="24">
        <f t="shared" si="152"/>
        <v>0</v>
      </c>
      <c r="FF76" s="26">
        <f t="shared" si="153"/>
        <v>0</v>
      </c>
      <c r="FH76" s="37">
        <f t="shared" si="154"/>
        <v>0</v>
      </c>
      <c r="FI76" s="41">
        <f t="shared" si="155"/>
        <v>0</v>
      </c>
      <c r="FJ76" s="24">
        <f t="shared" si="156"/>
        <v>0</v>
      </c>
      <c r="FK76" s="26">
        <f t="shared" si="157"/>
        <v>0</v>
      </c>
      <c r="FM76" s="37">
        <f t="shared" si="158"/>
        <v>0</v>
      </c>
      <c r="FN76" s="41">
        <f t="shared" si="159"/>
        <v>0</v>
      </c>
      <c r="FO76" s="24">
        <f t="shared" si="160"/>
        <v>0</v>
      </c>
      <c r="FP76" s="26">
        <f t="shared" si="135"/>
        <v>0</v>
      </c>
      <c r="FR76" s="37">
        <f t="shared" si="161"/>
        <v>0</v>
      </c>
      <c r="FS76" s="41">
        <f t="shared" si="162"/>
        <v>0</v>
      </c>
      <c r="FT76" s="24">
        <f t="shared" si="163"/>
        <v>0</v>
      </c>
      <c r="FU76" s="26">
        <f t="shared" si="164"/>
        <v>0</v>
      </c>
      <c r="FW76" s="37">
        <f t="shared" si="165"/>
        <v>0</v>
      </c>
      <c r="FX76" s="41">
        <f t="shared" si="166"/>
        <v>0</v>
      </c>
      <c r="FY76" s="24">
        <f t="shared" si="167"/>
        <v>0</v>
      </c>
      <c r="FZ76" s="26">
        <f t="shared" si="168"/>
        <v>0</v>
      </c>
      <c r="GB76" s="37">
        <f t="shared" si="169"/>
        <v>86.7</v>
      </c>
      <c r="GC76" s="41">
        <f t="shared" si="170"/>
        <v>0</v>
      </c>
      <c r="GD76" s="24">
        <f t="shared" si="171"/>
        <v>15.299999999999999</v>
      </c>
      <c r="GE76" s="26">
        <f t="shared" si="172"/>
        <v>0</v>
      </c>
      <c r="GG76" s="37">
        <f t="shared" si="173"/>
        <v>0</v>
      </c>
      <c r="GH76" s="41">
        <f t="shared" si="174"/>
        <v>0</v>
      </c>
      <c r="GI76" s="24">
        <f t="shared" si="175"/>
        <v>0</v>
      </c>
      <c r="GJ76" s="26">
        <f t="shared" si="176"/>
        <v>0</v>
      </c>
      <c r="GL76" s="37">
        <f t="shared" si="177"/>
        <v>0</v>
      </c>
      <c r="GM76" s="41">
        <f t="shared" si="178"/>
        <v>0</v>
      </c>
      <c r="GN76" s="24">
        <f t="shared" si="179"/>
        <v>0</v>
      </c>
      <c r="GO76" s="26">
        <f t="shared" si="180"/>
        <v>0</v>
      </c>
      <c r="GQ76" s="37">
        <f t="shared" si="181"/>
        <v>0</v>
      </c>
      <c r="GR76" s="41">
        <f t="shared" si="182"/>
        <v>0</v>
      </c>
      <c r="GS76" s="24">
        <f t="shared" si="183"/>
        <v>0</v>
      </c>
      <c r="GT76" s="26">
        <f t="shared" si="184"/>
        <v>0</v>
      </c>
    </row>
    <row r="77" spans="1:202" x14ac:dyDescent="0.3">
      <c r="A77" s="6"/>
      <c r="B77" t="s">
        <v>152</v>
      </c>
      <c r="C77" t="s">
        <v>28</v>
      </c>
      <c r="D77" t="s">
        <v>17</v>
      </c>
      <c r="E77">
        <f t="shared" si="262"/>
        <v>27</v>
      </c>
      <c r="F77" s="37"/>
      <c r="G77" s="38"/>
      <c r="H77" s="60">
        <v>0</v>
      </c>
      <c r="I77" s="61">
        <v>0</v>
      </c>
      <c r="J77" s="60"/>
      <c r="K77" s="61"/>
      <c r="L77" s="60">
        <f t="shared" si="280"/>
        <v>0</v>
      </c>
      <c r="M77" s="61">
        <f t="shared" si="267"/>
        <v>0</v>
      </c>
      <c r="N77" s="66">
        <f t="shared" si="268"/>
        <v>0</v>
      </c>
      <c r="O77" s="67">
        <f t="shared" si="269"/>
        <v>0</v>
      </c>
      <c r="P77" s="24">
        <f t="shared" si="281"/>
        <v>0</v>
      </c>
      <c r="Q77" s="25">
        <f t="shared" si="270"/>
        <v>0</v>
      </c>
      <c r="R77" s="37">
        <v>0</v>
      </c>
      <c r="S77" s="38">
        <v>0</v>
      </c>
      <c r="T77" s="37">
        <v>0</v>
      </c>
      <c r="U77" s="38">
        <v>0</v>
      </c>
      <c r="V77" s="24"/>
      <c r="W77" s="25"/>
      <c r="X77" s="37">
        <v>0</v>
      </c>
      <c r="Y77" s="38">
        <v>0</v>
      </c>
      <c r="Z77" s="79">
        <v>0</v>
      </c>
      <c r="AA77" s="80">
        <v>0</v>
      </c>
      <c r="AB77" s="37">
        <v>0</v>
      </c>
      <c r="AC77" s="38">
        <v>0</v>
      </c>
      <c r="AD77" s="24">
        <v>0</v>
      </c>
      <c r="AE77" s="25">
        <v>0</v>
      </c>
      <c r="AF77" s="37">
        <v>0</v>
      </c>
      <c r="AG77" s="38">
        <v>0</v>
      </c>
      <c r="AH77" s="24">
        <v>0</v>
      </c>
      <c r="AI77" s="25">
        <v>0</v>
      </c>
      <c r="AJ77" s="37"/>
      <c r="AK77" s="38"/>
      <c r="AL77" s="24">
        <v>0</v>
      </c>
      <c r="AM77" s="25">
        <v>0</v>
      </c>
      <c r="AN77" s="66">
        <f t="shared" si="271"/>
        <v>0</v>
      </c>
      <c r="AO77" s="67">
        <f t="shared" si="272"/>
        <v>0</v>
      </c>
      <c r="AP77" s="66"/>
      <c r="AQ77" s="67"/>
      <c r="AR77" s="66">
        <f t="shared" si="282"/>
        <v>0</v>
      </c>
      <c r="AS77" s="67">
        <f t="shared" si="273"/>
        <v>0</v>
      </c>
      <c r="AT77" s="24"/>
      <c r="AU77" s="26"/>
      <c r="AV77" s="24"/>
      <c r="AW77" s="26"/>
      <c r="AX77" s="24"/>
      <c r="AY77" s="26"/>
      <c r="AZ77" s="24"/>
      <c r="BA77" s="26"/>
      <c r="BB77" s="37">
        <v>15</v>
      </c>
      <c r="BC77" s="38"/>
      <c r="BD77" s="37"/>
      <c r="BE77" s="38"/>
      <c r="BF77" s="24"/>
      <c r="BG77" s="26"/>
      <c r="BH77" s="24"/>
      <c r="BI77" s="26"/>
      <c r="BJ77" s="37"/>
      <c r="BK77" s="38"/>
      <c r="BL77" s="37"/>
      <c r="BM77" s="38"/>
      <c r="BN77" s="24"/>
      <c r="BO77" s="26"/>
      <c r="BP77" s="24"/>
      <c r="BQ77" s="26"/>
      <c r="BR77" s="37">
        <v>15</v>
      </c>
      <c r="BS77" s="38"/>
      <c r="BT77" s="37"/>
      <c r="BU77" s="38"/>
      <c r="BV77" s="24"/>
      <c r="BW77" s="26"/>
      <c r="BX77" s="24"/>
      <c r="BY77" s="26"/>
      <c r="BZ77" s="66">
        <f t="shared" si="283"/>
        <v>12</v>
      </c>
      <c r="CA77" s="67">
        <f t="shared" si="284"/>
        <v>2.25</v>
      </c>
      <c r="CB77" s="66">
        <f t="shared" si="285"/>
        <v>0</v>
      </c>
      <c r="CC77" s="67">
        <f t="shared" si="286"/>
        <v>0</v>
      </c>
      <c r="CD77" s="60">
        <f t="shared" si="287"/>
        <v>0</v>
      </c>
      <c r="CE77" s="86">
        <f t="shared" si="288"/>
        <v>0</v>
      </c>
      <c r="CF77" s="60">
        <f t="shared" si="289"/>
        <v>0</v>
      </c>
      <c r="CG77" s="86">
        <f t="shared" si="290"/>
        <v>0</v>
      </c>
      <c r="CH77" s="66">
        <f t="shared" si="291"/>
        <v>0</v>
      </c>
      <c r="CI77" s="67">
        <f t="shared" si="292"/>
        <v>0</v>
      </c>
      <c r="CJ77" s="66">
        <f t="shared" si="293"/>
        <v>0</v>
      </c>
      <c r="CK77" s="67">
        <f t="shared" si="294"/>
        <v>0</v>
      </c>
      <c r="CL77" s="60">
        <f t="shared" si="295"/>
        <v>0</v>
      </c>
      <c r="CM77" s="86">
        <f t="shared" si="296"/>
        <v>0</v>
      </c>
      <c r="CN77" s="60">
        <f t="shared" si="297"/>
        <v>0</v>
      </c>
      <c r="CO77" s="86">
        <f t="shared" si="298"/>
        <v>0</v>
      </c>
      <c r="CP77" s="66">
        <f t="shared" si="299"/>
        <v>15.299999999999999</v>
      </c>
      <c r="CQ77" s="67">
        <f t="shared" si="300"/>
        <v>2.6999999999999997</v>
      </c>
      <c r="CR77" s="66">
        <f t="shared" si="301"/>
        <v>0</v>
      </c>
      <c r="CS77" s="67">
        <f t="shared" si="302"/>
        <v>0</v>
      </c>
      <c r="CT77" s="60">
        <f t="shared" si="303"/>
        <v>0</v>
      </c>
      <c r="CU77" s="86">
        <f t="shared" si="304"/>
        <v>0</v>
      </c>
      <c r="CV77" s="60">
        <f t="shared" si="305"/>
        <v>0</v>
      </c>
      <c r="CW77" s="86">
        <f t="shared" si="306"/>
        <v>0</v>
      </c>
      <c r="CX77" s="66">
        <f t="shared" si="307"/>
        <v>12</v>
      </c>
      <c r="CY77" s="67">
        <f t="shared" si="308"/>
        <v>2.25</v>
      </c>
      <c r="CZ77" s="66">
        <f t="shared" si="309"/>
        <v>0</v>
      </c>
      <c r="DA77" s="67">
        <f t="shared" si="310"/>
        <v>0</v>
      </c>
      <c r="DB77" s="60">
        <f t="shared" si="311"/>
        <v>0</v>
      </c>
      <c r="DC77" s="86">
        <f t="shared" si="312"/>
        <v>0</v>
      </c>
      <c r="DD77" s="60">
        <f t="shared" si="313"/>
        <v>0</v>
      </c>
      <c r="DE77" s="86">
        <f t="shared" si="314"/>
        <v>0</v>
      </c>
      <c r="DF77" s="66">
        <f t="shared" si="315"/>
        <v>0</v>
      </c>
      <c r="DG77" s="67">
        <f t="shared" si="316"/>
        <v>0</v>
      </c>
      <c r="DH77" s="66">
        <f t="shared" si="317"/>
        <v>0</v>
      </c>
      <c r="DI77" s="67">
        <f t="shared" si="318"/>
        <v>0</v>
      </c>
      <c r="DJ77" s="60">
        <f t="shared" si="319"/>
        <v>0</v>
      </c>
      <c r="DK77" s="86">
        <f t="shared" si="320"/>
        <v>0</v>
      </c>
      <c r="DL77" s="60">
        <f t="shared" si="321"/>
        <v>0</v>
      </c>
      <c r="DM77" s="86">
        <f t="shared" si="322"/>
        <v>0</v>
      </c>
      <c r="DN77" s="66">
        <f t="shared" si="323"/>
        <v>15.299999999999999</v>
      </c>
      <c r="DO77" s="67">
        <f t="shared" si="324"/>
        <v>2.6999999999999997</v>
      </c>
      <c r="DP77" s="66">
        <f t="shared" si="325"/>
        <v>0</v>
      </c>
      <c r="DQ77" s="67">
        <f t="shared" si="326"/>
        <v>0</v>
      </c>
      <c r="DR77" s="60">
        <f t="shared" si="327"/>
        <v>0</v>
      </c>
      <c r="DS77" s="86">
        <f t="shared" si="328"/>
        <v>0</v>
      </c>
      <c r="DT77" s="60">
        <f t="shared" si="329"/>
        <v>0</v>
      </c>
      <c r="DU77" s="86">
        <f t="shared" si="330"/>
        <v>0</v>
      </c>
      <c r="DV77" s="66">
        <f t="shared" si="265"/>
        <v>27.299999999999997</v>
      </c>
      <c r="DW77" s="67">
        <f t="shared" si="331"/>
        <v>4.9499999999999993</v>
      </c>
      <c r="DX77" s="66">
        <f t="shared" si="332"/>
        <v>27.299999999999997</v>
      </c>
      <c r="DY77" s="67">
        <f t="shared" si="333"/>
        <v>4.9499999999999993</v>
      </c>
      <c r="DZ77" s="66">
        <f t="shared" si="334"/>
        <v>0</v>
      </c>
      <c r="EA77" s="67">
        <f t="shared" si="335"/>
        <v>0</v>
      </c>
      <c r="EB77" s="66">
        <f t="shared" si="336"/>
        <v>0</v>
      </c>
      <c r="EC77" s="67">
        <f t="shared" si="337"/>
        <v>0</v>
      </c>
      <c r="ED77" s="60">
        <f t="shared" si="266"/>
        <v>27.299999999999997</v>
      </c>
      <c r="EE77" s="61">
        <f t="shared" si="274"/>
        <v>4.9499999999999993</v>
      </c>
      <c r="EF77" s="60">
        <f t="shared" si="275"/>
        <v>27.299999999999997</v>
      </c>
      <c r="EG77" s="61">
        <f t="shared" si="276"/>
        <v>4.9499999999999993</v>
      </c>
      <c r="EH77" s="60">
        <f t="shared" si="338"/>
        <v>0</v>
      </c>
      <c r="EI77" s="61">
        <f t="shared" si="277"/>
        <v>0</v>
      </c>
      <c r="EJ77" s="60">
        <f t="shared" si="339"/>
        <v>0</v>
      </c>
      <c r="EK77" s="61">
        <f t="shared" si="278"/>
        <v>0</v>
      </c>
      <c r="EM77" s="6">
        <f t="shared" si="279"/>
        <v>27</v>
      </c>
      <c r="EN77" s="37">
        <f t="shared" si="138"/>
        <v>12</v>
      </c>
      <c r="EO77" s="41">
        <f t="shared" si="139"/>
        <v>0</v>
      </c>
      <c r="EP77" s="24">
        <f t="shared" si="140"/>
        <v>2.25</v>
      </c>
      <c r="EQ77" s="26">
        <f t="shared" si="141"/>
        <v>0</v>
      </c>
      <c r="ES77" s="37">
        <f t="shared" si="142"/>
        <v>0</v>
      </c>
      <c r="ET77" s="41">
        <f t="shared" si="143"/>
        <v>0</v>
      </c>
      <c r="EU77" s="24">
        <f t="shared" si="144"/>
        <v>0</v>
      </c>
      <c r="EV77" s="26">
        <f t="shared" si="145"/>
        <v>0</v>
      </c>
      <c r="EX77" s="37">
        <f t="shared" si="146"/>
        <v>0</v>
      </c>
      <c r="EY77" s="41">
        <f t="shared" si="147"/>
        <v>0</v>
      </c>
      <c r="EZ77" s="24">
        <f t="shared" si="148"/>
        <v>0</v>
      </c>
      <c r="FA77" s="26">
        <f t="shared" si="149"/>
        <v>0</v>
      </c>
      <c r="FC77" s="37">
        <f t="shared" si="150"/>
        <v>0</v>
      </c>
      <c r="FD77" s="41">
        <f t="shared" si="151"/>
        <v>0</v>
      </c>
      <c r="FE77" s="24">
        <f t="shared" si="152"/>
        <v>0</v>
      </c>
      <c r="FF77" s="26">
        <f t="shared" si="153"/>
        <v>0</v>
      </c>
      <c r="FH77" s="37">
        <f t="shared" si="154"/>
        <v>0</v>
      </c>
      <c r="FI77" s="41">
        <f t="shared" si="155"/>
        <v>0</v>
      </c>
      <c r="FJ77" s="24">
        <f t="shared" si="156"/>
        <v>0</v>
      </c>
      <c r="FK77" s="26">
        <f t="shared" si="157"/>
        <v>0</v>
      </c>
      <c r="FM77" s="37">
        <f t="shared" si="158"/>
        <v>0</v>
      </c>
      <c r="FN77" s="41">
        <f t="shared" si="159"/>
        <v>0</v>
      </c>
      <c r="FO77" s="24">
        <f t="shared" si="160"/>
        <v>0</v>
      </c>
      <c r="FP77" s="26">
        <f t="shared" si="135"/>
        <v>0</v>
      </c>
      <c r="FR77" s="37">
        <f t="shared" si="161"/>
        <v>0</v>
      </c>
      <c r="FS77" s="41">
        <f t="shared" si="162"/>
        <v>0</v>
      </c>
      <c r="FT77" s="24">
        <f t="shared" si="163"/>
        <v>0</v>
      </c>
      <c r="FU77" s="26">
        <f t="shared" si="164"/>
        <v>0</v>
      </c>
      <c r="FW77" s="37">
        <f t="shared" si="165"/>
        <v>0</v>
      </c>
      <c r="FX77" s="41">
        <f t="shared" si="166"/>
        <v>0</v>
      </c>
      <c r="FY77" s="24">
        <f t="shared" si="167"/>
        <v>0</v>
      </c>
      <c r="FZ77" s="26">
        <f t="shared" si="168"/>
        <v>0</v>
      </c>
      <c r="GB77" s="37">
        <f t="shared" si="169"/>
        <v>15.299999999999999</v>
      </c>
      <c r="GC77" s="41">
        <f t="shared" si="170"/>
        <v>0</v>
      </c>
      <c r="GD77" s="24">
        <f t="shared" si="171"/>
        <v>2.6999999999999997</v>
      </c>
      <c r="GE77" s="26">
        <f t="shared" si="172"/>
        <v>0</v>
      </c>
      <c r="GG77" s="37">
        <f t="shared" si="173"/>
        <v>0</v>
      </c>
      <c r="GH77" s="41">
        <f t="shared" si="174"/>
        <v>0</v>
      </c>
      <c r="GI77" s="24">
        <f t="shared" si="175"/>
        <v>0</v>
      </c>
      <c r="GJ77" s="26">
        <f t="shared" si="176"/>
        <v>0</v>
      </c>
      <c r="GL77" s="37">
        <f t="shared" si="177"/>
        <v>0</v>
      </c>
      <c r="GM77" s="41">
        <f t="shared" si="178"/>
        <v>0</v>
      </c>
      <c r="GN77" s="24">
        <f t="shared" si="179"/>
        <v>0</v>
      </c>
      <c r="GO77" s="26">
        <f t="shared" si="180"/>
        <v>0</v>
      </c>
      <c r="GQ77" s="37">
        <f t="shared" si="181"/>
        <v>0</v>
      </c>
      <c r="GR77" s="41">
        <f t="shared" si="182"/>
        <v>0</v>
      </c>
      <c r="GS77" s="24">
        <f t="shared" si="183"/>
        <v>0</v>
      </c>
      <c r="GT77" s="26">
        <f t="shared" si="184"/>
        <v>0</v>
      </c>
    </row>
    <row r="78" spans="1:202" x14ac:dyDescent="0.3">
      <c r="A78" s="6"/>
      <c r="B78" s="89" t="s">
        <v>150</v>
      </c>
      <c r="D78" t="s">
        <v>25</v>
      </c>
      <c r="E78">
        <f t="shared" si="262"/>
        <v>28</v>
      </c>
      <c r="F78" s="37"/>
      <c r="G78" s="38"/>
      <c r="H78" s="60">
        <v>333</v>
      </c>
      <c r="I78" s="61">
        <v>623</v>
      </c>
      <c r="J78" s="60">
        <v>2</v>
      </c>
      <c r="K78" s="61">
        <v>1</v>
      </c>
      <c r="L78" s="60">
        <f t="shared" si="280"/>
        <v>6.66</v>
      </c>
      <c r="M78" s="61">
        <f t="shared" si="267"/>
        <v>6.23</v>
      </c>
      <c r="N78" s="66">
        <f t="shared" si="268"/>
        <v>349.65000000000003</v>
      </c>
      <c r="O78" s="67">
        <f t="shared" si="269"/>
        <v>654.15</v>
      </c>
      <c r="P78" s="24">
        <f t="shared" si="281"/>
        <v>58</v>
      </c>
      <c r="Q78" s="25">
        <f t="shared" si="270"/>
        <v>91</v>
      </c>
      <c r="R78" s="37">
        <v>9</v>
      </c>
      <c r="S78" s="38">
        <v>52</v>
      </c>
      <c r="T78" s="37">
        <v>2</v>
      </c>
      <c r="U78" s="38">
        <v>0</v>
      </c>
      <c r="V78" s="24"/>
      <c r="W78" s="25"/>
      <c r="X78" s="37">
        <v>10</v>
      </c>
      <c r="Y78" s="38">
        <v>2</v>
      </c>
      <c r="Z78" s="79">
        <v>11</v>
      </c>
      <c r="AA78" s="80">
        <v>2</v>
      </c>
      <c r="AB78" s="37">
        <v>14</v>
      </c>
      <c r="AC78" s="38">
        <v>6</v>
      </c>
      <c r="AD78" s="24">
        <v>6</v>
      </c>
      <c r="AE78" s="25">
        <v>6</v>
      </c>
      <c r="AF78" s="37">
        <v>2</v>
      </c>
      <c r="AG78" s="38">
        <v>6</v>
      </c>
      <c r="AH78" s="24">
        <v>9</v>
      </c>
      <c r="AI78" s="25">
        <v>15</v>
      </c>
      <c r="AJ78" s="37"/>
      <c r="AK78" s="38"/>
      <c r="AL78" s="24">
        <v>6</v>
      </c>
      <c r="AM78" s="25">
        <v>4</v>
      </c>
      <c r="AN78" s="66">
        <f t="shared" si="271"/>
        <v>407.65000000000003</v>
      </c>
      <c r="AO78" s="67">
        <f t="shared" si="272"/>
        <v>745.15</v>
      </c>
      <c r="AP78" s="66">
        <v>7</v>
      </c>
      <c r="AQ78" s="67">
        <v>0</v>
      </c>
      <c r="AR78" s="66">
        <f t="shared" si="282"/>
        <v>28.535500000000006</v>
      </c>
      <c r="AS78" s="67">
        <f t="shared" si="273"/>
        <v>0</v>
      </c>
      <c r="AT78" s="24"/>
      <c r="AU78" s="26"/>
      <c r="AV78" s="24"/>
      <c r="AW78" s="26"/>
      <c r="AX78" s="24"/>
      <c r="AY78" s="26"/>
      <c r="AZ78" s="24"/>
      <c r="BA78" s="26"/>
      <c r="BB78" s="37"/>
      <c r="BC78" s="38"/>
      <c r="BD78" s="37">
        <v>10</v>
      </c>
      <c r="BE78" s="38"/>
      <c r="BF78" s="24">
        <v>15</v>
      </c>
      <c r="BG78" s="26"/>
      <c r="BH78" s="24">
        <v>10</v>
      </c>
      <c r="BI78" s="26"/>
      <c r="BJ78" s="37"/>
      <c r="BK78" s="38">
        <v>85</v>
      </c>
      <c r="BL78" s="37"/>
      <c r="BM78" s="38">
        <v>90</v>
      </c>
      <c r="BN78" s="24"/>
      <c r="BO78" s="26">
        <v>85</v>
      </c>
      <c r="BP78" s="24"/>
      <c r="BQ78" s="26">
        <v>90</v>
      </c>
      <c r="BR78" s="37"/>
      <c r="BS78" s="38"/>
      <c r="BT78" s="37"/>
      <c r="BU78" s="38">
        <v>90</v>
      </c>
      <c r="BV78" s="24"/>
      <c r="BW78" s="26">
        <v>70</v>
      </c>
      <c r="BX78" s="24"/>
      <c r="BY78" s="26">
        <v>90</v>
      </c>
      <c r="BZ78" s="66">
        <f t="shared" si="283"/>
        <v>0</v>
      </c>
      <c r="CA78" s="67">
        <f t="shared" si="284"/>
        <v>0</v>
      </c>
      <c r="CB78" s="66">
        <f t="shared" si="285"/>
        <v>0.5</v>
      </c>
      <c r="CC78" s="67">
        <f t="shared" si="286"/>
        <v>0.4</v>
      </c>
      <c r="CD78" s="60">
        <f t="shared" si="287"/>
        <v>1.5</v>
      </c>
      <c r="CE78" s="86">
        <f t="shared" si="288"/>
        <v>0.3</v>
      </c>
      <c r="CF78" s="60">
        <f t="shared" si="289"/>
        <v>0.1</v>
      </c>
      <c r="CG78" s="86">
        <f t="shared" si="290"/>
        <v>0.1</v>
      </c>
      <c r="CH78" s="66">
        <f t="shared" si="291"/>
        <v>13.6</v>
      </c>
      <c r="CI78" s="67">
        <f t="shared" si="292"/>
        <v>99.45</v>
      </c>
      <c r="CJ78" s="66">
        <f t="shared" si="293"/>
        <v>3.6</v>
      </c>
      <c r="CK78" s="67">
        <f t="shared" si="294"/>
        <v>10.8</v>
      </c>
      <c r="CL78" s="60">
        <f t="shared" si="295"/>
        <v>2.5499999999999998</v>
      </c>
      <c r="CM78" s="86">
        <f t="shared" si="296"/>
        <v>15.299999999999999</v>
      </c>
      <c r="CN78" s="60">
        <f t="shared" si="297"/>
        <v>0</v>
      </c>
      <c r="CO78" s="86">
        <f t="shared" si="298"/>
        <v>1.8</v>
      </c>
      <c r="CP78" s="66">
        <f t="shared" si="299"/>
        <v>0</v>
      </c>
      <c r="CQ78" s="67">
        <f t="shared" si="300"/>
        <v>0</v>
      </c>
      <c r="CR78" s="66">
        <f t="shared" si="301"/>
        <v>2.7</v>
      </c>
      <c r="CS78" s="67">
        <f t="shared" si="302"/>
        <v>8.1</v>
      </c>
      <c r="CT78" s="60">
        <f t="shared" si="303"/>
        <v>0.7</v>
      </c>
      <c r="CU78" s="86">
        <f t="shared" si="304"/>
        <v>18.899999999999999</v>
      </c>
      <c r="CV78" s="60">
        <f t="shared" si="305"/>
        <v>9</v>
      </c>
      <c r="CW78" s="86">
        <f t="shared" si="306"/>
        <v>10.8</v>
      </c>
      <c r="CX78" s="66">
        <f t="shared" si="307"/>
        <v>0</v>
      </c>
      <c r="CY78" s="67">
        <f t="shared" si="308"/>
        <v>0</v>
      </c>
      <c r="CZ78" s="66">
        <f t="shared" si="309"/>
        <v>0.5</v>
      </c>
      <c r="DA78" s="67">
        <f t="shared" si="310"/>
        <v>0.4</v>
      </c>
      <c r="DB78" s="60">
        <f t="shared" si="311"/>
        <v>1.5</v>
      </c>
      <c r="DC78" s="86">
        <f t="shared" si="312"/>
        <v>0.3</v>
      </c>
      <c r="DD78" s="60">
        <f t="shared" si="313"/>
        <v>0.1</v>
      </c>
      <c r="DE78" s="86">
        <f t="shared" si="314"/>
        <v>0.1</v>
      </c>
      <c r="DF78" s="66">
        <f t="shared" si="315"/>
        <v>13.6</v>
      </c>
      <c r="DG78" s="67">
        <f t="shared" si="316"/>
        <v>99.45</v>
      </c>
      <c r="DH78" s="66">
        <f t="shared" si="317"/>
        <v>3.6</v>
      </c>
      <c r="DI78" s="67">
        <f t="shared" si="318"/>
        <v>10.8</v>
      </c>
      <c r="DJ78" s="60">
        <f t="shared" si="319"/>
        <v>2.5499999999999998</v>
      </c>
      <c r="DK78" s="86">
        <f t="shared" si="320"/>
        <v>15.299999999999999</v>
      </c>
      <c r="DL78" s="60">
        <f t="shared" si="321"/>
        <v>0</v>
      </c>
      <c r="DM78" s="86">
        <f t="shared" si="322"/>
        <v>1.8</v>
      </c>
      <c r="DN78" s="66">
        <f t="shared" si="323"/>
        <v>0</v>
      </c>
      <c r="DO78" s="67">
        <f t="shared" si="324"/>
        <v>0</v>
      </c>
      <c r="DP78" s="66">
        <f t="shared" si="325"/>
        <v>2.7</v>
      </c>
      <c r="DQ78" s="67">
        <f t="shared" si="326"/>
        <v>8.1</v>
      </c>
      <c r="DR78" s="60">
        <f t="shared" si="327"/>
        <v>0.7</v>
      </c>
      <c r="DS78" s="86">
        <f t="shared" si="328"/>
        <v>18.899999999999999</v>
      </c>
      <c r="DT78" s="60">
        <f t="shared" si="329"/>
        <v>9</v>
      </c>
      <c r="DU78" s="86">
        <f t="shared" si="330"/>
        <v>10.8</v>
      </c>
      <c r="DV78" s="66">
        <f t="shared" si="265"/>
        <v>18.349999999999998</v>
      </c>
      <c r="DW78" s="67">
        <f t="shared" si="331"/>
        <v>133.94999999999999</v>
      </c>
      <c r="DX78" s="66">
        <f t="shared" si="332"/>
        <v>18.349999999999998</v>
      </c>
      <c r="DY78" s="67">
        <f t="shared" si="333"/>
        <v>133.94999999999999</v>
      </c>
      <c r="DZ78" s="66">
        <f t="shared" si="334"/>
        <v>15.9</v>
      </c>
      <c r="EA78" s="67">
        <f t="shared" si="335"/>
        <v>32</v>
      </c>
      <c r="EB78" s="66">
        <f t="shared" si="336"/>
        <v>15.9</v>
      </c>
      <c r="EC78" s="67">
        <f t="shared" si="337"/>
        <v>32</v>
      </c>
      <c r="ED78" s="60">
        <f t="shared" si="266"/>
        <v>441.90000000000003</v>
      </c>
      <c r="EE78" s="61">
        <f t="shared" si="274"/>
        <v>911.09999999999991</v>
      </c>
      <c r="EF78" s="60">
        <f t="shared" si="275"/>
        <v>441.90000000000003</v>
      </c>
      <c r="EG78" s="61">
        <f t="shared" si="276"/>
        <v>911.09999999999991</v>
      </c>
      <c r="EH78" s="60">
        <f t="shared" si="338"/>
        <v>10.055555555555555</v>
      </c>
      <c r="EI78" s="61">
        <f t="shared" si="277"/>
        <v>3.5122379541213919</v>
      </c>
      <c r="EJ78" s="60">
        <f t="shared" si="339"/>
        <v>44.435500000000005</v>
      </c>
      <c r="EK78" s="61">
        <f t="shared" si="278"/>
        <v>32</v>
      </c>
      <c r="EM78" s="6">
        <f t="shared" si="279"/>
        <v>28</v>
      </c>
      <c r="EN78" s="37">
        <f t="shared" si="138"/>
        <v>0</v>
      </c>
      <c r="EO78" s="41">
        <f t="shared" si="139"/>
        <v>0</v>
      </c>
      <c r="EP78" s="24">
        <f t="shared" si="140"/>
        <v>0</v>
      </c>
      <c r="EQ78" s="26">
        <f t="shared" si="141"/>
        <v>0</v>
      </c>
      <c r="ES78" s="37">
        <f t="shared" si="142"/>
        <v>0.5</v>
      </c>
      <c r="ET78" s="41">
        <f t="shared" si="143"/>
        <v>0</v>
      </c>
      <c r="EU78" s="24">
        <f t="shared" si="144"/>
        <v>0.4</v>
      </c>
      <c r="EV78" s="26">
        <f t="shared" si="145"/>
        <v>0</v>
      </c>
      <c r="EX78" s="37">
        <f t="shared" si="146"/>
        <v>1.5</v>
      </c>
      <c r="EY78" s="41">
        <f t="shared" si="147"/>
        <v>0</v>
      </c>
      <c r="EZ78" s="24">
        <f t="shared" si="148"/>
        <v>0.3</v>
      </c>
      <c r="FA78" s="26">
        <f t="shared" si="149"/>
        <v>0</v>
      </c>
      <c r="FC78" s="37">
        <f t="shared" si="150"/>
        <v>0.1</v>
      </c>
      <c r="FD78" s="41">
        <f t="shared" si="151"/>
        <v>0</v>
      </c>
      <c r="FE78" s="24">
        <f t="shared" si="152"/>
        <v>0.1</v>
      </c>
      <c r="FF78" s="26">
        <f t="shared" si="153"/>
        <v>0</v>
      </c>
      <c r="FH78" s="37">
        <f t="shared" si="154"/>
        <v>0</v>
      </c>
      <c r="FI78" s="41">
        <f t="shared" si="155"/>
        <v>13.6</v>
      </c>
      <c r="FJ78" s="24">
        <f t="shared" si="156"/>
        <v>0</v>
      </c>
      <c r="FK78" s="26">
        <f t="shared" si="157"/>
        <v>99.45</v>
      </c>
      <c r="FM78" s="37">
        <f t="shared" si="158"/>
        <v>0</v>
      </c>
      <c r="FN78" s="41">
        <f t="shared" si="159"/>
        <v>3.6</v>
      </c>
      <c r="FO78" s="24">
        <f t="shared" si="160"/>
        <v>0</v>
      </c>
      <c r="FP78" s="26">
        <f t="shared" si="135"/>
        <v>10.8</v>
      </c>
      <c r="FR78" s="37">
        <f t="shared" si="161"/>
        <v>0</v>
      </c>
      <c r="FS78" s="41">
        <f t="shared" si="162"/>
        <v>2.5499999999999998</v>
      </c>
      <c r="FT78" s="24">
        <f t="shared" si="163"/>
        <v>0</v>
      </c>
      <c r="FU78" s="26">
        <f t="shared" si="164"/>
        <v>15.299999999999999</v>
      </c>
      <c r="FW78" s="37">
        <f t="shared" si="165"/>
        <v>0</v>
      </c>
      <c r="FX78" s="41">
        <f t="shared" si="166"/>
        <v>0</v>
      </c>
      <c r="FY78" s="24">
        <f t="shared" si="167"/>
        <v>0</v>
      </c>
      <c r="FZ78" s="26">
        <f t="shared" si="168"/>
        <v>1.8</v>
      </c>
      <c r="GB78" s="37">
        <f t="shared" si="169"/>
        <v>0</v>
      </c>
      <c r="GC78" s="41">
        <f t="shared" si="170"/>
        <v>0</v>
      </c>
      <c r="GD78" s="24">
        <f t="shared" si="171"/>
        <v>0</v>
      </c>
      <c r="GE78" s="26">
        <f t="shared" si="172"/>
        <v>0</v>
      </c>
      <c r="GG78" s="37">
        <f t="shared" si="173"/>
        <v>0</v>
      </c>
      <c r="GH78" s="41">
        <f t="shared" si="174"/>
        <v>2.7</v>
      </c>
      <c r="GI78" s="24">
        <f t="shared" si="175"/>
        <v>0</v>
      </c>
      <c r="GJ78" s="26">
        <f t="shared" si="176"/>
        <v>8.1</v>
      </c>
      <c r="GL78" s="37">
        <f t="shared" si="177"/>
        <v>0</v>
      </c>
      <c r="GM78" s="41">
        <f t="shared" si="178"/>
        <v>0.7</v>
      </c>
      <c r="GN78" s="24">
        <f t="shared" si="179"/>
        <v>0</v>
      </c>
      <c r="GO78" s="26">
        <f t="shared" si="180"/>
        <v>18.899999999999999</v>
      </c>
      <c r="GQ78" s="37">
        <f t="shared" si="181"/>
        <v>0</v>
      </c>
      <c r="GR78" s="41">
        <f t="shared" si="182"/>
        <v>9</v>
      </c>
      <c r="GS78" s="24">
        <f t="shared" si="183"/>
        <v>0</v>
      </c>
      <c r="GT78" s="26">
        <f t="shared" si="184"/>
        <v>10.8</v>
      </c>
    </row>
    <row r="79" spans="1:202" x14ac:dyDescent="0.3">
      <c r="A79" s="6"/>
      <c r="C79" t="s">
        <v>29</v>
      </c>
      <c r="D79" t="s">
        <v>17</v>
      </c>
      <c r="E79">
        <f t="shared" si="262"/>
        <v>29</v>
      </c>
      <c r="F79" s="37"/>
      <c r="G79" s="38"/>
      <c r="H79" s="60">
        <f t="shared" si="263"/>
        <v>0</v>
      </c>
      <c r="I79" s="61">
        <f t="shared" si="264"/>
        <v>0</v>
      </c>
      <c r="J79" s="60"/>
      <c r="K79" s="61"/>
      <c r="L79" s="60">
        <f t="shared" si="280"/>
        <v>0</v>
      </c>
      <c r="M79" s="61">
        <f t="shared" si="267"/>
        <v>0</v>
      </c>
      <c r="N79" s="66">
        <f t="shared" si="268"/>
        <v>0</v>
      </c>
      <c r="O79" s="67">
        <f t="shared" si="269"/>
        <v>0</v>
      </c>
      <c r="P79" s="24">
        <f t="shared" si="281"/>
        <v>0</v>
      </c>
      <c r="Q79" s="25">
        <f t="shared" si="270"/>
        <v>0</v>
      </c>
      <c r="R79" s="37">
        <v>0</v>
      </c>
      <c r="S79" s="38">
        <v>0</v>
      </c>
      <c r="T79" s="37">
        <v>0</v>
      </c>
      <c r="U79" s="38">
        <v>0</v>
      </c>
      <c r="V79" s="24"/>
      <c r="W79" s="25"/>
      <c r="X79" s="37">
        <v>0</v>
      </c>
      <c r="Y79" s="38">
        <v>0</v>
      </c>
      <c r="Z79" s="79">
        <v>0</v>
      </c>
      <c r="AA79" s="80">
        <v>0</v>
      </c>
      <c r="AB79" s="37">
        <v>0</v>
      </c>
      <c r="AC79" s="38">
        <v>0</v>
      </c>
      <c r="AD79" s="24">
        <v>0</v>
      </c>
      <c r="AE79" s="25">
        <v>0</v>
      </c>
      <c r="AF79" s="37">
        <v>0</v>
      </c>
      <c r="AG79" s="38">
        <v>0</v>
      </c>
      <c r="AH79" s="24">
        <v>0</v>
      </c>
      <c r="AI79" s="25">
        <v>0</v>
      </c>
      <c r="AJ79" s="37"/>
      <c r="AK79" s="38"/>
      <c r="AL79" s="24">
        <v>0</v>
      </c>
      <c r="AM79" s="25">
        <v>0</v>
      </c>
      <c r="AN79" s="66">
        <f t="shared" si="271"/>
        <v>0</v>
      </c>
      <c r="AO79" s="67">
        <f t="shared" si="272"/>
        <v>0</v>
      </c>
      <c r="AP79" s="66"/>
      <c r="AQ79" s="67"/>
      <c r="AR79" s="66">
        <f t="shared" si="282"/>
        <v>0</v>
      </c>
      <c r="AS79" s="67">
        <f t="shared" si="273"/>
        <v>0</v>
      </c>
      <c r="AT79" s="24"/>
      <c r="AU79" s="26"/>
      <c r="AV79" s="24"/>
      <c r="AW79" s="26"/>
      <c r="AX79" s="24"/>
      <c r="AY79" s="26"/>
      <c r="AZ79" s="24"/>
      <c r="BA79" s="26"/>
      <c r="BB79" s="37"/>
      <c r="BC79" s="38">
        <v>70</v>
      </c>
      <c r="BD79" s="37"/>
      <c r="BE79" s="38"/>
      <c r="BF79" s="24"/>
      <c r="BG79" s="26"/>
      <c r="BH79" s="24"/>
      <c r="BI79" s="26"/>
      <c r="BJ79" s="37"/>
      <c r="BK79" s="38"/>
      <c r="BL79" s="37"/>
      <c r="BM79" s="38"/>
      <c r="BN79" s="24"/>
      <c r="BO79" s="26"/>
      <c r="BP79" s="24"/>
      <c r="BQ79" s="26"/>
      <c r="BR79" s="37"/>
      <c r="BS79" s="38">
        <v>85</v>
      </c>
      <c r="BT79" s="37"/>
      <c r="BU79" s="38"/>
      <c r="BV79" s="24"/>
      <c r="BW79" s="26"/>
      <c r="BX79" s="24"/>
      <c r="BY79" s="26"/>
      <c r="BZ79" s="66">
        <f t="shared" si="283"/>
        <v>7</v>
      </c>
      <c r="CA79" s="67">
        <f t="shared" si="284"/>
        <v>46.9</v>
      </c>
      <c r="CB79" s="66">
        <f t="shared" si="285"/>
        <v>0</v>
      </c>
      <c r="CC79" s="67">
        <f t="shared" si="286"/>
        <v>0</v>
      </c>
      <c r="CD79" s="60">
        <f t="shared" si="287"/>
        <v>0</v>
      </c>
      <c r="CE79" s="86">
        <f t="shared" si="288"/>
        <v>0</v>
      </c>
      <c r="CF79" s="60">
        <f t="shared" si="289"/>
        <v>0</v>
      </c>
      <c r="CG79" s="86">
        <f t="shared" si="290"/>
        <v>0</v>
      </c>
      <c r="CH79" s="66">
        <f t="shared" si="291"/>
        <v>0</v>
      </c>
      <c r="CI79" s="67">
        <f t="shared" si="292"/>
        <v>0</v>
      </c>
      <c r="CJ79" s="66">
        <f t="shared" si="293"/>
        <v>0</v>
      </c>
      <c r="CK79" s="67">
        <f t="shared" si="294"/>
        <v>0</v>
      </c>
      <c r="CL79" s="60">
        <f t="shared" si="295"/>
        <v>0</v>
      </c>
      <c r="CM79" s="86">
        <f t="shared" si="296"/>
        <v>0</v>
      </c>
      <c r="CN79" s="60">
        <f t="shared" si="297"/>
        <v>0</v>
      </c>
      <c r="CO79" s="86">
        <f t="shared" si="298"/>
        <v>0</v>
      </c>
      <c r="CP79" s="66">
        <f t="shared" si="299"/>
        <v>10.199999999999999</v>
      </c>
      <c r="CQ79" s="67">
        <f t="shared" si="300"/>
        <v>73.95</v>
      </c>
      <c r="CR79" s="66">
        <f t="shared" si="301"/>
        <v>0</v>
      </c>
      <c r="CS79" s="67">
        <f t="shared" si="302"/>
        <v>0</v>
      </c>
      <c r="CT79" s="60">
        <f t="shared" si="303"/>
        <v>0</v>
      </c>
      <c r="CU79" s="86">
        <f t="shared" si="304"/>
        <v>0</v>
      </c>
      <c r="CV79" s="60">
        <f t="shared" si="305"/>
        <v>0</v>
      </c>
      <c r="CW79" s="86">
        <f t="shared" si="306"/>
        <v>0</v>
      </c>
      <c r="CX79" s="66">
        <f t="shared" si="307"/>
        <v>7</v>
      </c>
      <c r="CY79" s="67">
        <f t="shared" si="308"/>
        <v>46.9</v>
      </c>
      <c r="CZ79" s="66">
        <f t="shared" si="309"/>
        <v>0</v>
      </c>
      <c r="DA79" s="67">
        <f t="shared" si="310"/>
        <v>0</v>
      </c>
      <c r="DB79" s="60">
        <f t="shared" si="311"/>
        <v>0</v>
      </c>
      <c r="DC79" s="86">
        <f t="shared" si="312"/>
        <v>0</v>
      </c>
      <c r="DD79" s="60">
        <f t="shared" si="313"/>
        <v>0</v>
      </c>
      <c r="DE79" s="86">
        <f t="shared" si="314"/>
        <v>0</v>
      </c>
      <c r="DF79" s="66">
        <f t="shared" si="315"/>
        <v>0</v>
      </c>
      <c r="DG79" s="67">
        <f t="shared" si="316"/>
        <v>0</v>
      </c>
      <c r="DH79" s="66">
        <f t="shared" si="317"/>
        <v>0</v>
      </c>
      <c r="DI79" s="67">
        <f t="shared" si="318"/>
        <v>0</v>
      </c>
      <c r="DJ79" s="60">
        <f t="shared" si="319"/>
        <v>0</v>
      </c>
      <c r="DK79" s="86">
        <f t="shared" si="320"/>
        <v>0</v>
      </c>
      <c r="DL79" s="60">
        <f t="shared" si="321"/>
        <v>0</v>
      </c>
      <c r="DM79" s="86">
        <f t="shared" si="322"/>
        <v>0</v>
      </c>
      <c r="DN79" s="66">
        <f t="shared" si="323"/>
        <v>10.199999999999999</v>
      </c>
      <c r="DO79" s="67">
        <f t="shared" si="324"/>
        <v>73.95</v>
      </c>
      <c r="DP79" s="66">
        <f t="shared" si="325"/>
        <v>0</v>
      </c>
      <c r="DQ79" s="67">
        <f t="shared" si="326"/>
        <v>0</v>
      </c>
      <c r="DR79" s="60">
        <f t="shared" si="327"/>
        <v>0</v>
      </c>
      <c r="DS79" s="86">
        <f t="shared" si="328"/>
        <v>0</v>
      </c>
      <c r="DT79" s="60">
        <f t="shared" si="329"/>
        <v>0</v>
      </c>
      <c r="DU79" s="86">
        <f t="shared" si="330"/>
        <v>0</v>
      </c>
      <c r="DV79" s="66">
        <f t="shared" si="265"/>
        <v>17.2</v>
      </c>
      <c r="DW79" s="67">
        <f t="shared" si="331"/>
        <v>120.85</v>
      </c>
      <c r="DX79" s="66">
        <f t="shared" si="332"/>
        <v>17.2</v>
      </c>
      <c r="DY79" s="67">
        <f t="shared" si="333"/>
        <v>120.85</v>
      </c>
      <c r="DZ79" s="66">
        <f t="shared" si="334"/>
        <v>0</v>
      </c>
      <c r="EA79" s="67">
        <f t="shared" si="335"/>
        <v>0</v>
      </c>
      <c r="EB79" s="66">
        <f t="shared" si="336"/>
        <v>0</v>
      </c>
      <c r="EC79" s="67">
        <f t="shared" si="337"/>
        <v>0</v>
      </c>
      <c r="ED79" s="60">
        <f t="shared" si="266"/>
        <v>17.2</v>
      </c>
      <c r="EE79" s="61">
        <f t="shared" si="274"/>
        <v>120.85</v>
      </c>
      <c r="EF79" s="60">
        <f t="shared" si="275"/>
        <v>17.2</v>
      </c>
      <c r="EG79" s="61">
        <f t="shared" si="276"/>
        <v>120.85</v>
      </c>
      <c r="EH79" s="60">
        <f t="shared" si="338"/>
        <v>0</v>
      </c>
      <c r="EI79" s="61">
        <f t="shared" si="277"/>
        <v>0</v>
      </c>
      <c r="EJ79" s="60">
        <f t="shared" si="339"/>
        <v>0</v>
      </c>
      <c r="EK79" s="61">
        <f t="shared" si="278"/>
        <v>0</v>
      </c>
      <c r="EM79" s="6">
        <f t="shared" si="279"/>
        <v>29</v>
      </c>
      <c r="EN79" s="37">
        <f t="shared" si="138"/>
        <v>0</v>
      </c>
      <c r="EO79" s="41">
        <f t="shared" si="139"/>
        <v>7</v>
      </c>
      <c r="EP79" s="24">
        <f t="shared" si="140"/>
        <v>0</v>
      </c>
      <c r="EQ79" s="26">
        <f t="shared" si="141"/>
        <v>46.9</v>
      </c>
      <c r="ES79" s="37">
        <f t="shared" si="142"/>
        <v>0</v>
      </c>
      <c r="ET79" s="41">
        <f t="shared" si="143"/>
        <v>0</v>
      </c>
      <c r="EU79" s="24">
        <f t="shared" si="144"/>
        <v>0</v>
      </c>
      <c r="EV79" s="26">
        <f t="shared" si="145"/>
        <v>0</v>
      </c>
      <c r="EX79" s="37">
        <f t="shared" si="146"/>
        <v>0</v>
      </c>
      <c r="EY79" s="41">
        <f t="shared" si="147"/>
        <v>0</v>
      </c>
      <c r="EZ79" s="24">
        <f t="shared" si="148"/>
        <v>0</v>
      </c>
      <c r="FA79" s="26">
        <f t="shared" si="149"/>
        <v>0</v>
      </c>
      <c r="FC79" s="37">
        <f t="shared" si="150"/>
        <v>0</v>
      </c>
      <c r="FD79" s="41">
        <f t="shared" si="151"/>
        <v>0</v>
      </c>
      <c r="FE79" s="24">
        <f t="shared" si="152"/>
        <v>0</v>
      </c>
      <c r="FF79" s="26">
        <f t="shared" si="153"/>
        <v>0</v>
      </c>
      <c r="FH79" s="37">
        <f t="shared" si="154"/>
        <v>0</v>
      </c>
      <c r="FI79" s="41">
        <f t="shared" si="155"/>
        <v>0</v>
      </c>
      <c r="FJ79" s="24">
        <f t="shared" si="156"/>
        <v>0</v>
      </c>
      <c r="FK79" s="26">
        <f t="shared" si="157"/>
        <v>0</v>
      </c>
      <c r="FM79" s="37">
        <f t="shared" si="158"/>
        <v>0</v>
      </c>
      <c r="FN79" s="41">
        <f t="shared" si="159"/>
        <v>0</v>
      </c>
      <c r="FO79" s="24">
        <f t="shared" si="160"/>
        <v>0</v>
      </c>
      <c r="FP79" s="26">
        <f t="shared" si="135"/>
        <v>0</v>
      </c>
      <c r="FR79" s="37">
        <f t="shared" si="161"/>
        <v>0</v>
      </c>
      <c r="FS79" s="41">
        <f t="shared" si="162"/>
        <v>0</v>
      </c>
      <c r="FT79" s="24">
        <f t="shared" si="163"/>
        <v>0</v>
      </c>
      <c r="FU79" s="26">
        <f t="shared" si="164"/>
        <v>0</v>
      </c>
      <c r="FW79" s="37">
        <f t="shared" si="165"/>
        <v>0</v>
      </c>
      <c r="FX79" s="41">
        <f t="shared" si="166"/>
        <v>0</v>
      </c>
      <c r="FY79" s="24">
        <f t="shared" si="167"/>
        <v>0</v>
      </c>
      <c r="FZ79" s="26">
        <f t="shared" si="168"/>
        <v>0</v>
      </c>
      <c r="GB79" s="37">
        <f t="shared" si="169"/>
        <v>0</v>
      </c>
      <c r="GC79" s="41">
        <f t="shared" si="170"/>
        <v>10.199999999999999</v>
      </c>
      <c r="GD79" s="24">
        <f t="shared" si="171"/>
        <v>0</v>
      </c>
      <c r="GE79" s="26">
        <f t="shared" si="172"/>
        <v>73.95</v>
      </c>
      <c r="GG79" s="37">
        <f t="shared" si="173"/>
        <v>0</v>
      </c>
      <c r="GH79" s="41">
        <f t="shared" si="174"/>
        <v>0</v>
      </c>
      <c r="GI79" s="24">
        <f t="shared" si="175"/>
        <v>0</v>
      </c>
      <c r="GJ79" s="26">
        <f t="shared" si="176"/>
        <v>0</v>
      </c>
      <c r="GL79" s="37">
        <f t="shared" si="177"/>
        <v>0</v>
      </c>
      <c r="GM79" s="41">
        <f t="shared" si="178"/>
        <v>0</v>
      </c>
      <c r="GN79" s="24">
        <f t="shared" si="179"/>
        <v>0</v>
      </c>
      <c r="GO79" s="26">
        <f t="shared" si="180"/>
        <v>0</v>
      </c>
      <c r="GQ79" s="37">
        <f t="shared" si="181"/>
        <v>0</v>
      </c>
      <c r="GR79" s="41">
        <f t="shared" si="182"/>
        <v>0</v>
      </c>
      <c r="GS79" s="24">
        <f t="shared" si="183"/>
        <v>0</v>
      </c>
      <c r="GT79" s="26">
        <f t="shared" si="184"/>
        <v>0</v>
      </c>
    </row>
    <row r="80" spans="1:202" x14ac:dyDescent="0.3">
      <c r="A80" s="7"/>
      <c r="B80" s="8"/>
      <c r="C80" s="8"/>
      <c r="D80" s="8" t="s">
        <v>23</v>
      </c>
      <c r="E80" s="8">
        <f t="shared" si="262"/>
        <v>30</v>
      </c>
      <c r="F80" s="39"/>
      <c r="G80" s="40"/>
      <c r="H80" s="62">
        <f t="shared" si="263"/>
        <v>0</v>
      </c>
      <c r="I80" s="63">
        <f t="shared" si="264"/>
        <v>0</v>
      </c>
      <c r="J80" s="62"/>
      <c r="K80" s="63"/>
      <c r="L80" s="62">
        <f t="shared" si="280"/>
        <v>0</v>
      </c>
      <c r="M80" s="63">
        <f t="shared" si="267"/>
        <v>0</v>
      </c>
      <c r="N80" s="68">
        <f t="shared" si="268"/>
        <v>0</v>
      </c>
      <c r="O80" s="69">
        <f t="shared" si="269"/>
        <v>0</v>
      </c>
      <c r="P80" s="27">
        <f t="shared" si="281"/>
        <v>0</v>
      </c>
      <c r="Q80" s="28">
        <f t="shared" si="270"/>
        <v>0</v>
      </c>
      <c r="R80" s="39">
        <v>0</v>
      </c>
      <c r="S80" s="40">
        <v>0</v>
      </c>
      <c r="T80" s="39">
        <v>0</v>
      </c>
      <c r="U80" s="40">
        <v>0</v>
      </c>
      <c r="V80" s="27"/>
      <c r="W80" s="28"/>
      <c r="X80" s="39">
        <v>0</v>
      </c>
      <c r="Y80" s="40">
        <v>0</v>
      </c>
      <c r="Z80" s="81">
        <v>0</v>
      </c>
      <c r="AA80" s="82">
        <v>0</v>
      </c>
      <c r="AB80" s="39">
        <v>0</v>
      </c>
      <c r="AC80" s="40">
        <v>0</v>
      </c>
      <c r="AD80" s="27">
        <v>0</v>
      </c>
      <c r="AE80" s="28">
        <v>0</v>
      </c>
      <c r="AF80" s="39">
        <v>0</v>
      </c>
      <c r="AG80" s="40">
        <v>0</v>
      </c>
      <c r="AH80" s="27">
        <v>0</v>
      </c>
      <c r="AI80" s="28">
        <v>0</v>
      </c>
      <c r="AJ80" s="39"/>
      <c r="AK80" s="40"/>
      <c r="AL80" s="27">
        <v>0</v>
      </c>
      <c r="AM80" s="28">
        <v>0</v>
      </c>
      <c r="AN80" s="68">
        <f t="shared" si="271"/>
        <v>0</v>
      </c>
      <c r="AO80" s="69">
        <f t="shared" si="272"/>
        <v>0</v>
      </c>
      <c r="AP80" s="68"/>
      <c r="AQ80" s="69"/>
      <c r="AR80" s="68">
        <f t="shared" si="282"/>
        <v>0</v>
      </c>
      <c r="AS80" s="69">
        <f t="shared" si="273"/>
        <v>0</v>
      </c>
      <c r="AT80" s="27"/>
      <c r="AU80" s="29"/>
      <c r="AV80" s="27"/>
      <c r="AW80" s="29"/>
      <c r="AX80" s="27"/>
      <c r="AY80" s="29"/>
      <c r="AZ80" s="27"/>
      <c r="BA80" s="29"/>
      <c r="BB80" s="39"/>
      <c r="BC80" s="40">
        <v>15</v>
      </c>
      <c r="BD80" s="39"/>
      <c r="BE80" s="40"/>
      <c r="BF80" s="27"/>
      <c r="BG80" s="29"/>
      <c r="BH80" s="27"/>
      <c r="BI80" s="29"/>
      <c r="BJ80" s="39"/>
      <c r="BK80" s="40"/>
      <c r="BL80" s="39"/>
      <c r="BM80" s="40"/>
      <c r="BN80" s="27"/>
      <c r="BO80" s="29"/>
      <c r="BP80" s="27"/>
      <c r="BQ80" s="29"/>
      <c r="BR80" s="39"/>
      <c r="BS80" s="40">
        <v>15</v>
      </c>
      <c r="BT80" s="39"/>
      <c r="BU80" s="40"/>
      <c r="BV80" s="27"/>
      <c r="BW80" s="29"/>
      <c r="BX80" s="27"/>
      <c r="BY80" s="29"/>
      <c r="BZ80" s="68">
        <f t="shared" si="283"/>
        <v>1.5</v>
      </c>
      <c r="CA80" s="69">
        <f t="shared" si="284"/>
        <v>10.049999999999999</v>
      </c>
      <c r="CB80" s="68">
        <f t="shared" si="285"/>
        <v>0</v>
      </c>
      <c r="CC80" s="69">
        <f t="shared" si="286"/>
        <v>0</v>
      </c>
      <c r="CD80" s="62">
        <f t="shared" si="287"/>
        <v>0</v>
      </c>
      <c r="CE80" s="87">
        <f t="shared" si="288"/>
        <v>0</v>
      </c>
      <c r="CF80" s="62">
        <f t="shared" si="289"/>
        <v>0</v>
      </c>
      <c r="CG80" s="87">
        <f t="shared" si="290"/>
        <v>0</v>
      </c>
      <c r="CH80" s="68">
        <f t="shared" si="291"/>
        <v>0</v>
      </c>
      <c r="CI80" s="69">
        <f t="shared" si="292"/>
        <v>0</v>
      </c>
      <c r="CJ80" s="68">
        <f t="shared" si="293"/>
        <v>0</v>
      </c>
      <c r="CK80" s="69">
        <f t="shared" si="294"/>
        <v>0</v>
      </c>
      <c r="CL80" s="62">
        <f t="shared" si="295"/>
        <v>0</v>
      </c>
      <c r="CM80" s="87">
        <f t="shared" si="296"/>
        <v>0</v>
      </c>
      <c r="CN80" s="62">
        <f t="shared" si="297"/>
        <v>0</v>
      </c>
      <c r="CO80" s="87">
        <f t="shared" si="298"/>
        <v>0</v>
      </c>
      <c r="CP80" s="68">
        <f t="shared" si="299"/>
        <v>1.7999999999999998</v>
      </c>
      <c r="CQ80" s="69">
        <f t="shared" si="300"/>
        <v>13.049999999999999</v>
      </c>
      <c r="CR80" s="68">
        <f t="shared" si="301"/>
        <v>0</v>
      </c>
      <c r="CS80" s="69">
        <f t="shared" si="302"/>
        <v>0</v>
      </c>
      <c r="CT80" s="62">
        <f t="shared" si="303"/>
        <v>0</v>
      </c>
      <c r="CU80" s="87">
        <f t="shared" si="304"/>
        <v>0</v>
      </c>
      <c r="CV80" s="62">
        <f t="shared" si="305"/>
        <v>0</v>
      </c>
      <c r="CW80" s="87">
        <f t="shared" si="306"/>
        <v>0</v>
      </c>
      <c r="CX80" s="68">
        <f t="shared" si="307"/>
        <v>1.5</v>
      </c>
      <c r="CY80" s="69">
        <f t="shared" si="308"/>
        <v>10.049999999999999</v>
      </c>
      <c r="CZ80" s="68">
        <f t="shared" si="309"/>
        <v>0</v>
      </c>
      <c r="DA80" s="69">
        <f t="shared" si="310"/>
        <v>0</v>
      </c>
      <c r="DB80" s="62">
        <f t="shared" si="311"/>
        <v>0</v>
      </c>
      <c r="DC80" s="87">
        <f t="shared" si="312"/>
        <v>0</v>
      </c>
      <c r="DD80" s="62">
        <f t="shared" si="313"/>
        <v>0</v>
      </c>
      <c r="DE80" s="87">
        <f t="shared" si="314"/>
        <v>0</v>
      </c>
      <c r="DF80" s="68">
        <f t="shared" si="315"/>
        <v>0</v>
      </c>
      <c r="DG80" s="69">
        <f t="shared" si="316"/>
        <v>0</v>
      </c>
      <c r="DH80" s="68">
        <f t="shared" si="317"/>
        <v>0</v>
      </c>
      <c r="DI80" s="69">
        <f t="shared" si="318"/>
        <v>0</v>
      </c>
      <c r="DJ80" s="62">
        <f t="shared" si="319"/>
        <v>0</v>
      </c>
      <c r="DK80" s="87">
        <f t="shared" si="320"/>
        <v>0</v>
      </c>
      <c r="DL80" s="62">
        <f t="shared" si="321"/>
        <v>0</v>
      </c>
      <c r="DM80" s="87">
        <f t="shared" si="322"/>
        <v>0</v>
      </c>
      <c r="DN80" s="68">
        <f t="shared" si="323"/>
        <v>1.7999999999999998</v>
      </c>
      <c r="DO80" s="69">
        <f t="shared" si="324"/>
        <v>13.049999999999999</v>
      </c>
      <c r="DP80" s="68">
        <f t="shared" si="325"/>
        <v>0</v>
      </c>
      <c r="DQ80" s="69">
        <f t="shared" si="326"/>
        <v>0</v>
      </c>
      <c r="DR80" s="62">
        <f t="shared" si="327"/>
        <v>0</v>
      </c>
      <c r="DS80" s="87">
        <f t="shared" si="328"/>
        <v>0</v>
      </c>
      <c r="DT80" s="62">
        <f t="shared" si="329"/>
        <v>0</v>
      </c>
      <c r="DU80" s="87">
        <f t="shared" si="330"/>
        <v>0</v>
      </c>
      <c r="DV80" s="68">
        <f t="shared" si="265"/>
        <v>3.3</v>
      </c>
      <c r="DW80" s="69">
        <f t="shared" si="331"/>
        <v>23.099999999999998</v>
      </c>
      <c r="DX80" s="68">
        <f t="shared" si="332"/>
        <v>3.3</v>
      </c>
      <c r="DY80" s="69">
        <f t="shared" si="333"/>
        <v>23.099999999999998</v>
      </c>
      <c r="DZ80" s="68">
        <f t="shared" si="334"/>
        <v>0</v>
      </c>
      <c r="EA80" s="69">
        <f t="shared" si="335"/>
        <v>0</v>
      </c>
      <c r="EB80" s="68">
        <f t="shared" si="336"/>
        <v>0</v>
      </c>
      <c r="EC80" s="69">
        <f t="shared" si="337"/>
        <v>0</v>
      </c>
      <c r="ED80" s="62">
        <f t="shared" si="266"/>
        <v>3.3</v>
      </c>
      <c r="EE80" s="63">
        <f t="shared" si="274"/>
        <v>23.099999999999998</v>
      </c>
      <c r="EF80" s="62">
        <f t="shared" si="275"/>
        <v>3.3</v>
      </c>
      <c r="EG80" s="63">
        <f t="shared" si="276"/>
        <v>23.099999999999998</v>
      </c>
      <c r="EH80" s="62">
        <f t="shared" si="338"/>
        <v>0</v>
      </c>
      <c r="EI80" s="63">
        <f t="shared" si="277"/>
        <v>0</v>
      </c>
      <c r="EJ80" s="62">
        <f t="shared" si="339"/>
        <v>0</v>
      </c>
      <c r="EK80" s="63">
        <f t="shared" si="278"/>
        <v>0</v>
      </c>
      <c r="EM80" s="7">
        <f t="shared" si="279"/>
        <v>30</v>
      </c>
      <c r="EN80" s="39">
        <f t="shared" si="138"/>
        <v>0</v>
      </c>
      <c r="EO80" s="42">
        <f t="shared" si="139"/>
        <v>1.5</v>
      </c>
      <c r="EP80" s="27">
        <f t="shared" si="140"/>
        <v>0</v>
      </c>
      <c r="EQ80" s="29">
        <f t="shared" si="141"/>
        <v>10.049999999999999</v>
      </c>
      <c r="ES80" s="39">
        <f t="shared" si="142"/>
        <v>0</v>
      </c>
      <c r="ET80" s="42">
        <f t="shared" si="143"/>
        <v>0</v>
      </c>
      <c r="EU80" s="27">
        <f t="shared" si="144"/>
        <v>0</v>
      </c>
      <c r="EV80" s="29">
        <f t="shared" si="145"/>
        <v>0</v>
      </c>
      <c r="EX80" s="39">
        <f t="shared" si="146"/>
        <v>0</v>
      </c>
      <c r="EY80" s="42">
        <f t="shared" si="147"/>
        <v>0</v>
      </c>
      <c r="EZ80" s="27">
        <f t="shared" si="148"/>
        <v>0</v>
      </c>
      <c r="FA80" s="29">
        <f t="shared" si="149"/>
        <v>0</v>
      </c>
      <c r="FC80" s="39">
        <f t="shared" si="150"/>
        <v>0</v>
      </c>
      <c r="FD80" s="42">
        <f t="shared" si="151"/>
        <v>0</v>
      </c>
      <c r="FE80" s="27">
        <f t="shared" si="152"/>
        <v>0</v>
      </c>
      <c r="FF80" s="29">
        <f t="shared" si="153"/>
        <v>0</v>
      </c>
      <c r="FH80" s="39">
        <f t="shared" si="154"/>
        <v>0</v>
      </c>
      <c r="FI80" s="42">
        <f t="shared" si="155"/>
        <v>0</v>
      </c>
      <c r="FJ80" s="27">
        <f t="shared" si="156"/>
        <v>0</v>
      </c>
      <c r="FK80" s="29">
        <f t="shared" si="157"/>
        <v>0</v>
      </c>
      <c r="FM80" s="39">
        <f t="shared" si="158"/>
        <v>0</v>
      </c>
      <c r="FN80" s="42">
        <f t="shared" si="159"/>
        <v>0</v>
      </c>
      <c r="FO80" s="27">
        <f t="shared" si="160"/>
        <v>0</v>
      </c>
      <c r="FP80" s="29">
        <f t="shared" si="135"/>
        <v>0</v>
      </c>
      <c r="FR80" s="39">
        <f t="shared" si="161"/>
        <v>0</v>
      </c>
      <c r="FS80" s="42">
        <f t="shared" si="162"/>
        <v>0</v>
      </c>
      <c r="FT80" s="27">
        <f t="shared" si="163"/>
        <v>0</v>
      </c>
      <c r="FU80" s="29">
        <f t="shared" si="164"/>
        <v>0</v>
      </c>
      <c r="FW80" s="39">
        <f t="shared" si="165"/>
        <v>0</v>
      </c>
      <c r="FX80" s="42">
        <f t="shared" si="166"/>
        <v>0</v>
      </c>
      <c r="FY80" s="27">
        <f t="shared" si="167"/>
        <v>0</v>
      </c>
      <c r="FZ80" s="29">
        <f t="shared" si="168"/>
        <v>0</v>
      </c>
      <c r="GB80" s="39">
        <f t="shared" si="169"/>
        <v>0</v>
      </c>
      <c r="GC80" s="42">
        <f t="shared" si="170"/>
        <v>1.7999999999999998</v>
      </c>
      <c r="GD80" s="27">
        <f t="shared" si="171"/>
        <v>0</v>
      </c>
      <c r="GE80" s="29">
        <f t="shared" si="172"/>
        <v>13.049999999999999</v>
      </c>
      <c r="GG80" s="39">
        <f t="shared" si="173"/>
        <v>0</v>
      </c>
      <c r="GH80" s="42">
        <f t="shared" si="174"/>
        <v>0</v>
      </c>
      <c r="GI80" s="27">
        <f t="shared" si="175"/>
        <v>0</v>
      </c>
      <c r="GJ80" s="29">
        <f t="shared" si="176"/>
        <v>0</v>
      </c>
      <c r="GL80" s="39">
        <f t="shared" si="177"/>
        <v>0</v>
      </c>
      <c r="GM80" s="42">
        <f t="shared" si="178"/>
        <v>0</v>
      </c>
      <c r="GN80" s="27">
        <f t="shared" si="179"/>
        <v>0</v>
      </c>
      <c r="GO80" s="29">
        <f t="shared" si="180"/>
        <v>0</v>
      </c>
      <c r="GQ80" s="39">
        <f t="shared" si="181"/>
        <v>0</v>
      </c>
      <c r="GR80" s="42">
        <f t="shared" si="182"/>
        <v>0</v>
      </c>
      <c r="GS80" s="27">
        <f t="shared" si="183"/>
        <v>0</v>
      </c>
      <c r="GT80" s="29">
        <f t="shared" si="184"/>
        <v>0</v>
      </c>
    </row>
    <row r="81" spans="1:202" x14ac:dyDescent="0.3">
      <c r="A81" s="10">
        <v>5</v>
      </c>
      <c r="B81" s="12" t="s">
        <v>49</v>
      </c>
      <c r="C81" s="12" t="s">
        <v>27</v>
      </c>
      <c r="D81" s="12" t="s">
        <v>17</v>
      </c>
      <c r="E81" s="12">
        <f t="shared" si="262"/>
        <v>31</v>
      </c>
      <c r="F81" s="34"/>
      <c r="G81" s="35"/>
      <c r="H81" s="58">
        <f t="shared" si="263"/>
        <v>0</v>
      </c>
      <c r="I81" s="59">
        <f t="shared" si="264"/>
        <v>0</v>
      </c>
      <c r="J81" s="58"/>
      <c r="K81" s="59"/>
      <c r="L81" s="58">
        <f t="shared" si="280"/>
        <v>0</v>
      </c>
      <c r="M81" s="59">
        <f t="shared" si="267"/>
        <v>0</v>
      </c>
      <c r="N81" s="64">
        <f t="shared" si="268"/>
        <v>0</v>
      </c>
      <c r="O81" s="65">
        <f t="shared" si="269"/>
        <v>0</v>
      </c>
      <c r="P81" s="21">
        <f t="shared" si="281"/>
        <v>68</v>
      </c>
      <c r="Q81" s="22">
        <f t="shared" si="270"/>
        <v>9</v>
      </c>
      <c r="R81" s="34">
        <v>68</v>
      </c>
      <c r="S81" s="35">
        <v>9</v>
      </c>
      <c r="T81" s="34">
        <v>0</v>
      </c>
      <c r="U81" s="35">
        <v>0</v>
      </c>
      <c r="V81" s="21"/>
      <c r="W81" s="22"/>
      <c r="X81" s="34">
        <v>0</v>
      </c>
      <c r="Y81" s="35">
        <v>0</v>
      </c>
      <c r="Z81" s="77">
        <v>0</v>
      </c>
      <c r="AA81" s="78">
        <v>0</v>
      </c>
      <c r="AB81" s="34">
        <v>0</v>
      </c>
      <c r="AC81" s="35">
        <v>0</v>
      </c>
      <c r="AD81" s="21">
        <v>0</v>
      </c>
      <c r="AE81" s="22">
        <v>0</v>
      </c>
      <c r="AF81" s="34">
        <v>0</v>
      </c>
      <c r="AG81" s="35">
        <v>0</v>
      </c>
      <c r="AH81" s="21">
        <v>0</v>
      </c>
      <c r="AI81" s="22">
        <v>0</v>
      </c>
      <c r="AJ81" s="34"/>
      <c r="AK81" s="35"/>
      <c r="AL81" s="21">
        <v>0</v>
      </c>
      <c r="AM81" s="22">
        <v>0</v>
      </c>
      <c r="AN81" s="64">
        <f t="shared" si="271"/>
        <v>68</v>
      </c>
      <c r="AO81" s="65">
        <f t="shared" si="272"/>
        <v>9</v>
      </c>
      <c r="AP81" s="64"/>
      <c r="AQ81" s="65"/>
      <c r="AR81" s="64">
        <f t="shared" si="282"/>
        <v>0</v>
      </c>
      <c r="AS81" s="65">
        <f t="shared" si="273"/>
        <v>0</v>
      </c>
      <c r="AT81" s="21"/>
      <c r="AU81" s="23"/>
      <c r="AV81" s="21"/>
      <c r="AW81" s="23"/>
      <c r="AX81" s="21"/>
      <c r="AY81" s="23"/>
      <c r="AZ81" s="21"/>
      <c r="BA81" s="23"/>
      <c r="BB81" s="34"/>
      <c r="BC81" s="35"/>
      <c r="BD81" s="34"/>
      <c r="BE81" s="35"/>
      <c r="BF81" s="21"/>
      <c r="BG81" s="23"/>
      <c r="BH81" s="21"/>
      <c r="BI81" s="23"/>
      <c r="BJ81" s="34"/>
      <c r="BK81" s="35"/>
      <c r="BL81" s="34"/>
      <c r="BM81" s="35"/>
      <c r="BN81" s="21"/>
      <c r="BO81" s="23"/>
      <c r="BP81" s="21"/>
      <c r="BQ81" s="23"/>
      <c r="BR81" s="34"/>
      <c r="BS81" s="35"/>
      <c r="BT81" s="34"/>
      <c r="BU81" s="35"/>
      <c r="BV81" s="21"/>
      <c r="BW81" s="23"/>
      <c r="BX81" s="21"/>
      <c r="BY81" s="23"/>
      <c r="BZ81" s="64">
        <f t="shared" si="283"/>
        <v>0</v>
      </c>
      <c r="CA81" s="65">
        <f t="shared" si="284"/>
        <v>0</v>
      </c>
      <c r="CB81" s="64">
        <f t="shared" si="285"/>
        <v>0</v>
      </c>
      <c r="CC81" s="65">
        <f t="shared" si="286"/>
        <v>0</v>
      </c>
      <c r="CD81" s="58">
        <f t="shared" si="287"/>
        <v>0</v>
      </c>
      <c r="CE81" s="85">
        <f t="shared" si="288"/>
        <v>0</v>
      </c>
      <c r="CF81" s="58">
        <f t="shared" si="289"/>
        <v>0</v>
      </c>
      <c r="CG81" s="85">
        <f t="shared" si="290"/>
        <v>0</v>
      </c>
      <c r="CH81" s="64">
        <f t="shared" si="291"/>
        <v>0</v>
      </c>
      <c r="CI81" s="65">
        <f t="shared" si="292"/>
        <v>0</v>
      </c>
      <c r="CJ81" s="64">
        <f t="shared" si="293"/>
        <v>0</v>
      </c>
      <c r="CK81" s="65">
        <f t="shared" si="294"/>
        <v>0</v>
      </c>
      <c r="CL81" s="58">
        <f t="shared" si="295"/>
        <v>0</v>
      </c>
      <c r="CM81" s="85">
        <f t="shared" si="296"/>
        <v>0</v>
      </c>
      <c r="CN81" s="58">
        <f t="shared" si="297"/>
        <v>0</v>
      </c>
      <c r="CO81" s="85">
        <f t="shared" si="298"/>
        <v>0</v>
      </c>
      <c r="CP81" s="64">
        <f t="shared" si="299"/>
        <v>0</v>
      </c>
      <c r="CQ81" s="65">
        <f t="shared" si="300"/>
        <v>0</v>
      </c>
      <c r="CR81" s="64">
        <f t="shared" si="301"/>
        <v>0</v>
      </c>
      <c r="CS81" s="65">
        <f t="shared" si="302"/>
        <v>0</v>
      </c>
      <c r="CT81" s="58">
        <f t="shared" si="303"/>
        <v>0</v>
      </c>
      <c r="CU81" s="85">
        <f t="shared" si="304"/>
        <v>0</v>
      </c>
      <c r="CV81" s="58">
        <f t="shared" si="305"/>
        <v>0</v>
      </c>
      <c r="CW81" s="85">
        <f t="shared" si="306"/>
        <v>0</v>
      </c>
      <c r="CX81" s="64">
        <f t="shared" si="307"/>
        <v>0</v>
      </c>
      <c r="CY81" s="65">
        <f t="shared" si="308"/>
        <v>0</v>
      </c>
      <c r="CZ81" s="64">
        <f t="shared" si="309"/>
        <v>0</v>
      </c>
      <c r="DA81" s="65">
        <f t="shared" si="310"/>
        <v>0</v>
      </c>
      <c r="DB81" s="58">
        <f t="shared" si="311"/>
        <v>0</v>
      </c>
      <c r="DC81" s="85">
        <f t="shared" si="312"/>
        <v>0</v>
      </c>
      <c r="DD81" s="58">
        <f t="shared" si="313"/>
        <v>0</v>
      </c>
      <c r="DE81" s="85">
        <f t="shared" si="314"/>
        <v>0</v>
      </c>
      <c r="DF81" s="64">
        <f t="shared" si="315"/>
        <v>0</v>
      </c>
      <c r="DG81" s="65">
        <f t="shared" si="316"/>
        <v>0</v>
      </c>
      <c r="DH81" s="64">
        <f t="shared" si="317"/>
        <v>0</v>
      </c>
      <c r="DI81" s="65">
        <f t="shared" si="318"/>
        <v>0</v>
      </c>
      <c r="DJ81" s="58">
        <f t="shared" si="319"/>
        <v>0</v>
      </c>
      <c r="DK81" s="85">
        <f t="shared" si="320"/>
        <v>0</v>
      </c>
      <c r="DL81" s="58">
        <f t="shared" si="321"/>
        <v>0</v>
      </c>
      <c r="DM81" s="85">
        <f t="shared" si="322"/>
        <v>0</v>
      </c>
      <c r="DN81" s="64">
        <f t="shared" si="323"/>
        <v>0</v>
      </c>
      <c r="DO81" s="65">
        <f t="shared" si="324"/>
        <v>0</v>
      </c>
      <c r="DP81" s="64">
        <f t="shared" si="325"/>
        <v>0</v>
      </c>
      <c r="DQ81" s="65">
        <f t="shared" si="326"/>
        <v>0</v>
      </c>
      <c r="DR81" s="58">
        <f t="shared" si="327"/>
        <v>0</v>
      </c>
      <c r="DS81" s="85">
        <f t="shared" si="328"/>
        <v>0</v>
      </c>
      <c r="DT81" s="58">
        <f t="shared" si="329"/>
        <v>0</v>
      </c>
      <c r="DU81" s="85">
        <f t="shared" si="330"/>
        <v>0</v>
      </c>
      <c r="DV81" s="64">
        <f t="shared" si="265"/>
        <v>0</v>
      </c>
      <c r="DW81" s="65">
        <f t="shared" si="331"/>
        <v>0</v>
      </c>
      <c r="DX81" s="64">
        <f t="shared" si="332"/>
        <v>0</v>
      </c>
      <c r="DY81" s="65">
        <f t="shared" si="333"/>
        <v>0</v>
      </c>
      <c r="DZ81" s="64">
        <f t="shared" si="334"/>
        <v>0</v>
      </c>
      <c r="EA81" s="65">
        <f t="shared" si="335"/>
        <v>0</v>
      </c>
      <c r="EB81" s="64">
        <f t="shared" si="336"/>
        <v>0</v>
      </c>
      <c r="EC81" s="65">
        <f t="shared" si="337"/>
        <v>0</v>
      </c>
      <c r="ED81" s="58">
        <f t="shared" si="266"/>
        <v>68</v>
      </c>
      <c r="EE81" s="59">
        <f t="shared" si="274"/>
        <v>9</v>
      </c>
      <c r="EF81" s="58">
        <f t="shared" si="275"/>
        <v>68</v>
      </c>
      <c r="EG81" s="59">
        <f t="shared" si="276"/>
        <v>9</v>
      </c>
      <c r="EH81" s="58">
        <f t="shared" si="338"/>
        <v>0</v>
      </c>
      <c r="EI81" s="59">
        <f t="shared" si="277"/>
        <v>0</v>
      </c>
      <c r="EJ81" s="58">
        <f t="shared" si="339"/>
        <v>0</v>
      </c>
      <c r="EK81" s="59">
        <f t="shared" si="278"/>
        <v>0</v>
      </c>
      <c r="EM81" s="10">
        <f t="shared" si="279"/>
        <v>31</v>
      </c>
      <c r="EN81" s="34">
        <f t="shared" si="138"/>
        <v>0</v>
      </c>
      <c r="EO81" s="36">
        <f t="shared" si="139"/>
        <v>0</v>
      </c>
      <c r="EP81" s="21">
        <f t="shared" si="140"/>
        <v>0</v>
      </c>
      <c r="EQ81" s="23">
        <f t="shared" si="141"/>
        <v>0</v>
      </c>
      <c r="ES81" s="34">
        <f t="shared" si="142"/>
        <v>0</v>
      </c>
      <c r="ET81" s="36">
        <f t="shared" si="143"/>
        <v>0</v>
      </c>
      <c r="EU81" s="21">
        <f t="shared" si="144"/>
        <v>0</v>
      </c>
      <c r="EV81" s="23">
        <f t="shared" si="145"/>
        <v>0</v>
      </c>
      <c r="EX81" s="34">
        <f t="shared" si="146"/>
        <v>0</v>
      </c>
      <c r="EY81" s="36">
        <f t="shared" si="147"/>
        <v>0</v>
      </c>
      <c r="EZ81" s="21">
        <f t="shared" si="148"/>
        <v>0</v>
      </c>
      <c r="FA81" s="23">
        <f t="shared" si="149"/>
        <v>0</v>
      </c>
      <c r="FC81" s="34">
        <f t="shared" si="150"/>
        <v>0</v>
      </c>
      <c r="FD81" s="36">
        <f t="shared" si="151"/>
        <v>0</v>
      </c>
      <c r="FE81" s="21">
        <f t="shared" si="152"/>
        <v>0</v>
      </c>
      <c r="FF81" s="23">
        <f t="shared" si="153"/>
        <v>0</v>
      </c>
      <c r="FH81" s="34">
        <f t="shared" si="154"/>
        <v>0</v>
      </c>
      <c r="FI81" s="36">
        <f t="shared" si="155"/>
        <v>0</v>
      </c>
      <c r="FJ81" s="21">
        <f t="shared" si="156"/>
        <v>0</v>
      </c>
      <c r="FK81" s="23">
        <f t="shared" si="157"/>
        <v>0</v>
      </c>
      <c r="FM81" s="34">
        <f t="shared" si="158"/>
        <v>0</v>
      </c>
      <c r="FN81" s="36">
        <f t="shared" si="159"/>
        <v>0</v>
      </c>
      <c r="FO81" s="21">
        <f t="shared" si="160"/>
        <v>0</v>
      </c>
      <c r="FP81" s="23">
        <f t="shared" si="135"/>
        <v>0</v>
      </c>
      <c r="FR81" s="34">
        <f t="shared" si="161"/>
        <v>0</v>
      </c>
      <c r="FS81" s="36">
        <f t="shared" si="162"/>
        <v>0</v>
      </c>
      <c r="FT81" s="21">
        <f t="shared" si="163"/>
        <v>0</v>
      </c>
      <c r="FU81" s="23">
        <f t="shared" si="164"/>
        <v>0</v>
      </c>
      <c r="FW81" s="34">
        <f t="shared" si="165"/>
        <v>0</v>
      </c>
      <c r="FX81" s="36">
        <f t="shared" si="166"/>
        <v>0</v>
      </c>
      <c r="FY81" s="21">
        <f t="shared" si="167"/>
        <v>0</v>
      </c>
      <c r="FZ81" s="23">
        <f t="shared" si="168"/>
        <v>0</v>
      </c>
      <c r="GB81" s="34">
        <f t="shared" si="169"/>
        <v>0</v>
      </c>
      <c r="GC81" s="36">
        <f t="shared" si="170"/>
        <v>0</v>
      </c>
      <c r="GD81" s="21">
        <f t="shared" si="171"/>
        <v>0</v>
      </c>
      <c r="GE81" s="23">
        <f t="shared" si="172"/>
        <v>0</v>
      </c>
      <c r="GG81" s="34">
        <f t="shared" si="173"/>
        <v>0</v>
      </c>
      <c r="GH81" s="36">
        <f t="shared" si="174"/>
        <v>0</v>
      </c>
      <c r="GI81" s="21">
        <f t="shared" si="175"/>
        <v>0</v>
      </c>
      <c r="GJ81" s="23">
        <f t="shared" si="176"/>
        <v>0</v>
      </c>
      <c r="GL81" s="34">
        <f t="shared" si="177"/>
        <v>0</v>
      </c>
      <c r="GM81" s="36">
        <f t="shared" si="178"/>
        <v>0</v>
      </c>
      <c r="GN81" s="21">
        <f t="shared" si="179"/>
        <v>0</v>
      </c>
      <c r="GO81" s="23">
        <f t="shared" si="180"/>
        <v>0</v>
      </c>
      <c r="GQ81" s="34">
        <f t="shared" si="181"/>
        <v>0</v>
      </c>
      <c r="GR81" s="36">
        <f t="shared" si="182"/>
        <v>0</v>
      </c>
      <c r="GS81" s="21">
        <f t="shared" si="183"/>
        <v>0</v>
      </c>
      <c r="GT81" s="23">
        <f t="shared" si="184"/>
        <v>0</v>
      </c>
    </row>
    <row r="82" spans="1:202" x14ac:dyDescent="0.3">
      <c r="A82" s="6"/>
      <c r="B82" t="s">
        <v>52</v>
      </c>
      <c r="D82" t="s">
        <v>25</v>
      </c>
      <c r="E82">
        <f t="shared" si="262"/>
        <v>32</v>
      </c>
      <c r="F82" s="37"/>
      <c r="G82" s="38"/>
      <c r="H82" s="60">
        <v>456</v>
      </c>
      <c r="I82" s="61">
        <v>502</v>
      </c>
      <c r="J82" s="60">
        <v>2</v>
      </c>
      <c r="K82" s="61">
        <v>1</v>
      </c>
      <c r="L82" s="60">
        <f t="shared" si="280"/>
        <v>9.120000000000001</v>
      </c>
      <c r="M82" s="61">
        <f t="shared" si="267"/>
        <v>5.0200000000000005</v>
      </c>
      <c r="N82" s="66">
        <f t="shared" si="268"/>
        <v>478.8</v>
      </c>
      <c r="O82" s="67">
        <f t="shared" si="269"/>
        <v>527.1</v>
      </c>
      <c r="P82" s="24">
        <f t="shared" si="281"/>
        <v>27</v>
      </c>
      <c r="Q82" s="25">
        <f t="shared" si="270"/>
        <v>43</v>
      </c>
      <c r="R82" s="37">
        <v>0</v>
      </c>
      <c r="S82" s="38">
        <v>0</v>
      </c>
      <c r="T82" s="37">
        <v>0</v>
      </c>
      <c r="U82" s="38">
        <v>2</v>
      </c>
      <c r="V82" s="24"/>
      <c r="W82" s="25"/>
      <c r="X82" s="37">
        <v>1</v>
      </c>
      <c r="Y82" s="38">
        <v>9</v>
      </c>
      <c r="Z82" s="79">
        <v>1</v>
      </c>
      <c r="AA82" s="80">
        <v>9</v>
      </c>
      <c r="AB82" s="37">
        <v>7</v>
      </c>
      <c r="AC82" s="38">
        <v>3</v>
      </c>
      <c r="AD82" s="24">
        <v>4</v>
      </c>
      <c r="AE82" s="25">
        <v>6</v>
      </c>
      <c r="AF82" s="37">
        <v>2</v>
      </c>
      <c r="AG82" s="38">
        <v>6</v>
      </c>
      <c r="AH82" s="24">
        <v>11</v>
      </c>
      <c r="AI82" s="25">
        <v>11</v>
      </c>
      <c r="AJ82" s="37"/>
      <c r="AK82" s="38"/>
      <c r="AL82" s="24">
        <v>2</v>
      </c>
      <c r="AM82" s="25">
        <v>6</v>
      </c>
      <c r="AN82" s="66">
        <f t="shared" si="271"/>
        <v>505.8</v>
      </c>
      <c r="AO82" s="67">
        <f t="shared" si="272"/>
        <v>570.1</v>
      </c>
      <c r="AP82" s="66">
        <v>6</v>
      </c>
      <c r="AQ82" s="67">
        <v>1</v>
      </c>
      <c r="AR82" s="66">
        <f t="shared" si="282"/>
        <v>30.347999999999999</v>
      </c>
      <c r="AS82" s="67">
        <f t="shared" si="273"/>
        <v>5.7010000000000005</v>
      </c>
      <c r="AT82" s="24"/>
      <c r="AU82" s="26"/>
      <c r="AV82" s="24"/>
      <c r="AW82" s="26"/>
      <c r="AX82" s="24"/>
      <c r="AY82" s="26"/>
      <c r="AZ82" s="24"/>
      <c r="BA82" s="26"/>
      <c r="BB82" s="37"/>
      <c r="BC82" s="38">
        <v>15</v>
      </c>
      <c r="BD82" s="37"/>
      <c r="BE82" s="38">
        <v>10</v>
      </c>
      <c r="BF82" s="24"/>
      <c r="BG82" s="26">
        <v>15</v>
      </c>
      <c r="BH82" s="24"/>
      <c r="BI82" s="26">
        <v>10</v>
      </c>
      <c r="BJ82" s="37">
        <v>85</v>
      </c>
      <c r="BK82" s="38"/>
      <c r="BL82" s="37">
        <v>90</v>
      </c>
      <c r="BM82" s="38"/>
      <c r="BN82" s="24">
        <v>85</v>
      </c>
      <c r="BO82" s="26"/>
      <c r="BP82" s="24">
        <v>90</v>
      </c>
      <c r="BQ82" s="26"/>
      <c r="BR82" s="37"/>
      <c r="BS82" s="38">
        <v>15</v>
      </c>
      <c r="BT82" s="37">
        <v>90</v>
      </c>
      <c r="BU82" s="38"/>
      <c r="BV82" s="24">
        <v>70</v>
      </c>
      <c r="BW82" s="26"/>
      <c r="BX82" s="24">
        <v>90</v>
      </c>
      <c r="BY82" s="26"/>
      <c r="BZ82" s="66">
        <f t="shared" si="283"/>
        <v>1.5</v>
      </c>
      <c r="CA82" s="67">
        <f t="shared" si="284"/>
        <v>10.049999999999999</v>
      </c>
      <c r="CB82" s="66">
        <f t="shared" si="285"/>
        <v>0.2</v>
      </c>
      <c r="CC82" s="67">
        <f t="shared" si="286"/>
        <v>0.8</v>
      </c>
      <c r="CD82" s="60">
        <f t="shared" si="287"/>
        <v>0.3</v>
      </c>
      <c r="CE82" s="86">
        <f t="shared" si="288"/>
        <v>0.89999999999999991</v>
      </c>
      <c r="CF82" s="60">
        <f t="shared" si="289"/>
        <v>0</v>
      </c>
      <c r="CG82" s="86">
        <f t="shared" si="290"/>
        <v>0.4</v>
      </c>
      <c r="CH82" s="66">
        <f t="shared" si="291"/>
        <v>116.45</v>
      </c>
      <c r="CI82" s="67">
        <f t="shared" si="292"/>
        <v>20.399999999999999</v>
      </c>
      <c r="CJ82" s="66">
        <f t="shared" si="293"/>
        <v>7.2</v>
      </c>
      <c r="CK82" s="67">
        <f t="shared" si="294"/>
        <v>7.2</v>
      </c>
      <c r="CL82" s="60">
        <f t="shared" si="295"/>
        <v>17.849999999999998</v>
      </c>
      <c r="CM82" s="86">
        <f t="shared" si="296"/>
        <v>3.4</v>
      </c>
      <c r="CN82" s="60">
        <f t="shared" si="297"/>
        <v>0.9</v>
      </c>
      <c r="CO82" s="86">
        <f t="shared" si="298"/>
        <v>0.9</v>
      </c>
      <c r="CP82" s="66">
        <f t="shared" si="299"/>
        <v>1.7999999999999998</v>
      </c>
      <c r="CQ82" s="67">
        <f t="shared" si="300"/>
        <v>13.049999999999999</v>
      </c>
      <c r="CR82" s="66">
        <f t="shared" si="301"/>
        <v>5.4</v>
      </c>
      <c r="CS82" s="67">
        <f t="shared" si="302"/>
        <v>5.4</v>
      </c>
      <c r="CT82" s="60">
        <f t="shared" si="303"/>
        <v>16.099999999999998</v>
      </c>
      <c r="CU82" s="86">
        <f t="shared" si="304"/>
        <v>0.7</v>
      </c>
      <c r="CV82" s="60">
        <f t="shared" si="305"/>
        <v>12.6</v>
      </c>
      <c r="CW82" s="86">
        <f t="shared" si="306"/>
        <v>6.3</v>
      </c>
      <c r="CX82" s="66">
        <f t="shared" si="307"/>
        <v>1.5</v>
      </c>
      <c r="CY82" s="67">
        <f t="shared" si="308"/>
        <v>10.049999999999999</v>
      </c>
      <c r="CZ82" s="66">
        <f t="shared" si="309"/>
        <v>0.2</v>
      </c>
      <c r="DA82" s="67">
        <f t="shared" si="310"/>
        <v>0.8</v>
      </c>
      <c r="DB82" s="60">
        <f t="shared" si="311"/>
        <v>0.3</v>
      </c>
      <c r="DC82" s="86">
        <f t="shared" si="312"/>
        <v>0.89999999999999991</v>
      </c>
      <c r="DD82" s="60">
        <f t="shared" si="313"/>
        <v>0</v>
      </c>
      <c r="DE82" s="86">
        <f t="shared" si="314"/>
        <v>0.4</v>
      </c>
      <c r="DF82" s="66">
        <f t="shared" si="315"/>
        <v>116.45</v>
      </c>
      <c r="DG82" s="67">
        <f t="shared" si="316"/>
        <v>20.399999999999999</v>
      </c>
      <c r="DH82" s="66">
        <f t="shared" si="317"/>
        <v>7.2</v>
      </c>
      <c r="DI82" s="67">
        <f t="shared" si="318"/>
        <v>7.2</v>
      </c>
      <c r="DJ82" s="60">
        <f t="shared" si="319"/>
        <v>17.849999999999998</v>
      </c>
      <c r="DK82" s="86">
        <f t="shared" si="320"/>
        <v>3.4</v>
      </c>
      <c r="DL82" s="60">
        <f t="shared" si="321"/>
        <v>0.9</v>
      </c>
      <c r="DM82" s="86">
        <f t="shared" si="322"/>
        <v>0.9</v>
      </c>
      <c r="DN82" s="66">
        <f t="shared" si="323"/>
        <v>1.7999999999999998</v>
      </c>
      <c r="DO82" s="67">
        <f t="shared" si="324"/>
        <v>13.049999999999999</v>
      </c>
      <c r="DP82" s="66">
        <f t="shared" si="325"/>
        <v>5.4</v>
      </c>
      <c r="DQ82" s="67">
        <f t="shared" si="326"/>
        <v>5.4</v>
      </c>
      <c r="DR82" s="60">
        <f t="shared" si="327"/>
        <v>16.099999999999998</v>
      </c>
      <c r="DS82" s="86">
        <f t="shared" si="328"/>
        <v>0.7</v>
      </c>
      <c r="DT82" s="60">
        <f t="shared" si="329"/>
        <v>12.6</v>
      </c>
      <c r="DU82" s="86">
        <f t="shared" si="330"/>
        <v>6.3</v>
      </c>
      <c r="DV82" s="66">
        <f t="shared" si="265"/>
        <v>154</v>
      </c>
      <c r="DW82" s="67">
        <f t="shared" si="331"/>
        <v>48.5</v>
      </c>
      <c r="DX82" s="66">
        <f t="shared" si="332"/>
        <v>154</v>
      </c>
      <c r="DY82" s="67">
        <f t="shared" si="333"/>
        <v>48.5</v>
      </c>
      <c r="DZ82" s="66">
        <f t="shared" si="334"/>
        <v>26.3</v>
      </c>
      <c r="EA82" s="67">
        <f t="shared" si="335"/>
        <v>21</v>
      </c>
      <c r="EB82" s="66">
        <f t="shared" si="336"/>
        <v>26.3</v>
      </c>
      <c r="EC82" s="67">
        <f t="shared" si="337"/>
        <v>21</v>
      </c>
      <c r="ED82" s="60">
        <f t="shared" si="266"/>
        <v>686.1</v>
      </c>
      <c r="EE82" s="61">
        <f t="shared" si="274"/>
        <v>639.6</v>
      </c>
      <c r="EF82" s="60">
        <f t="shared" si="275"/>
        <v>686.1</v>
      </c>
      <c r="EG82" s="61">
        <f t="shared" si="276"/>
        <v>639.6</v>
      </c>
      <c r="EH82" s="60">
        <f t="shared" si="338"/>
        <v>8.256522372831947</v>
      </c>
      <c r="EI82" s="61">
        <f t="shared" si="277"/>
        <v>4.1746404002501567</v>
      </c>
      <c r="EJ82" s="60">
        <f t="shared" si="339"/>
        <v>56.647999999999996</v>
      </c>
      <c r="EK82" s="61">
        <f t="shared" si="278"/>
        <v>26.701000000000001</v>
      </c>
      <c r="EM82" s="6">
        <f t="shared" si="279"/>
        <v>32</v>
      </c>
      <c r="EN82" s="37">
        <f t="shared" si="138"/>
        <v>0</v>
      </c>
      <c r="EO82" s="41">
        <f t="shared" si="139"/>
        <v>1.5</v>
      </c>
      <c r="EP82" s="24">
        <f t="shared" si="140"/>
        <v>0</v>
      </c>
      <c r="EQ82" s="26">
        <f t="shared" si="141"/>
        <v>10.049999999999999</v>
      </c>
      <c r="ES82" s="37">
        <f t="shared" si="142"/>
        <v>0</v>
      </c>
      <c r="ET82" s="41">
        <f t="shared" si="143"/>
        <v>0.2</v>
      </c>
      <c r="EU82" s="24">
        <f t="shared" si="144"/>
        <v>0</v>
      </c>
      <c r="EV82" s="26">
        <f t="shared" si="145"/>
        <v>0.8</v>
      </c>
      <c r="EX82" s="37">
        <f t="shared" si="146"/>
        <v>0</v>
      </c>
      <c r="EY82" s="41">
        <f t="shared" si="147"/>
        <v>0.3</v>
      </c>
      <c r="EZ82" s="24">
        <f t="shared" si="148"/>
        <v>0</v>
      </c>
      <c r="FA82" s="26">
        <f t="shared" si="149"/>
        <v>0.89999999999999991</v>
      </c>
      <c r="FC82" s="37">
        <f t="shared" si="150"/>
        <v>0</v>
      </c>
      <c r="FD82" s="41">
        <f t="shared" si="151"/>
        <v>0</v>
      </c>
      <c r="FE82" s="24">
        <f t="shared" si="152"/>
        <v>0</v>
      </c>
      <c r="FF82" s="26">
        <f t="shared" si="153"/>
        <v>0.4</v>
      </c>
      <c r="FH82" s="37">
        <f t="shared" si="154"/>
        <v>116.45</v>
      </c>
      <c r="FI82" s="41">
        <f t="shared" si="155"/>
        <v>0</v>
      </c>
      <c r="FJ82" s="24">
        <f t="shared" si="156"/>
        <v>20.399999999999999</v>
      </c>
      <c r="FK82" s="26">
        <f t="shared" si="157"/>
        <v>0</v>
      </c>
      <c r="FM82" s="37">
        <f t="shared" si="158"/>
        <v>7.2</v>
      </c>
      <c r="FN82" s="41">
        <f t="shared" si="159"/>
        <v>0</v>
      </c>
      <c r="FO82" s="24">
        <f t="shared" si="160"/>
        <v>7.2</v>
      </c>
      <c r="FP82" s="26">
        <f t="shared" si="135"/>
        <v>0</v>
      </c>
      <c r="FR82" s="37">
        <f t="shared" si="161"/>
        <v>17.849999999999998</v>
      </c>
      <c r="FS82" s="41">
        <f t="shared" si="162"/>
        <v>0</v>
      </c>
      <c r="FT82" s="24">
        <f t="shared" si="163"/>
        <v>3.4</v>
      </c>
      <c r="FU82" s="26">
        <f t="shared" si="164"/>
        <v>0</v>
      </c>
      <c r="FW82" s="37">
        <f t="shared" si="165"/>
        <v>0.9</v>
      </c>
      <c r="FX82" s="41">
        <f t="shared" si="166"/>
        <v>0</v>
      </c>
      <c r="FY82" s="24">
        <f t="shared" si="167"/>
        <v>0.9</v>
      </c>
      <c r="FZ82" s="26">
        <f t="shared" si="168"/>
        <v>0</v>
      </c>
      <c r="GB82" s="37">
        <f t="shared" si="169"/>
        <v>0</v>
      </c>
      <c r="GC82" s="41">
        <f t="shared" si="170"/>
        <v>1.7999999999999998</v>
      </c>
      <c r="GD82" s="24">
        <f t="shared" si="171"/>
        <v>0</v>
      </c>
      <c r="GE82" s="26">
        <f t="shared" si="172"/>
        <v>13.049999999999999</v>
      </c>
      <c r="GG82" s="37">
        <f t="shared" si="173"/>
        <v>5.4</v>
      </c>
      <c r="GH82" s="41">
        <f t="shared" si="174"/>
        <v>0</v>
      </c>
      <c r="GI82" s="24">
        <f t="shared" si="175"/>
        <v>5.4</v>
      </c>
      <c r="GJ82" s="26">
        <f t="shared" si="176"/>
        <v>0</v>
      </c>
      <c r="GL82" s="37">
        <f t="shared" si="177"/>
        <v>16.099999999999998</v>
      </c>
      <c r="GM82" s="41">
        <f t="shared" si="178"/>
        <v>0</v>
      </c>
      <c r="GN82" s="24">
        <f t="shared" si="179"/>
        <v>0.7</v>
      </c>
      <c r="GO82" s="26">
        <f t="shared" si="180"/>
        <v>0</v>
      </c>
      <c r="GQ82" s="37">
        <f t="shared" si="181"/>
        <v>12.6</v>
      </c>
      <c r="GR82" s="41">
        <f t="shared" si="182"/>
        <v>0</v>
      </c>
      <c r="GS82" s="24">
        <f t="shared" si="183"/>
        <v>6.3</v>
      </c>
      <c r="GT82" s="26">
        <f t="shared" si="184"/>
        <v>0</v>
      </c>
    </row>
    <row r="83" spans="1:202" x14ac:dyDescent="0.3">
      <c r="A83" s="6"/>
      <c r="B83" s="89" t="s">
        <v>150</v>
      </c>
      <c r="C83" t="s">
        <v>28</v>
      </c>
      <c r="D83" t="s">
        <v>25</v>
      </c>
      <c r="E83">
        <f t="shared" si="262"/>
        <v>33</v>
      </c>
      <c r="F83" s="37"/>
      <c r="G83" s="38"/>
      <c r="H83" s="60">
        <v>333</v>
      </c>
      <c r="I83" s="61">
        <v>623</v>
      </c>
      <c r="J83" s="60">
        <v>2</v>
      </c>
      <c r="K83" s="61">
        <v>1</v>
      </c>
      <c r="L83" s="60">
        <f t="shared" si="280"/>
        <v>6.66</v>
      </c>
      <c r="M83" s="61">
        <f t="shared" si="267"/>
        <v>6.23</v>
      </c>
      <c r="N83" s="66">
        <f t="shared" si="268"/>
        <v>349.65000000000003</v>
      </c>
      <c r="O83" s="67">
        <f t="shared" si="269"/>
        <v>654.15</v>
      </c>
      <c r="P83" s="24">
        <f t="shared" si="281"/>
        <v>49</v>
      </c>
      <c r="Q83" s="25">
        <f t="shared" si="270"/>
        <v>39</v>
      </c>
      <c r="R83" s="37">
        <v>0</v>
      </c>
      <c r="S83" s="38">
        <v>0</v>
      </c>
      <c r="T83" s="37">
        <v>2</v>
      </c>
      <c r="U83" s="38">
        <v>0</v>
      </c>
      <c r="V83" s="24"/>
      <c r="W83" s="25"/>
      <c r="X83" s="37">
        <v>10</v>
      </c>
      <c r="Y83" s="38">
        <v>2</v>
      </c>
      <c r="Z83" s="79">
        <v>11</v>
      </c>
      <c r="AA83" s="80">
        <v>2</v>
      </c>
      <c r="AB83" s="37">
        <v>14</v>
      </c>
      <c r="AC83" s="38">
        <v>6</v>
      </c>
      <c r="AD83" s="24">
        <v>6</v>
      </c>
      <c r="AE83" s="25">
        <v>6</v>
      </c>
      <c r="AF83" s="37">
        <v>2</v>
      </c>
      <c r="AG83" s="38">
        <v>6</v>
      </c>
      <c r="AH83" s="24">
        <v>9</v>
      </c>
      <c r="AI83" s="25">
        <v>15</v>
      </c>
      <c r="AJ83" s="37"/>
      <c r="AK83" s="38"/>
      <c r="AL83" s="24">
        <v>6</v>
      </c>
      <c r="AM83" s="25">
        <v>4</v>
      </c>
      <c r="AN83" s="66">
        <f t="shared" si="271"/>
        <v>398.65000000000003</v>
      </c>
      <c r="AO83" s="67">
        <f t="shared" si="272"/>
        <v>693.15</v>
      </c>
      <c r="AP83" s="66">
        <v>7</v>
      </c>
      <c r="AQ83" s="67">
        <v>0</v>
      </c>
      <c r="AR83" s="66">
        <f t="shared" si="282"/>
        <v>27.905500000000004</v>
      </c>
      <c r="AS83" s="67">
        <f t="shared" si="273"/>
        <v>0</v>
      </c>
      <c r="AT83" s="24"/>
      <c r="AU83" s="26"/>
      <c r="AV83" s="24"/>
      <c r="AW83" s="26"/>
      <c r="AX83" s="24"/>
      <c r="AY83" s="26"/>
      <c r="AZ83" s="24"/>
      <c r="BA83" s="26"/>
      <c r="BB83" s="37">
        <v>15</v>
      </c>
      <c r="BC83" s="38"/>
      <c r="BD83" s="37">
        <v>10</v>
      </c>
      <c r="BE83" s="38"/>
      <c r="BF83" s="24">
        <v>15</v>
      </c>
      <c r="BG83" s="26"/>
      <c r="BH83" s="24">
        <v>10</v>
      </c>
      <c r="BI83" s="26"/>
      <c r="BJ83" s="37"/>
      <c r="BK83" s="38">
        <v>85</v>
      </c>
      <c r="BL83" s="37"/>
      <c r="BM83" s="38">
        <v>90</v>
      </c>
      <c r="BN83" s="24"/>
      <c r="BO83" s="26">
        <v>85</v>
      </c>
      <c r="BP83" s="24"/>
      <c r="BQ83" s="26">
        <v>90</v>
      </c>
      <c r="BR83" s="37">
        <v>15</v>
      </c>
      <c r="BS83" s="38"/>
      <c r="BT83" s="37"/>
      <c r="BU83" s="38">
        <v>90</v>
      </c>
      <c r="BV83" s="24"/>
      <c r="BW83" s="26">
        <v>70</v>
      </c>
      <c r="BX83" s="24"/>
      <c r="BY83" s="26">
        <v>90</v>
      </c>
      <c r="BZ83" s="66">
        <f t="shared" si="283"/>
        <v>12</v>
      </c>
      <c r="CA83" s="67">
        <f t="shared" si="284"/>
        <v>2.25</v>
      </c>
      <c r="CB83" s="66">
        <f t="shared" si="285"/>
        <v>0.5</v>
      </c>
      <c r="CC83" s="67">
        <f t="shared" si="286"/>
        <v>0.4</v>
      </c>
      <c r="CD83" s="60">
        <f t="shared" si="287"/>
        <v>1.5</v>
      </c>
      <c r="CE83" s="86">
        <f t="shared" si="288"/>
        <v>0.3</v>
      </c>
      <c r="CF83" s="60">
        <f t="shared" si="289"/>
        <v>0.1</v>
      </c>
      <c r="CG83" s="86">
        <f t="shared" si="290"/>
        <v>0.1</v>
      </c>
      <c r="CH83" s="66">
        <f t="shared" si="291"/>
        <v>13.6</v>
      </c>
      <c r="CI83" s="67">
        <f t="shared" si="292"/>
        <v>99.45</v>
      </c>
      <c r="CJ83" s="66">
        <f t="shared" si="293"/>
        <v>3.6</v>
      </c>
      <c r="CK83" s="67">
        <f t="shared" si="294"/>
        <v>10.8</v>
      </c>
      <c r="CL83" s="60">
        <f t="shared" si="295"/>
        <v>2.5499999999999998</v>
      </c>
      <c r="CM83" s="86">
        <f t="shared" si="296"/>
        <v>15.299999999999999</v>
      </c>
      <c r="CN83" s="60">
        <f t="shared" si="297"/>
        <v>0</v>
      </c>
      <c r="CO83" s="86">
        <f t="shared" si="298"/>
        <v>1.8</v>
      </c>
      <c r="CP83" s="66">
        <f t="shared" si="299"/>
        <v>15.299999999999999</v>
      </c>
      <c r="CQ83" s="67">
        <f t="shared" si="300"/>
        <v>2.6999999999999997</v>
      </c>
      <c r="CR83" s="66">
        <f t="shared" si="301"/>
        <v>2.7</v>
      </c>
      <c r="CS83" s="67">
        <f t="shared" si="302"/>
        <v>8.1</v>
      </c>
      <c r="CT83" s="60">
        <f t="shared" si="303"/>
        <v>0.7</v>
      </c>
      <c r="CU83" s="86">
        <f t="shared" si="304"/>
        <v>18.899999999999999</v>
      </c>
      <c r="CV83" s="60">
        <f t="shared" si="305"/>
        <v>9</v>
      </c>
      <c r="CW83" s="86">
        <f t="shared" si="306"/>
        <v>10.8</v>
      </c>
      <c r="CX83" s="66">
        <f t="shared" si="307"/>
        <v>12</v>
      </c>
      <c r="CY83" s="67">
        <f t="shared" si="308"/>
        <v>2.25</v>
      </c>
      <c r="CZ83" s="66">
        <f t="shared" si="309"/>
        <v>0.5</v>
      </c>
      <c r="DA83" s="67">
        <f t="shared" si="310"/>
        <v>0.4</v>
      </c>
      <c r="DB83" s="60">
        <f t="shared" si="311"/>
        <v>1.5</v>
      </c>
      <c r="DC83" s="86">
        <f t="shared" si="312"/>
        <v>0.3</v>
      </c>
      <c r="DD83" s="60">
        <f t="shared" si="313"/>
        <v>0.1</v>
      </c>
      <c r="DE83" s="86">
        <f t="shared" si="314"/>
        <v>0.1</v>
      </c>
      <c r="DF83" s="66">
        <f t="shared" si="315"/>
        <v>13.6</v>
      </c>
      <c r="DG83" s="67">
        <f t="shared" si="316"/>
        <v>99.45</v>
      </c>
      <c r="DH83" s="66">
        <f t="shared" si="317"/>
        <v>3.6</v>
      </c>
      <c r="DI83" s="67">
        <f t="shared" si="318"/>
        <v>10.8</v>
      </c>
      <c r="DJ83" s="60">
        <f t="shared" si="319"/>
        <v>2.5499999999999998</v>
      </c>
      <c r="DK83" s="86">
        <f t="shared" si="320"/>
        <v>15.299999999999999</v>
      </c>
      <c r="DL83" s="60">
        <f t="shared" si="321"/>
        <v>0</v>
      </c>
      <c r="DM83" s="86">
        <f t="shared" si="322"/>
        <v>1.8</v>
      </c>
      <c r="DN83" s="66">
        <f t="shared" si="323"/>
        <v>15.299999999999999</v>
      </c>
      <c r="DO83" s="67">
        <f t="shared" si="324"/>
        <v>2.6999999999999997</v>
      </c>
      <c r="DP83" s="66">
        <f t="shared" si="325"/>
        <v>2.7</v>
      </c>
      <c r="DQ83" s="67">
        <f t="shared" si="326"/>
        <v>8.1</v>
      </c>
      <c r="DR83" s="60">
        <f t="shared" si="327"/>
        <v>0.7</v>
      </c>
      <c r="DS83" s="86">
        <f t="shared" si="328"/>
        <v>18.899999999999999</v>
      </c>
      <c r="DT83" s="60">
        <f t="shared" si="329"/>
        <v>9</v>
      </c>
      <c r="DU83" s="86">
        <f t="shared" si="330"/>
        <v>10.8</v>
      </c>
      <c r="DV83" s="66">
        <f t="shared" si="265"/>
        <v>45.650000000000006</v>
      </c>
      <c r="DW83" s="67">
        <f t="shared" si="331"/>
        <v>138.9</v>
      </c>
      <c r="DX83" s="66">
        <f t="shared" si="332"/>
        <v>45.650000000000006</v>
      </c>
      <c r="DY83" s="67">
        <f t="shared" si="333"/>
        <v>138.9</v>
      </c>
      <c r="DZ83" s="66">
        <f t="shared" si="334"/>
        <v>15.9</v>
      </c>
      <c r="EA83" s="67">
        <f t="shared" si="335"/>
        <v>32</v>
      </c>
      <c r="EB83" s="66">
        <f t="shared" si="336"/>
        <v>15.9</v>
      </c>
      <c r="EC83" s="67">
        <f t="shared" si="337"/>
        <v>32</v>
      </c>
      <c r="ED83" s="60">
        <f t="shared" si="266"/>
        <v>460.20000000000005</v>
      </c>
      <c r="EE83" s="61">
        <f t="shared" si="274"/>
        <v>864.05</v>
      </c>
      <c r="EF83" s="60">
        <f t="shared" si="275"/>
        <v>460.20000000000005</v>
      </c>
      <c r="EG83" s="61">
        <f t="shared" si="276"/>
        <v>864.05</v>
      </c>
      <c r="EH83" s="60">
        <f t="shared" si="338"/>
        <v>9.5187961755758366</v>
      </c>
      <c r="EI83" s="61">
        <f t="shared" si="277"/>
        <v>3.7034893814015395</v>
      </c>
      <c r="EJ83" s="60">
        <f t="shared" si="339"/>
        <v>43.805500000000002</v>
      </c>
      <c r="EK83" s="61">
        <f t="shared" si="278"/>
        <v>32</v>
      </c>
      <c r="EM83" s="6">
        <f t="shared" si="279"/>
        <v>33</v>
      </c>
      <c r="EN83" s="37">
        <f t="shared" si="138"/>
        <v>12</v>
      </c>
      <c r="EO83" s="41">
        <f t="shared" si="139"/>
        <v>0</v>
      </c>
      <c r="EP83" s="24">
        <f t="shared" si="140"/>
        <v>2.25</v>
      </c>
      <c r="EQ83" s="26">
        <f t="shared" si="141"/>
        <v>0</v>
      </c>
      <c r="ES83" s="37">
        <f t="shared" si="142"/>
        <v>0.5</v>
      </c>
      <c r="ET83" s="41">
        <f t="shared" si="143"/>
        <v>0</v>
      </c>
      <c r="EU83" s="24">
        <f t="shared" si="144"/>
        <v>0.4</v>
      </c>
      <c r="EV83" s="26">
        <f t="shared" si="145"/>
        <v>0</v>
      </c>
      <c r="EX83" s="37">
        <f t="shared" si="146"/>
        <v>1.5</v>
      </c>
      <c r="EY83" s="41">
        <f t="shared" si="147"/>
        <v>0</v>
      </c>
      <c r="EZ83" s="24">
        <f t="shared" si="148"/>
        <v>0.3</v>
      </c>
      <c r="FA83" s="26">
        <f t="shared" si="149"/>
        <v>0</v>
      </c>
      <c r="FC83" s="37">
        <f t="shared" si="150"/>
        <v>0.1</v>
      </c>
      <c r="FD83" s="41">
        <f t="shared" si="151"/>
        <v>0</v>
      </c>
      <c r="FE83" s="24">
        <f t="shared" si="152"/>
        <v>0.1</v>
      </c>
      <c r="FF83" s="26">
        <f t="shared" si="153"/>
        <v>0</v>
      </c>
      <c r="FH83" s="37">
        <f t="shared" si="154"/>
        <v>0</v>
      </c>
      <c r="FI83" s="41">
        <f t="shared" si="155"/>
        <v>13.6</v>
      </c>
      <c r="FJ83" s="24">
        <f t="shared" si="156"/>
        <v>0</v>
      </c>
      <c r="FK83" s="26">
        <f t="shared" si="157"/>
        <v>99.45</v>
      </c>
      <c r="FM83" s="37">
        <f t="shared" si="158"/>
        <v>0</v>
      </c>
      <c r="FN83" s="41">
        <f t="shared" si="159"/>
        <v>3.6</v>
      </c>
      <c r="FO83" s="24">
        <f t="shared" si="160"/>
        <v>0</v>
      </c>
      <c r="FP83" s="26">
        <f t="shared" si="135"/>
        <v>10.8</v>
      </c>
      <c r="FR83" s="37">
        <f t="shared" si="161"/>
        <v>0</v>
      </c>
      <c r="FS83" s="41">
        <f t="shared" si="162"/>
        <v>2.5499999999999998</v>
      </c>
      <c r="FT83" s="24">
        <f t="shared" si="163"/>
        <v>0</v>
      </c>
      <c r="FU83" s="26">
        <f t="shared" si="164"/>
        <v>15.299999999999999</v>
      </c>
      <c r="FW83" s="37">
        <f t="shared" si="165"/>
        <v>0</v>
      </c>
      <c r="FX83" s="41">
        <f t="shared" si="166"/>
        <v>0</v>
      </c>
      <c r="FY83" s="24">
        <f t="shared" si="167"/>
        <v>0</v>
      </c>
      <c r="FZ83" s="26">
        <f t="shared" si="168"/>
        <v>1.8</v>
      </c>
      <c r="GB83" s="37">
        <f t="shared" si="169"/>
        <v>15.299999999999999</v>
      </c>
      <c r="GC83" s="41">
        <f t="shared" si="170"/>
        <v>0</v>
      </c>
      <c r="GD83" s="24">
        <f t="shared" si="171"/>
        <v>2.6999999999999997</v>
      </c>
      <c r="GE83" s="26">
        <f t="shared" si="172"/>
        <v>0</v>
      </c>
      <c r="GG83" s="37">
        <f t="shared" si="173"/>
        <v>0</v>
      </c>
      <c r="GH83" s="41">
        <f t="shared" si="174"/>
        <v>2.7</v>
      </c>
      <c r="GI83" s="24">
        <f t="shared" si="175"/>
        <v>0</v>
      </c>
      <c r="GJ83" s="26">
        <f t="shared" si="176"/>
        <v>8.1</v>
      </c>
      <c r="GL83" s="37">
        <f t="shared" si="177"/>
        <v>0</v>
      </c>
      <c r="GM83" s="41">
        <f t="shared" si="178"/>
        <v>0.7</v>
      </c>
      <c r="GN83" s="24">
        <f t="shared" si="179"/>
        <v>0</v>
      </c>
      <c r="GO83" s="26">
        <f t="shared" si="180"/>
        <v>18.899999999999999</v>
      </c>
      <c r="GQ83" s="37">
        <f t="shared" si="181"/>
        <v>0</v>
      </c>
      <c r="GR83" s="41">
        <f t="shared" si="182"/>
        <v>9</v>
      </c>
      <c r="GS83" s="24">
        <f t="shared" si="183"/>
        <v>0</v>
      </c>
      <c r="GT83" s="26">
        <f t="shared" si="184"/>
        <v>10.8</v>
      </c>
    </row>
    <row r="84" spans="1:202" x14ac:dyDescent="0.3">
      <c r="A84" s="6"/>
      <c r="D84" t="s">
        <v>23</v>
      </c>
      <c r="E84">
        <f t="shared" si="262"/>
        <v>34</v>
      </c>
      <c r="F84" s="37"/>
      <c r="G84" s="38"/>
      <c r="H84" s="60">
        <f t="shared" si="263"/>
        <v>0</v>
      </c>
      <c r="I84" s="61">
        <f t="shared" si="264"/>
        <v>0</v>
      </c>
      <c r="J84" s="60"/>
      <c r="K84" s="61"/>
      <c r="L84" s="60">
        <f t="shared" si="280"/>
        <v>0</v>
      </c>
      <c r="M84" s="61">
        <f t="shared" si="267"/>
        <v>0</v>
      </c>
      <c r="N84" s="66">
        <f t="shared" si="268"/>
        <v>0</v>
      </c>
      <c r="O84" s="67">
        <f t="shared" si="269"/>
        <v>0</v>
      </c>
      <c r="P84" s="24">
        <f t="shared" si="281"/>
        <v>8</v>
      </c>
      <c r="Q84" s="25">
        <f t="shared" si="270"/>
        <v>1</v>
      </c>
      <c r="R84" s="37">
        <v>8</v>
      </c>
      <c r="S84" s="38">
        <v>1</v>
      </c>
      <c r="T84" s="37">
        <v>0</v>
      </c>
      <c r="U84" s="38">
        <v>0</v>
      </c>
      <c r="V84" s="24"/>
      <c r="W84" s="25"/>
      <c r="X84" s="37">
        <v>0</v>
      </c>
      <c r="Y84" s="38">
        <v>0</v>
      </c>
      <c r="Z84" s="79">
        <v>0</v>
      </c>
      <c r="AA84" s="80">
        <v>0</v>
      </c>
      <c r="AB84" s="37">
        <v>0</v>
      </c>
      <c r="AC84" s="38">
        <v>0</v>
      </c>
      <c r="AD84" s="24">
        <v>0</v>
      </c>
      <c r="AE84" s="25">
        <v>0</v>
      </c>
      <c r="AF84" s="37">
        <v>0</v>
      </c>
      <c r="AG84" s="38">
        <v>0</v>
      </c>
      <c r="AH84" s="24">
        <v>0</v>
      </c>
      <c r="AI84" s="25">
        <v>0</v>
      </c>
      <c r="AJ84" s="37"/>
      <c r="AK84" s="38"/>
      <c r="AL84" s="24">
        <v>0</v>
      </c>
      <c r="AM84" s="25">
        <v>0</v>
      </c>
      <c r="AN84" s="66">
        <f t="shared" si="271"/>
        <v>8</v>
      </c>
      <c r="AO84" s="67">
        <f t="shared" si="272"/>
        <v>1</v>
      </c>
      <c r="AP84" s="66"/>
      <c r="AQ84" s="67"/>
      <c r="AR84" s="66">
        <f t="shared" si="282"/>
        <v>0</v>
      </c>
      <c r="AS84" s="67">
        <f t="shared" si="273"/>
        <v>0</v>
      </c>
      <c r="AT84" s="24"/>
      <c r="AU84" s="26"/>
      <c r="AV84" s="24"/>
      <c r="AW84" s="26"/>
      <c r="AX84" s="24"/>
      <c r="AY84" s="26"/>
      <c r="AZ84" s="24"/>
      <c r="BA84" s="26"/>
      <c r="BB84" s="37"/>
      <c r="BC84" s="38"/>
      <c r="BD84" s="37"/>
      <c r="BE84" s="38"/>
      <c r="BF84" s="24"/>
      <c r="BG84" s="26"/>
      <c r="BH84" s="24"/>
      <c r="BI84" s="26"/>
      <c r="BJ84" s="37"/>
      <c r="BK84" s="38"/>
      <c r="BL84" s="37"/>
      <c r="BM84" s="38"/>
      <c r="BN84" s="24"/>
      <c r="BO84" s="26"/>
      <c r="BP84" s="24"/>
      <c r="BQ84" s="26"/>
      <c r="BR84" s="37"/>
      <c r="BS84" s="38"/>
      <c r="BT84" s="37"/>
      <c r="BU84" s="38"/>
      <c r="BV84" s="24"/>
      <c r="BW84" s="26"/>
      <c r="BX84" s="24"/>
      <c r="BY84" s="26"/>
      <c r="BZ84" s="66">
        <f t="shared" si="283"/>
        <v>0</v>
      </c>
      <c r="CA84" s="67">
        <f t="shared" si="284"/>
        <v>0</v>
      </c>
      <c r="CB84" s="66">
        <f t="shared" si="285"/>
        <v>0</v>
      </c>
      <c r="CC84" s="67">
        <f t="shared" si="286"/>
        <v>0</v>
      </c>
      <c r="CD84" s="60">
        <f t="shared" si="287"/>
        <v>0</v>
      </c>
      <c r="CE84" s="86">
        <f t="shared" si="288"/>
        <v>0</v>
      </c>
      <c r="CF84" s="60">
        <f t="shared" si="289"/>
        <v>0</v>
      </c>
      <c r="CG84" s="86">
        <f t="shared" si="290"/>
        <v>0</v>
      </c>
      <c r="CH84" s="66">
        <f t="shared" si="291"/>
        <v>0</v>
      </c>
      <c r="CI84" s="67">
        <f t="shared" si="292"/>
        <v>0</v>
      </c>
      <c r="CJ84" s="66">
        <f t="shared" si="293"/>
        <v>0</v>
      </c>
      <c r="CK84" s="67">
        <f t="shared" si="294"/>
        <v>0</v>
      </c>
      <c r="CL84" s="60">
        <f t="shared" si="295"/>
        <v>0</v>
      </c>
      <c r="CM84" s="86">
        <f t="shared" si="296"/>
        <v>0</v>
      </c>
      <c r="CN84" s="60">
        <f t="shared" si="297"/>
        <v>0</v>
      </c>
      <c r="CO84" s="86">
        <f t="shared" si="298"/>
        <v>0</v>
      </c>
      <c r="CP84" s="66">
        <f t="shared" si="299"/>
        <v>0</v>
      </c>
      <c r="CQ84" s="67">
        <f t="shared" si="300"/>
        <v>0</v>
      </c>
      <c r="CR84" s="66">
        <f t="shared" si="301"/>
        <v>0</v>
      </c>
      <c r="CS84" s="67">
        <f t="shared" si="302"/>
        <v>0</v>
      </c>
      <c r="CT84" s="60">
        <f t="shared" si="303"/>
        <v>0</v>
      </c>
      <c r="CU84" s="86">
        <f t="shared" si="304"/>
        <v>0</v>
      </c>
      <c r="CV84" s="60">
        <f t="shared" si="305"/>
        <v>0</v>
      </c>
      <c r="CW84" s="86">
        <f t="shared" si="306"/>
        <v>0</v>
      </c>
      <c r="CX84" s="66">
        <f t="shared" si="307"/>
        <v>0</v>
      </c>
      <c r="CY84" s="67">
        <f t="shared" si="308"/>
        <v>0</v>
      </c>
      <c r="CZ84" s="66">
        <f t="shared" si="309"/>
        <v>0</v>
      </c>
      <c r="DA84" s="67">
        <f t="shared" si="310"/>
        <v>0</v>
      </c>
      <c r="DB84" s="60">
        <f t="shared" si="311"/>
        <v>0</v>
      </c>
      <c r="DC84" s="86">
        <f t="shared" si="312"/>
        <v>0</v>
      </c>
      <c r="DD84" s="60">
        <f t="shared" si="313"/>
        <v>0</v>
      </c>
      <c r="DE84" s="86">
        <f t="shared" si="314"/>
        <v>0</v>
      </c>
      <c r="DF84" s="66">
        <f t="shared" si="315"/>
        <v>0</v>
      </c>
      <c r="DG84" s="67">
        <f t="shared" si="316"/>
        <v>0</v>
      </c>
      <c r="DH84" s="66">
        <f t="shared" si="317"/>
        <v>0</v>
      </c>
      <c r="DI84" s="67">
        <f t="shared" si="318"/>
        <v>0</v>
      </c>
      <c r="DJ84" s="60">
        <f t="shared" si="319"/>
        <v>0</v>
      </c>
      <c r="DK84" s="86">
        <f t="shared" si="320"/>
        <v>0</v>
      </c>
      <c r="DL84" s="60">
        <f t="shared" si="321"/>
        <v>0</v>
      </c>
      <c r="DM84" s="86">
        <f t="shared" si="322"/>
        <v>0</v>
      </c>
      <c r="DN84" s="66">
        <f t="shared" si="323"/>
        <v>0</v>
      </c>
      <c r="DO84" s="67">
        <f t="shared" si="324"/>
        <v>0</v>
      </c>
      <c r="DP84" s="66">
        <f t="shared" si="325"/>
        <v>0</v>
      </c>
      <c r="DQ84" s="67">
        <f t="shared" si="326"/>
        <v>0</v>
      </c>
      <c r="DR84" s="60">
        <f t="shared" si="327"/>
        <v>0</v>
      </c>
      <c r="DS84" s="86">
        <f t="shared" si="328"/>
        <v>0</v>
      </c>
      <c r="DT84" s="60">
        <f t="shared" si="329"/>
        <v>0</v>
      </c>
      <c r="DU84" s="86">
        <f t="shared" si="330"/>
        <v>0</v>
      </c>
      <c r="DV84" s="66">
        <f t="shared" si="265"/>
        <v>0</v>
      </c>
      <c r="DW84" s="67">
        <f t="shared" si="331"/>
        <v>0</v>
      </c>
      <c r="DX84" s="66">
        <f t="shared" si="332"/>
        <v>0</v>
      </c>
      <c r="DY84" s="67">
        <f t="shared" si="333"/>
        <v>0</v>
      </c>
      <c r="DZ84" s="66">
        <f t="shared" si="334"/>
        <v>0</v>
      </c>
      <c r="EA84" s="67">
        <f t="shared" si="335"/>
        <v>0</v>
      </c>
      <c r="EB84" s="66">
        <f t="shared" si="336"/>
        <v>0</v>
      </c>
      <c r="EC84" s="67">
        <f t="shared" si="337"/>
        <v>0</v>
      </c>
      <c r="ED84" s="60">
        <f t="shared" si="266"/>
        <v>8</v>
      </c>
      <c r="EE84" s="61">
        <f t="shared" si="274"/>
        <v>1</v>
      </c>
      <c r="EF84" s="60">
        <f t="shared" si="275"/>
        <v>8</v>
      </c>
      <c r="EG84" s="61">
        <f t="shared" si="276"/>
        <v>1</v>
      </c>
      <c r="EH84" s="60">
        <f t="shared" si="338"/>
        <v>0</v>
      </c>
      <c r="EI84" s="61">
        <f t="shared" si="277"/>
        <v>0</v>
      </c>
      <c r="EJ84" s="60">
        <f t="shared" si="339"/>
        <v>0</v>
      </c>
      <c r="EK84" s="61">
        <f t="shared" si="278"/>
        <v>0</v>
      </c>
      <c r="EM84" s="6">
        <f t="shared" si="279"/>
        <v>34</v>
      </c>
      <c r="EN84" s="37">
        <f t="shared" si="138"/>
        <v>0</v>
      </c>
      <c r="EO84" s="41">
        <f t="shared" si="139"/>
        <v>0</v>
      </c>
      <c r="EP84" s="24">
        <f t="shared" si="140"/>
        <v>0</v>
      </c>
      <c r="EQ84" s="26">
        <f t="shared" si="141"/>
        <v>0</v>
      </c>
      <c r="ES84" s="37">
        <f t="shared" si="142"/>
        <v>0</v>
      </c>
      <c r="ET84" s="41">
        <f t="shared" si="143"/>
        <v>0</v>
      </c>
      <c r="EU84" s="24">
        <f t="shared" si="144"/>
        <v>0</v>
      </c>
      <c r="EV84" s="26">
        <f t="shared" si="145"/>
        <v>0</v>
      </c>
      <c r="EX84" s="37">
        <f t="shared" si="146"/>
        <v>0</v>
      </c>
      <c r="EY84" s="41">
        <f t="shared" si="147"/>
        <v>0</v>
      </c>
      <c r="EZ84" s="24">
        <f t="shared" si="148"/>
        <v>0</v>
      </c>
      <c r="FA84" s="26">
        <f t="shared" si="149"/>
        <v>0</v>
      </c>
      <c r="FC84" s="37">
        <f t="shared" si="150"/>
        <v>0</v>
      </c>
      <c r="FD84" s="41">
        <f t="shared" si="151"/>
        <v>0</v>
      </c>
      <c r="FE84" s="24">
        <f t="shared" si="152"/>
        <v>0</v>
      </c>
      <c r="FF84" s="26">
        <f t="shared" si="153"/>
        <v>0</v>
      </c>
      <c r="FH84" s="37">
        <f t="shared" si="154"/>
        <v>0</v>
      </c>
      <c r="FI84" s="41">
        <f t="shared" si="155"/>
        <v>0</v>
      </c>
      <c r="FJ84" s="24">
        <f t="shared" si="156"/>
        <v>0</v>
      </c>
      <c r="FK84" s="26">
        <f t="shared" si="157"/>
        <v>0</v>
      </c>
      <c r="FM84" s="37">
        <f t="shared" si="158"/>
        <v>0</v>
      </c>
      <c r="FN84" s="41">
        <f t="shared" si="159"/>
        <v>0</v>
      </c>
      <c r="FO84" s="24">
        <f t="shared" si="160"/>
        <v>0</v>
      </c>
      <c r="FP84" s="26">
        <f t="shared" si="135"/>
        <v>0</v>
      </c>
      <c r="FR84" s="37">
        <f t="shared" si="161"/>
        <v>0</v>
      </c>
      <c r="FS84" s="41">
        <f t="shared" si="162"/>
        <v>0</v>
      </c>
      <c r="FT84" s="24">
        <f t="shared" si="163"/>
        <v>0</v>
      </c>
      <c r="FU84" s="26">
        <f t="shared" si="164"/>
        <v>0</v>
      </c>
      <c r="FW84" s="37">
        <f t="shared" si="165"/>
        <v>0</v>
      </c>
      <c r="FX84" s="41">
        <f t="shared" si="166"/>
        <v>0</v>
      </c>
      <c r="FY84" s="24">
        <f t="shared" si="167"/>
        <v>0</v>
      </c>
      <c r="FZ84" s="26">
        <f t="shared" si="168"/>
        <v>0</v>
      </c>
      <c r="GB84" s="37">
        <f t="shared" si="169"/>
        <v>0</v>
      </c>
      <c r="GC84" s="41">
        <f t="shared" si="170"/>
        <v>0</v>
      </c>
      <c r="GD84" s="24">
        <f t="shared" si="171"/>
        <v>0</v>
      </c>
      <c r="GE84" s="26">
        <f t="shared" si="172"/>
        <v>0</v>
      </c>
      <c r="GG84" s="37">
        <f t="shared" si="173"/>
        <v>0</v>
      </c>
      <c r="GH84" s="41">
        <f t="shared" si="174"/>
        <v>0</v>
      </c>
      <c r="GI84" s="24">
        <f t="shared" si="175"/>
        <v>0</v>
      </c>
      <c r="GJ84" s="26">
        <f t="shared" si="176"/>
        <v>0</v>
      </c>
      <c r="GL84" s="37">
        <f t="shared" si="177"/>
        <v>0</v>
      </c>
      <c r="GM84" s="41">
        <f t="shared" si="178"/>
        <v>0</v>
      </c>
      <c r="GN84" s="24">
        <f t="shared" si="179"/>
        <v>0</v>
      </c>
      <c r="GO84" s="26">
        <f t="shared" si="180"/>
        <v>0</v>
      </c>
      <c r="GQ84" s="37">
        <f t="shared" si="181"/>
        <v>0</v>
      </c>
      <c r="GR84" s="41">
        <f t="shared" si="182"/>
        <v>0</v>
      </c>
      <c r="GS84" s="24">
        <f t="shared" si="183"/>
        <v>0</v>
      </c>
      <c r="GT84" s="26">
        <f t="shared" si="184"/>
        <v>0</v>
      </c>
    </row>
    <row r="85" spans="1:202" x14ac:dyDescent="0.3">
      <c r="A85" s="6"/>
      <c r="C85" t="s">
        <v>30</v>
      </c>
      <c r="D85" t="s">
        <v>17</v>
      </c>
      <c r="E85">
        <f t="shared" si="262"/>
        <v>35</v>
      </c>
      <c r="F85" s="37"/>
      <c r="G85" s="38"/>
      <c r="H85" s="60">
        <f t="shared" si="263"/>
        <v>0</v>
      </c>
      <c r="I85" s="61">
        <f t="shared" si="264"/>
        <v>0</v>
      </c>
      <c r="J85" s="60"/>
      <c r="K85" s="61"/>
      <c r="L85" s="60">
        <f t="shared" si="280"/>
        <v>0</v>
      </c>
      <c r="M85" s="61">
        <f t="shared" si="267"/>
        <v>0</v>
      </c>
      <c r="N85" s="66">
        <f t="shared" si="268"/>
        <v>0</v>
      </c>
      <c r="O85" s="67">
        <f t="shared" si="269"/>
        <v>0</v>
      </c>
      <c r="P85" s="24">
        <f t="shared" si="281"/>
        <v>1</v>
      </c>
      <c r="Q85" s="25">
        <f t="shared" si="270"/>
        <v>6</v>
      </c>
      <c r="R85" s="37">
        <v>1</v>
      </c>
      <c r="S85" s="38">
        <v>6</v>
      </c>
      <c r="T85" s="37">
        <v>0</v>
      </c>
      <c r="U85" s="38">
        <v>0</v>
      </c>
      <c r="V85" s="24"/>
      <c r="W85" s="25"/>
      <c r="X85" s="37">
        <v>0</v>
      </c>
      <c r="Y85" s="38">
        <v>0</v>
      </c>
      <c r="Z85" s="79">
        <v>0</v>
      </c>
      <c r="AA85" s="80">
        <v>0</v>
      </c>
      <c r="AB85" s="37">
        <v>0</v>
      </c>
      <c r="AC85" s="38">
        <v>0</v>
      </c>
      <c r="AD85" s="24">
        <v>0</v>
      </c>
      <c r="AE85" s="25">
        <v>0</v>
      </c>
      <c r="AF85" s="37">
        <v>0</v>
      </c>
      <c r="AG85" s="38">
        <v>0</v>
      </c>
      <c r="AH85" s="24">
        <v>0</v>
      </c>
      <c r="AI85" s="25">
        <v>0</v>
      </c>
      <c r="AJ85" s="37"/>
      <c r="AK85" s="38"/>
      <c r="AL85" s="24">
        <v>0</v>
      </c>
      <c r="AM85" s="25">
        <v>0</v>
      </c>
      <c r="AN85" s="66">
        <f t="shared" si="271"/>
        <v>1</v>
      </c>
      <c r="AO85" s="67">
        <f t="shared" si="272"/>
        <v>6</v>
      </c>
      <c r="AP85" s="66"/>
      <c r="AQ85" s="67"/>
      <c r="AR85" s="66">
        <f t="shared" si="282"/>
        <v>0</v>
      </c>
      <c r="AS85" s="67">
        <f t="shared" si="273"/>
        <v>0</v>
      </c>
      <c r="AT85" s="24"/>
      <c r="AU85" s="26"/>
      <c r="AV85" s="24"/>
      <c r="AW85" s="26"/>
      <c r="AX85" s="24"/>
      <c r="AY85" s="26"/>
      <c r="AZ85" s="24"/>
      <c r="BA85" s="26"/>
      <c r="BB85" s="37"/>
      <c r="BC85" s="38"/>
      <c r="BD85" s="37"/>
      <c r="BE85" s="38"/>
      <c r="BF85" s="24"/>
      <c r="BG85" s="26"/>
      <c r="BH85" s="24"/>
      <c r="BI85" s="26"/>
      <c r="BJ85" s="37"/>
      <c r="BK85" s="38"/>
      <c r="BL85" s="37"/>
      <c r="BM85" s="38"/>
      <c r="BN85" s="24"/>
      <c r="BO85" s="26"/>
      <c r="BP85" s="24"/>
      <c r="BQ85" s="26"/>
      <c r="BR85" s="37"/>
      <c r="BS85" s="38"/>
      <c r="BT85" s="37"/>
      <c r="BU85" s="38"/>
      <c r="BV85" s="24"/>
      <c r="BW85" s="26"/>
      <c r="BX85" s="24"/>
      <c r="BY85" s="26"/>
      <c r="BZ85" s="66">
        <f t="shared" si="283"/>
        <v>0</v>
      </c>
      <c r="CA85" s="67">
        <f t="shared" si="284"/>
        <v>0</v>
      </c>
      <c r="CB85" s="66">
        <f t="shared" si="285"/>
        <v>0</v>
      </c>
      <c r="CC85" s="67">
        <f t="shared" si="286"/>
        <v>0</v>
      </c>
      <c r="CD85" s="60">
        <f t="shared" si="287"/>
        <v>0</v>
      </c>
      <c r="CE85" s="86">
        <f t="shared" si="288"/>
        <v>0</v>
      </c>
      <c r="CF85" s="60">
        <f t="shared" si="289"/>
        <v>0</v>
      </c>
      <c r="CG85" s="86">
        <f t="shared" si="290"/>
        <v>0</v>
      </c>
      <c r="CH85" s="66">
        <f t="shared" si="291"/>
        <v>0</v>
      </c>
      <c r="CI85" s="67">
        <f t="shared" si="292"/>
        <v>0</v>
      </c>
      <c r="CJ85" s="66">
        <f t="shared" si="293"/>
        <v>0</v>
      </c>
      <c r="CK85" s="67">
        <f t="shared" si="294"/>
        <v>0</v>
      </c>
      <c r="CL85" s="60">
        <f t="shared" si="295"/>
        <v>0</v>
      </c>
      <c r="CM85" s="86">
        <f t="shared" si="296"/>
        <v>0</v>
      </c>
      <c r="CN85" s="60">
        <f t="shared" si="297"/>
        <v>0</v>
      </c>
      <c r="CO85" s="86">
        <f t="shared" si="298"/>
        <v>0</v>
      </c>
      <c r="CP85" s="66">
        <f t="shared" si="299"/>
        <v>0</v>
      </c>
      <c r="CQ85" s="67">
        <f t="shared" si="300"/>
        <v>0</v>
      </c>
      <c r="CR85" s="66">
        <f t="shared" si="301"/>
        <v>0</v>
      </c>
      <c r="CS85" s="67">
        <f t="shared" si="302"/>
        <v>0</v>
      </c>
      <c r="CT85" s="60">
        <f t="shared" si="303"/>
        <v>0</v>
      </c>
      <c r="CU85" s="86">
        <f t="shared" si="304"/>
        <v>0</v>
      </c>
      <c r="CV85" s="60">
        <f t="shared" si="305"/>
        <v>0</v>
      </c>
      <c r="CW85" s="86">
        <f t="shared" si="306"/>
        <v>0</v>
      </c>
      <c r="CX85" s="66">
        <f t="shared" si="307"/>
        <v>0</v>
      </c>
      <c r="CY85" s="67">
        <f t="shared" si="308"/>
        <v>0</v>
      </c>
      <c r="CZ85" s="66">
        <f t="shared" si="309"/>
        <v>0</v>
      </c>
      <c r="DA85" s="67">
        <f t="shared" si="310"/>
        <v>0</v>
      </c>
      <c r="DB85" s="60">
        <f t="shared" si="311"/>
        <v>0</v>
      </c>
      <c r="DC85" s="86">
        <f t="shared" si="312"/>
        <v>0</v>
      </c>
      <c r="DD85" s="60">
        <f t="shared" si="313"/>
        <v>0</v>
      </c>
      <c r="DE85" s="86">
        <f t="shared" si="314"/>
        <v>0</v>
      </c>
      <c r="DF85" s="66">
        <f t="shared" si="315"/>
        <v>0</v>
      </c>
      <c r="DG85" s="67">
        <f t="shared" si="316"/>
        <v>0</v>
      </c>
      <c r="DH85" s="66">
        <f t="shared" si="317"/>
        <v>0</v>
      </c>
      <c r="DI85" s="67">
        <f t="shared" si="318"/>
        <v>0</v>
      </c>
      <c r="DJ85" s="60">
        <f t="shared" si="319"/>
        <v>0</v>
      </c>
      <c r="DK85" s="86">
        <f t="shared" si="320"/>
        <v>0</v>
      </c>
      <c r="DL85" s="60">
        <f t="shared" si="321"/>
        <v>0</v>
      </c>
      <c r="DM85" s="86">
        <f t="shared" si="322"/>
        <v>0</v>
      </c>
      <c r="DN85" s="66">
        <f t="shared" si="323"/>
        <v>0</v>
      </c>
      <c r="DO85" s="67">
        <f t="shared" si="324"/>
        <v>0</v>
      </c>
      <c r="DP85" s="66">
        <f t="shared" si="325"/>
        <v>0</v>
      </c>
      <c r="DQ85" s="67">
        <f t="shared" si="326"/>
        <v>0</v>
      </c>
      <c r="DR85" s="60">
        <f t="shared" si="327"/>
        <v>0</v>
      </c>
      <c r="DS85" s="86">
        <f t="shared" si="328"/>
        <v>0</v>
      </c>
      <c r="DT85" s="60">
        <f t="shared" si="329"/>
        <v>0</v>
      </c>
      <c r="DU85" s="86">
        <f t="shared" si="330"/>
        <v>0</v>
      </c>
      <c r="DV85" s="66">
        <f t="shared" si="265"/>
        <v>0</v>
      </c>
      <c r="DW85" s="67">
        <f t="shared" si="331"/>
        <v>0</v>
      </c>
      <c r="DX85" s="66">
        <f t="shared" si="332"/>
        <v>0</v>
      </c>
      <c r="DY85" s="67">
        <f t="shared" si="333"/>
        <v>0</v>
      </c>
      <c r="DZ85" s="66">
        <f t="shared" si="334"/>
        <v>0</v>
      </c>
      <c r="EA85" s="67">
        <f t="shared" si="335"/>
        <v>0</v>
      </c>
      <c r="EB85" s="66">
        <f t="shared" si="336"/>
        <v>0</v>
      </c>
      <c r="EC85" s="67">
        <f t="shared" si="337"/>
        <v>0</v>
      </c>
      <c r="ED85" s="60">
        <f t="shared" si="266"/>
        <v>1</v>
      </c>
      <c r="EE85" s="61">
        <f t="shared" si="274"/>
        <v>6</v>
      </c>
      <c r="EF85" s="60">
        <f t="shared" si="275"/>
        <v>1</v>
      </c>
      <c r="EG85" s="61">
        <f t="shared" si="276"/>
        <v>6</v>
      </c>
      <c r="EH85" s="60">
        <f t="shared" si="338"/>
        <v>0</v>
      </c>
      <c r="EI85" s="61">
        <f t="shared" si="277"/>
        <v>0</v>
      </c>
      <c r="EJ85" s="60">
        <f t="shared" si="339"/>
        <v>0</v>
      </c>
      <c r="EK85" s="61">
        <f t="shared" si="278"/>
        <v>0</v>
      </c>
      <c r="EM85" s="6">
        <f t="shared" si="279"/>
        <v>35</v>
      </c>
      <c r="EN85" s="37">
        <f t="shared" si="138"/>
        <v>0</v>
      </c>
      <c r="EO85" s="41">
        <f t="shared" si="139"/>
        <v>0</v>
      </c>
      <c r="EP85" s="24">
        <f t="shared" si="140"/>
        <v>0</v>
      </c>
      <c r="EQ85" s="26">
        <f t="shared" si="141"/>
        <v>0</v>
      </c>
      <c r="ES85" s="37">
        <f t="shared" si="142"/>
        <v>0</v>
      </c>
      <c r="ET85" s="41">
        <f t="shared" si="143"/>
        <v>0</v>
      </c>
      <c r="EU85" s="24">
        <f t="shared" si="144"/>
        <v>0</v>
      </c>
      <c r="EV85" s="26">
        <f t="shared" si="145"/>
        <v>0</v>
      </c>
      <c r="EX85" s="37">
        <f t="shared" si="146"/>
        <v>0</v>
      </c>
      <c r="EY85" s="41">
        <f t="shared" si="147"/>
        <v>0</v>
      </c>
      <c r="EZ85" s="24">
        <f t="shared" si="148"/>
        <v>0</v>
      </c>
      <c r="FA85" s="26">
        <f t="shared" si="149"/>
        <v>0</v>
      </c>
      <c r="FC85" s="37">
        <f t="shared" si="150"/>
        <v>0</v>
      </c>
      <c r="FD85" s="41">
        <f t="shared" si="151"/>
        <v>0</v>
      </c>
      <c r="FE85" s="24">
        <f t="shared" si="152"/>
        <v>0</v>
      </c>
      <c r="FF85" s="26">
        <f t="shared" si="153"/>
        <v>0</v>
      </c>
      <c r="FH85" s="37">
        <f t="shared" si="154"/>
        <v>0</v>
      </c>
      <c r="FI85" s="41">
        <f t="shared" si="155"/>
        <v>0</v>
      </c>
      <c r="FJ85" s="24">
        <f t="shared" si="156"/>
        <v>0</v>
      </c>
      <c r="FK85" s="26">
        <f t="shared" si="157"/>
        <v>0</v>
      </c>
      <c r="FM85" s="37">
        <f t="shared" si="158"/>
        <v>0</v>
      </c>
      <c r="FN85" s="41">
        <f t="shared" si="159"/>
        <v>0</v>
      </c>
      <c r="FO85" s="24">
        <f t="shared" si="160"/>
        <v>0</v>
      </c>
      <c r="FP85" s="26">
        <f t="shared" si="135"/>
        <v>0</v>
      </c>
      <c r="FR85" s="37">
        <f t="shared" si="161"/>
        <v>0</v>
      </c>
      <c r="FS85" s="41">
        <f t="shared" si="162"/>
        <v>0</v>
      </c>
      <c r="FT85" s="24">
        <f t="shared" si="163"/>
        <v>0</v>
      </c>
      <c r="FU85" s="26">
        <f t="shared" si="164"/>
        <v>0</v>
      </c>
      <c r="FW85" s="37">
        <f t="shared" si="165"/>
        <v>0</v>
      </c>
      <c r="FX85" s="41">
        <f t="shared" si="166"/>
        <v>0</v>
      </c>
      <c r="FY85" s="24">
        <f t="shared" si="167"/>
        <v>0</v>
      </c>
      <c r="FZ85" s="26">
        <f t="shared" si="168"/>
        <v>0</v>
      </c>
      <c r="GB85" s="37">
        <f t="shared" si="169"/>
        <v>0</v>
      </c>
      <c r="GC85" s="41">
        <f t="shared" si="170"/>
        <v>0</v>
      </c>
      <c r="GD85" s="24">
        <f t="shared" si="171"/>
        <v>0</v>
      </c>
      <c r="GE85" s="26">
        <f t="shared" si="172"/>
        <v>0</v>
      </c>
      <c r="GG85" s="37">
        <f t="shared" si="173"/>
        <v>0</v>
      </c>
      <c r="GH85" s="41">
        <f t="shared" si="174"/>
        <v>0</v>
      </c>
      <c r="GI85" s="24">
        <f t="shared" si="175"/>
        <v>0</v>
      </c>
      <c r="GJ85" s="26">
        <f t="shared" si="176"/>
        <v>0</v>
      </c>
      <c r="GL85" s="37">
        <f t="shared" si="177"/>
        <v>0</v>
      </c>
      <c r="GM85" s="41">
        <f t="shared" si="178"/>
        <v>0</v>
      </c>
      <c r="GN85" s="24">
        <f t="shared" si="179"/>
        <v>0</v>
      </c>
      <c r="GO85" s="26">
        <f t="shared" si="180"/>
        <v>0</v>
      </c>
      <c r="GQ85" s="37">
        <f t="shared" si="181"/>
        <v>0</v>
      </c>
      <c r="GR85" s="41">
        <f t="shared" si="182"/>
        <v>0</v>
      </c>
      <c r="GS85" s="24">
        <f t="shared" si="183"/>
        <v>0</v>
      </c>
      <c r="GT85" s="26">
        <f t="shared" si="184"/>
        <v>0</v>
      </c>
    </row>
    <row r="86" spans="1:202" x14ac:dyDescent="0.3">
      <c r="A86" s="7"/>
      <c r="B86" s="8"/>
      <c r="C86" s="8"/>
      <c r="D86" s="8" t="s">
        <v>23</v>
      </c>
      <c r="E86" s="8">
        <f t="shared" si="262"/>
        <v>36</v>
      </c>
      <c r="F86" s="39"/>
      <c r="G86" s="40"/>
      <c r="H86" s="62">
        <f t="shared" si="263"/>
        <v>0</v>
      </c>
      <c r="I86" s="63">
        <f t="shared" si="264"/>
        <v>0</v>
      </c>
      <c r="J86" s="62"/>
      <c r="K86" s="63"/>
      <c r="L86" s="62">
        <f t="shared" si="280"/>
        <v>0</v>
      </c>
      <c r="M86" s="63">
        <f t="shared" si="267"/>
        <v>0</v>
      </c>
      <c r="N86" s="68">
        <f t="shared" si="268"/>
        <v>0</v>
      </c>
      <c r="O86" s="69">
        <f t="shared" si="269"/>
        <v>0</v>
      </c>
      <c r="P86" s="27">
        <f t="shared" si="281"/>
        <v>9</v>
      </c>
      <c r="Q86" s="28">
        <f t="shared" si="270"/>
        <v>52</v>
      </c>
      <c r="R86" s="39">
        <v>9</v>
      </c>
      <c r="S86" s="40">
        <v>52</v>
      </c>
      <c r="T86" s="39">
        <v>0</v>
      </c>
      <c r="U86" s="40">
        <v>0</v>
      </c>
      <c r="V86" s="27"/>
      <c r="W86" s="28"/>
      <c r="X86" s="39">
        <v>0</v>
      </c>
      <c r="Y86" s="40">
        <v>0</v>
      </c>
      <c r="Z86" s="81">
        <v>0</v>
      </c>
      <c r="AA86" s="82">
        <v>0</v>
      </c>
      <c r="AB86" s="39">
        <v>0</v>
      </c>
      <c r="AC86" s="40">
        <v>0</v>
      </c>
      <c r="AD86" s="27">
        <v>0</v>
      </c>
      <c r="AE86" s="28">
        <v>0</v>
      </c>
      <c r="AF86" s="39">
        <v>0</v>
      </c>
      <c r="AG86" s="40">
        <v>0</v>
      </c>
      <c r="AH86" s="27">
        <v>0</v>
      </c>
      <c r="AI86" s="28">
        <v>0</v>
      </c>
      <c r="AJ86" s="39"/>
      <c r="AK86" s="40"/>
      <c r="AL86" s="27">
        <v>0</v>
      </c>
      <c r="AM86" s="28">
        <v>0</v>
      </c>
      <c r="AN86" s="68">
        <f t="shared" si="271"/>
        <v>9</v>
      </c>
      <c r="AO86" s="69">
        <f t="shared" si="272"/>
        <v>52</v>
      </c>
      <c r="AP86" s="68"/>
      <c r="AQ86" s="69"/>
      <c r="AR86" s="68">
        <f t="shared" si="282"/>
        <v>0</v>
      </c>
      <c r="AS86" s="69">
        <f t="shared" si="273"/>
        <v>0</v>
      </c>
      <c r="AT86" s="27"/>
      <c r="AU86" s="29"/>
      <c r="AV86" s="27"/>
      <c r="AW86" s="29"/>
      <c r="AX86" s="27"/>
      <c r="AY86" s="29"/>
      <c r="AZ86" s="27"/>
      <c r="BA86" s="29"/>
      <c r="BB86" s="39"/>
      <c r="BC86" s="40"/>
      <c r="BD86" s="39"/>
      <c r="BE86" s="40"/>
      <c r="BF86" s="27"/>
      <c r="BG86" s="29"/>
      <c r="BH86" s="27"/>
      <c r="BI86" s="29"/>
      <c r="BJ86" s="39"/>
      <c r="BK86" s="40"/>
      <c r="BL86" s="39"/>
      <c r="BM86" s="40"/>
      <c r="BN86" s="27"/>
      <c r="BO86" s="29"/>
      <c r="BP86" s="27"/>
      <c r="BQ86" s="29"/>
      <c r="BR86" s="39"/>
      <c r="BS86" s="40"/>
      <c r="BT86" s="39"/>
      <c r="BU86" s="40"/>
      <c r="BV86" s="27"/>
      <c r="BW86" s="29"/>
      <c r="BX86" s="27"/>
      <c r="BY86" s="29"/>
      <c r="BZ86" s="68">
        <f t="shared" si="283"/>
        <v>0</v>
      </c>
      <c r="CA86" s="69">
        <f t="shared" si="284"/>
        <v>0</v>
      </c>
      <c r="CB86" s="68">
        <f t="shared" si="285"/>
        <v>0</v>
      </c>
      <c r="CC86" s="69">
        <f t="shared" si="286"/>
        <v>0</v>
      </c>
      <c r="CD86" s="62">
        <f t="shared" si="287"/>
        <v>0</v>
      </c>
      <c r="CE86" s="87">
        <f t="shared" si="288"/>
        <v>0</v>
      </c>
      <c r="CF86" s="62">
        <f t="shared" si="289"/>
        <v>0</v>
      </c>
      <c r="CG86" s="87">
        <f t="shared" si="290"/>
        <v>0</v>
      </c>
      <c r="CH86" s="68">
        <f t="shared" si="291"/>
        <v>0</v>
      </c>
      <c r="CI86" s="69">
        <f t="shared" si="292"/>
        <v>0</v>
      </c>
      <c r="CJ86" s="68">
        <f t="shared" si="293"/>
        <v>0</v>
      </c>
      <c r="CK86" s="69">
        <f t="shared" si="294"/>
        <v>0</v>
      </c>
      <c r="CL86" s="62">
        <f t="shared" si="295"/>
        <v>0</v>
      </c>
      <c r="CM86" s="87">
        <f t="shared" si="296"/>
        <v>0</v>
      </c>
      <c r="CN86" s="62">
        <f t="shared" si="297"/>
        <v>0</v>
      </c>
      <c r="CO86" s="87">
        <f t="shared" si="298"/>
        <v>0</v>
      </c>
      <c r="CP86" s="68">
        <f t="shared" si="299"/>
        <v>0</v>
      </c>
      <c r="CQ86" s="69">
        <f t="shared" si="300"/>
        <v>0</v>
      </c>
      <c r="CR86" s="68">
        <f t="shared" si="301"/>
        <v>0</v>
      </c>
      <c r="CS86" s="69">
        <f t="shared" si="302"/>
        <v>0</v>
      </c>
      <c r="CT86" s="62">
        <f t="shared" si="303"/>
        <v>0</v>
      </c>
      <c r="CU86" s="87">
        <f t="shared" si="304"/>
        <v>0</v>
      </c>
      <c r="CV86" s="62">
        <f t="shared" si="305"/>
        <v>0</v>
      </c>
      <c r="CW86" s="87">
        <f t="shared" si="306"/>
        <v>0</v>
      </c>
      <c r="CX86" s="68">
        <f t="shared" si="307"/>
        <v>0</v>
      </c>
      <c r="CY86" s="69">
        <f t="shared" si="308"/>
        <v>0</v>
      </c>
      <c r="CZ86" s="68">
        <f t="shared" si="309"/>
        <v>0</v>
      </c>
      <c r="DA86" s="69">
        <f t="shared" si="310"/>
        <v>0</v>
      </c>
      <c r="DB86" s="62">
        <f t="shared" si="311"/>
        <v>0</v>
      </c>
      <c r="DC86" s="87">
        <f t="shared" si="312"/>
        <v>0</v>
      </c>
      <c r="DD86" s="62">
        <f t="shared" si="313"/>
        <v>0</v>
      </c>
      <c r="DE86" s="87">
        <f t="shared" si="314"/>
        <v>0</v>
      </c>
      <c r="DF86" s="68">
        <f t="shared" si="315"/>
        <v>0</v>
      </c>
      <c r="DG86" s="69">
        <f t="shared" si="316"/>
        <v>0</v>
      </c>
      <c r="DH86" s="68">
        <f t="shared" si="317"/>
        <v>0</v>
      </c>
      <c r="DI86" s="69">
        <f t="shared" si="318"/>
        <v>0</v>
      </c>
      <c r="DJ86" s="62">
        <f t="shared" si="319"/>
        <v>0</v>
      </c>
      <c r="DK86" s="87">
        <f t="shared" si="320"/>
        <v>0</v>
      </c>
      <c r="DL86" s="62">
        <f t="shared" si="321"/>
        <v>0</v>
      </c>
      <c r="DM86" s="87">
        <f t="shared" si="322"/>
        <v>0</v>
      </c>
      <c r="DN86" s="68">
        <f t="shared" si="323"/>
        <v>0</v>
      </c>
      <c r="DO86" s="69">
        <f t="shared" si="324"/>
        <v>0</v>
      </c>
      <c r="DP86" s="68">
        <f t="shared" si="325"/>
        <v>0</v>
      </c>
      <c r="DQ86" s="69">
        <f t="shared" si="326"/>
        <v>0</v>
      </c>
      <c r="DR86" s="62">
        <f t="shared" si="327"/>
        <v>0</v>
      </c>
      <c r="DS86" s="87">
        <f t="shared" si="328"/>
        <v>0</v>
      </c>
      <c r="DT86" s="62">
        <f t="shared" si="329"/>
        <v>0</v>
      </c>
      <c r="DU86" s="87">
        <f t="shared" si="330"/>
        <v>0</v>
      </c>
      <c r="DV86" s="68">
        <f t="shared" si="265"/>
        <v>0</v>
      </c>
      <c r="DW86" s="69">
        <f t="shared" si="331"/>
        <v>0</v>
      </c>
      <c r="DX86" s="68">
        <f t="shared" si="332"/>
        <v>0</v>
      </c>
      <c r="DY86" s="69">
        <f t="shared" si="333"/>
        <v>0</v>
      </c>
      <c r="DZ86" s="68">
        <f t="shared" si="334"/>
        <v>0</v>
      </c>
      <c r="EA86" s="69">
        <f t="shared" si="335"/>
        <v>0</v>
      </c>
      <c r="EB86" s="68">
        <f t="shared" si="336"/>
        <v>0</v>
      </c>
      <c r="EC86" s="69">
        <f t="shared" si="337"/>
        <v>0</v>
      </c>
      <c r="ED86" s="62">
        <f t="shared" si="266"/>
        <v>9</v>
      </c>
      <c r="EE86" s="63">
        <f t="shared" si="274"/>
        <v>52</v>
      </c>
      <c r="EF86" s="62">
        <f t="shared" si="275"/>
        <v>9</v>
      </c>
      <c r="EG86" s="63">
        <f t="shared" si="276"/>
        <v>52</v>
      </c>
      <c r="EH86" s="62">
        <f t="shared" si="338"/>
        <v>0</v>
      </c>
      <c r="EI86" s="63">
        <f t="shared" si="277"/>
        <v>0</v>
      </c>
      <c r="EJ86" s="62">
        <f t="shared" si="339"/>
        <v>0</v>
      </c>
      <c r="EK86" s="63">
        <f t="shared" si="278"/>
        <v>0</v>
      </c>
      <c r="EM86" s="7">
        <f t="shared" si="279"/>
        <v>36</v>
      </c>
      <c r="EN86" s="39">
        <f t="shared" si="138"/>
        <v>0</v>
      </c>
      <c r="EO86" s="42">
        <f t="shared" si="139"/>
        <v>0</v>
      </c>
      <c r="EP86" s="27">
        <f t="shared" si="140"/>
        <v>0</v>
      </c>
      <c r="EQ86" s="29">
        <f t="shared" si="141"/>
        <v>0</v>
      </c>
      <c r="ES86" s="39">
        <f t="shared" si="142"/>
        <v>0</v>
      </c>
      <c r="ET86" s="42">
        <f t="shared" si="143"/>
        <v>0</v>
      </c>
      <c r="EU86" s="27">
        <f t="shared" si="144"/>
        <v>0</v>
      </c>
      <c r="EV86" s="29">
        <f t="shared" si="145"/>
        <v>0</v>
      </c>
      <c r="EX86" s="39">
        <f t="shared" si="146"/>
        <v>0</v>
      </c>
      <c r="EY86" s="42">
        <f t="shared" si="147"/>
        <v>0</v>
      </c>
      <c r="EZ86" s="27">
        <f t="shared" si="148"/>
        <v>0</v>
      </c>
      <c r="FA86" s="29">
        <f t="shared" si="149"/>
        <v>0</v>
      </c>
      <c r="FC86" s="39">
        <f t="shared" si="150"/>
        <v>0</v>
      </c>
      <c r="FD86" s="42">
        <f t="shared" si="151"/>
        <v>0</v>
      </c>
      <c r="FE86" s="27">
        <f t="shared" si="152"/>
        <v>0</v>
      </c>
      <c r="FF86" s="29">
        <f t="shared" si="153"/>
        <v>0</v>
      </c>
      <c r="FH86" s="39">
        <f t="shared" si="154"/>
        <v>0</v>
      </c>
      <c r="FI86" s="42">
        <f t="shared" si="155"/>
        <v>0</v>
      </c>
      <c r="FJ86" s="27">
        <f t="shared" si="156"/>
        <v>0</v>
      </c>
      <c r="FK86" s="29">
        <f t="shared" si="157"/>
        <v>0</v>
      </c>
      <c r="FM86" s="39">
        <f t="shared" si="158"/>
        <v>0</v>
      </c>
      <c r="FN86" s="42">
        <f t="shared" si="159"/>
        <v>0</v>
      </c>
      <c r="FO86" s="27">
        <f t="shared" si="160"/>
        <v>0</v>
      </c>
      <c r="FP86" s="29">
        <f t="shared" si="135"/>
        <v>0</v>
      </c>
      <c r="FR86" s="39">
        <f t="shared" si="161"/>
        <v>0</v>
      </c>
      <c r="FS86" s="42">
        <f t="shared" si="162"/>
        <v>0</v>
      </c>
      <c r="FT86" s="27">
        <f t="shared" si="163"/>
        <v>0</v>
      </c>
      <c r="FU86" s="29">
        <f t="shared" si="164"/>
        <v>0</v>
      </c>
      <c r="FW86" s="39">
        <f t="shared" si="165"/>
        <v>0</v>
      </c>
      <c r="FX86" s="42">
        <f t="shared" si="166"/>
        <v>0</v>
      </c>
      <c r="FY86" s="27">
        <f t="shared" si="167"/>
        <v>0</v>
      </c>
      <c r="FZ86" s="29">
        <f t="shared" si="168"/>
        <v>0</v>
      </c>
      <c r="GB86" s="39">
        <f t="shared" si="169"/>
        <v>0</v>
      </c>
      <c r="GC86" s="42">
        <f t="shared" si="170"/>
        <v>0</v>
      </c>
      <c r="GD86" s="27">
        <f t="shared" si="171"/>
        <v>0</v>
      </c>
      <c r="GE86" s="29">
        <f t="shared" si="172"/>
        <v>0</v>
      </c>
      <c r="GG86" s="39">
        <f t="shared" si="173"/>
        <v>0</v>
      </c>
      <c r="GH86" s="42">
        <f t="shared" si="174"/>
        <v>0</v>
      </c>
      <c r="GI86" s="27">
        <f t="shared" si="175"/>
        <v>0</v>
      </c>
      <c r="GJ86" s="29">
        <f t="shared" si="176"/>
        <v>0</v>
      </c>
      <c r="GL86" s="39">
        <f t="shared" si="177"/>
        <v>0</v>
      </c>
      <c r="GM86" s="42">
        <f t="shared" si="178"/>
        <v>0</v>
      </c>
      <c r="GN86" s="27">
        <f t="shared" si="179"/>
        <v>0</v>
      </c>
      <c r="GO86" s="29">
        <f t="shared" si="180"/>
        <v>0</v>
      </c>
      <c r="GQ86" s="39">
        <f t="shared" si="181"/>
        <v>0</v>
      </c>
      <c r="GR86" s="42">
        <f t="shared" si="182"/>
        <v>0</v>
      </c>
      <c r="GS86" s="27">
        <f t="shared" si="183"/>
        <v>0</v>
      </c>
      <c r="GT86" s="29">
        <f t="shared" si="184"/>
        <v>0</v>
      </c>
    </row>
  </sheetData>
  <mergeCells count="201">
    <mergeCell ref="EH10:EI10"/>
    <mergeCell ref="EJ10:EK10"/>
    <mergeCell ref="EH11:EI11"/>
    <mergeCell ref="EJ11:EK11"/>
    <mergeCell ref="AP10:AQ10"/>
    <mergeCell ref="AR10:AS10"/>
    <mergeCell ref="AP11:AQ11"/>
    <mergeCell ref="AR11:AS11"/>
    <mergeCell ref="FY3:FZ3"/>
    <mergeCell ref="FW11:FX11"/>
    <mergeCell ref="FY11:FZ11"/>
    <mergeCell ref="EU11:EV11"/>
    <mergeCell ref="ED9:EE9"/>
    <mergeCell ref="EF9:EG9"/>
    <mergeCell ref="DV8:DW8"/>
    <mergeCell ref="DZ8:EA8"/>
    <mergeCell ref="DX8:DY8"/>
    <mergeCell ref="EB8:EC8"/>
    <mergeCell ref="DV9:EC9"/>
    <mergeCell ref="DX10:DY11"/>
    <mergeCell ref="EB10:EC11"/>
    <mergeCell ref="DV10:DW11"/>
    <mergeCell ref="DZ10:EA11"/>
    <mergeCell ref="DF8:DI8"/>
    <mergeCell ref="GB2:GE2"/>
    <mergeCell ref="GB3:GC3"/>
    <mergeCell ref="GD3:GE3"/>
    <mergeCell ref="GG2:GJ2"/>
    <mergeCell ref="GG3:GH3"/>
    <mergeCell ref="GI3:GJ3"/>
    <mergeCell ref="GG11:GH11"/>
    <mergeCell ref="GI11:GJ11"/>
    <mergeCell ref="GB11:GC11"/>
    <mergeCell ref="GD11:GE11"/>
    <mergeCell ref="GQ2:GT2"/>
    <mergeCell ref="GQ3:GR3"/>
    <mergeCell ref="GS3:GT3"/>
    <mergeCell ref="GQ11:GR11"/>
    <mergeCell ref="GS11:GT11"/>
    <mergeCell ref="GL2:GO2"/>
    <mergeCell ref="GL3:GM3"/>
    <mergeCell ref="GN3:GO3"/>
    <mergeCell ref="GL11:GM11"/>
    <mergeCell ref="GN11:GO11"/>
    <mergeCell ref="FC2:FF2"/>
    <mergeCell ref="FC3:FD3"/>
    <mergeCell ref="FE3:FF3"/>
    <mergeCell ref="FC11:FD11"/>
    <mergeCell ref="FE11:FF11"/>
    <mergeCell ref="EX2:FA2"/>
    <mergeCell ref="EX3:EY3"/>
    <mergeCell ref="EZ3:FA3"/>
    <mergeCell ref="EX11:EY11"/>
    <mergeCell ref="EZ11:FA11"/>
    <mergeCell ref="FR2:FU2"/>
    <mergeCell ref="FR3:FS3"/>
    <mergeCell ref="FT3:FU3"/>
    <mergeCell ref="FR11:FS11"/>
    <mergeCell ref="FT11:FU11"/>
    <mergeCell ref="FW2:FZ2"/>
    <mergeCell ref="FW3:FX3"/>
    <mergeCell ref="EF10:EG10"/>
    <mergeCell ref="EF11:EG11"/>
    <mergeCell ref="EN2:EQ2"/>
    <mergeCell ref="FH2:FK2"/>
    <mergeCell ref="FH3:FI3"/>
    <mergeCell ref="FJ3:FK3"/>
    <mergeCell ref="FH11:FI11"/>
    <mergeCell ref="FJ11:FK11"/>
    <mergeCell ref="FM2:FP2"/>
    <mergeCell ref="FM3:FN3"/>
    <mergeCell ref="FO3:FP3"/>
    <mergeCell ref="FM11:FN11"/>
    <mergeCell ref="FO11:FP11"/>
    <mergeCell ref="ES2:EV2"/>
    <mergeCell ref="ES3:ET3"/>
    <mergeCell ref="EU3:EV3"/>
    <mergeCell ref="ES11:ET11"/>
    <mergeCell ref="DJ8:DM8"/>
    <mergeCell ref="DN8:DQ8"/>
    <mergeCell ref="DR8:DU8"/>
    <mergeCell ref="CX9:DA9"/>
    <mergeCell ref="DB9:DE9"/>
    <mergeCell ref="DF9:DI9"/>
    <mergeCell ref="DJ9:DM9"/>
    <mergeCell ref="DN9:DQ9"/>
    <mergeCell ref="DR9:DU9"/>
    <mergeCell ref="CX8:DA8"/>
    <mergeCell ref="DB8:DE8"/>
    <mergeCell ref="CT8:CW8"/>
    <mergeCell ref="CD8:CG8"/>
    <mergeCell ref="CH8:CK8"/>
    <mergeCell ref="CL8:CO8"/>
    <mergeCell ref="CP8:CS8"/>
    <mergeCell ref="CT10:CU11"/>
    <mergeCell ref="CV10:CW11"/>
    <mergeCell ref="CD10:CE11"/>
    <mergeCell ref="CF10:CG11"/>
    <mergeCell ref="CH10:CI11"/>
    <mergeCell ref="CD9:CG9"/>
    <mergeCell ref="CH9:CK9"/>
    <mergeCell ref="CL9:CO9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DL10:DM11"/>
    <mergeCell ref="DN10:DO11"/>
    <mergeCell ref="DP10:DQ11"/>
    <mergeCell ref="DR10:DS11"/>
    <mergeCell ref="DT10:DU11"/>
    <mergeCell ref="CJ10:CK11"/>
    <mergeCell ref="CL10:CM11"/>
    <mergeCell ref="CN10:CO11"/>
    <mergeCell ref="CP10:CQ11"/>
    <mergeCell ref="CR10:CS11"/>
    <mergeCell ref="DF10:DG11"/>
    <mergeCell ref="DH10:DI11"/>
    <mergeCell ref="CZ10:DA11"/>
    <mergeCell ref="DB10:DC11"/>
    <mergeCell ref="DD10:DE11"/>
    <mergeCell ref="BB9:BE9"/>
    <mergeCell ref="BJ9:BM9"/>
    <mergeCell ref="BN9:BQ9"/>
    <mergeCell ref="BR9:BU9"/>
    <mergeCell ref="BN10:BO11"/>
    <mergeCell ref="BP10:BQ11"/>
    <mergeCell ref="BR10:BS11"/>
    <mergeCell ref="BT10:BU11"/>
    <mergeCell ref="DJ10:DK11"/>
    <mergeCell ref="BV9:BY9"/>
    <mergeCell ref="BV10:BW11"/>
    <mergeCell ref="BX10:BY11"/>
    <mergeCell ref="BZ10:CA11"/>
    <mergeCell ref="CB10:CC11"/>
    <mergeCell ref="BZ9:CC9"/>
    <mergeCell ref="AD10:AE11"/>
    <mergeCell ref="AF10:AG11"/>
    <mergeCell ref="AH10:AI11"/>
    <mergeCell ref="AJ10:AK11"/>
    <mergeCell ref="AL10:AM11"/>
    <mergeCell ref="AV10:AW11"/>
    <mergeCell ref="BJ10:BK11"/>
    <mergeCell ref="BL10:BM11"/>
    <mergeCell ref="EP3:EQ3"/>
    <mergeCell ref="EN3:EO3"/>
    <mergeCell ref="AH9:AI9"/>
    <mergeCell ref="AJ9:AK9"/>
    <mergeCell ref="AL9:AM9"/>
    <mergeCell ref="AX10:AY11"/>
    <mergeCell ref="AT10:AU11"/>
    <mergeCell ref="AT9:AW9"/>
    <mergeCell ref="AX9:BA9"/>
    <mergeCell ref="BB10:BC11"/>
    <mergeCell ref="BD10:BE11"/>
    <mergeCell ref="BF9:BI9"/>
    <mergeCell ref="BF10:BG11"/>
    <mergeCell ref="BH10:BI11"/>
    <mergeCell ref="CP9:CS9"/>
    <mergeCell ref="CT9:CW9"/>
    <mergeCell ref="AD9:AE9"/>
    <mergeCell ref="AF9:AG9"/>
    <mergeCell ref="C13:D13"/>
    <mergeCell ref="C14:E14"/>
    <mergeCell ref="EP11:EQ11"/>
    <mergeCell ref="EN11:EO11"/>
    <mergeCell ref="H10:I10"/>
    <mergeCell ref="ED10:EE10"/>
    <mergeCell ref="CX10:CY11"/>
    <mergeCell ref="AZ10:BA11"/>
    <mergeCell ref="AN10:AO10"/>
    <mergeCell ref="P10:Q11"/>
    <mergeCell ref="T10:U11"/>
    <mergeCell ref="AN11:AO11"/>
    <mergeCell ref="ED11:EE11"/>
    <mergeCell ref="F10:G10"/>
    <mergeCell ref="F11:G11"/>
    <mergeCell ref="V10:W11"/>
    <mergeCell ref="X10:Y11"/>
    <mergeCell ref="Z10:AA11"/>
    <mergeCell ref="H11:I11"/>
    <mergeCell ref="N11:O11"/>
    <mergeCell ref="R10:S11"/>
    <mergeCell ref="N10:O10"/>
    <mergeCell ref="J10:K10"/>
    <mergeCell ref="J11:K11"/>
    <mergeCell ref="Z7:AA7"/>
    <mergeCell ref="P7:Q7"/>
    <mergeCell ref="T9:U9"/>
    <mergeCell ref="V9:W9"/>
    <mergeCell ref="X9:Y9"/>
    <mergeCell ref="Z9:AA9"/>
    <mergeCell ref="AB9:AC9"/>
    <mergeCell ref="L10:M10"/>
    <mergeCell ref="L11:M11"/>
    <mergeCell ref="AB10:AC11"/>
  </mergeCells>
  <pageMargins left="0.47244094488188981" right="0.47244094488188981" top="1.1811023622047245" bottom="0.78740157480314965" header="0.31496062992125984" footer="0.31496062992125984"/>
  <pageSetup orientation="portrait" r:id="rId1"/>
  <headerFooter scaleWithDoc="0">
    <oddHeader>&amp;R&amp;G</oddHeader>
    <oddFooter>&amp;L&amp;6&amp;Z&amp;F&amp;C
&amp;R&amp;D Page &amp;P |&amp;N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6254-0D6E-4C96-83A4-67F067208078}">
  <dimension ref="A1:AQ37"/>
  <sheetViews>
    <sheetView workbookViewId="0">
      <selection activeCell="I26" sqref="I26"/>
    </sheetView>
  </sheetViews>
  <sheetFormatPr defaultRowHeight="14.25" x14ac:dyDescent="0.3"/>
  <sheetData>
    <row r="1" spans="1:43" x14ac:dyDescent="0.3">
      <c r="A1" t="s">
        <v>113</v>
      </c>
      <c r="B1" t="s">
        <v>114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95</v>
      </c>
      <c r="AO1" t="s">
        <v>0</v>
      </c>
      <c r="AP1" t="s">
        <v>96</v>
      </c>
      <c r="AQ1" t="s">
        <v>97</v>
      </c>
    </row>
    <row r="2" spans="1:43" x14ac:dyDescent="0.3">
      <c r="A2" t="s">
        <v>117</v>
      </c>
      <c r="B2" t="s">
        <v>115</v>
      </c>
      <c r="C2" t="str">
        <f>TEXT(Model!E15,"0")</f>
        <v>1</v>
      </c>
      <c r="D2" t="str">
        <f>TEXT(Model!H15,"0")</f>
        <v>37</v>
      </c>
      <c r="E2" t="str">
        <f>TEXT(Model!I15,"0")</f>
        <v>27</v>
      </c>
      <c r="F2" t="str">
        <f>TEXT(Model!ED15,"0")</f>
        <v>45</v>
      </c>
      <c r="G2" t="str">
        <f>TEXT(Model!EE15,"0")</f>
        <v>40</v>
      </c>
      <c r="H2" t="str">
        <f>TEXT(Model!H51,"0")</f>
        <v>35</v>
      </c>
      <c r="I2" t="str">
        <f>TEXT(Model!I51,"0")</f>
        <v>47</v>
      </c>
      <c r="J2" t="str">
        <f>TEXT(Model!ED51,"0")</f>
        <v>43</v>
      </c>
      <c r="K2" t="str">
        <f>TEXT(Model!EE51,"0")</f>
        <v>61</v>
      </c>
      <c r="L2" t="str">
        <f>TEXT(Model!BB51,"0")</f>
        <v>0</v>
      </c>
      <c r="M2" t="str">
        <f>TEXT(Model!BC51,"0")</f>
        <v>0</v>
      </c>
      <c r="N2" t="str">
        <f>TEXT(Model!BD51,"0")</f>
        <v>0</v>
      </c>
      <c r="O2" t="str">
        <f>TEXT(Model!BE51,"0")</f>
        <v>0</v>
      </c>
      <c r="P2" t="str">
        <f>TEXT(Model!BF51,"0")</f>
        <v>0</v>
      </c>
      <c r="Q2" t="str">
        <f>TEXT(Model!BG51,"0")</f>
        <v>0</v>
      </c>
      <c r="R2" t="str">
        <f>TEXT(Model!BH51,"0")</f>
        <v>0</v>
      </c>
      <c r="S2" t="str">
        <f>TEXT(Model!BI51,"0")</f>
        <v>0</v>
      </c>
      <c r="T2" t="str">
        <f>TEXT(Model!BJ51,"0")</f>
        <v>0</v>
      </c>
      <c r="U2" t="str">
        <f>TEXT(Model!BK51,"0")</f>
        <v>0</v>
      </c>
      <c r="V2" t="str">
        <f>TEXT(Model!BL51,"0")</f>
        <v>0</v>
      </c>
      <c r="W2" t="str">
        <f>TEXT(Model!BM51,"0")</f>
        <v>0</v>
      </c>
      <c r="X2" t="str">
        <f>TEXT(Model!BN51,"0")</f>
        <v>0</v>
      </c>
      <c r="Y2" t="str">
        <f>TEXT(Model!BO51,"0")</f>
        <v>0</v>
      </c>
      <c r="Z2" t="str">
        <f>TEXT(Model!BP51,"0")</f>
        <v>0</v>
      </c>
      <c r="AA2" t="str">
        <f>TEXT(Model!BQ51,"0")</f>
        <v>0</v>
      </c>
      <c r="AB2" t="str">
        <f>TEXT(Model!BR51,"0")</f>
        <v>0</v>
      </c>
      <c r="AC2" t="str">
        <f>TEXT(Model!BS51,"0")</f>
        <v>0</v>
      </c>
      <c r="AD2" t="str">
        <f>TEXT(Model!BT51,"0")</f>
        <v>0</v>
      </c>
      <c r="AE2" t="str">
        <f>TEXT(Model!BU51,"0")</f>
        <v>0</v>
      </c>
      <c r="AF2" t="str">
        <f>TEXT(Model!BV51,"0")</f>
        <v>0</v>
      </c>
      <c r="AG2" t="str">
        <f>TEXT(Model!BW51,"0")</f>
        <v>0</v>
      </c>
      <c r="AH2" t="str">
        <f>TEXT(Model!BX51,"0")</f>
        <v>0</v>
      </c>
      <c r="AI2" t="str">
        <f>TEXT(Model!BY51,"0")</f>
        <v>0</v>
      </c>
      <c r="AJ2" t="str">
        <f>TEXT(Model!BZ51,"0")</f>
        <v>0</v>
      </c>
      <c r="AK2" t="str">
        <f>TEXT(Model!CA51,"0")</f>
        <v>0</v>
      </c>
      <c r="AL2" t="str">
        <f>TEXT(Model!CB51,"0")</f>
        <v>0</v>
      </c>
      <c r="AM2" t="str">
        <f>TEXT(Model!CC51,"0")</f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118</v>
      </c>
      <c r="B3" t="s">
        <v>115</v>
      </c>
      <c r="C3" t="str">
        <f>TEXT(Model!E16,"0")</f>
        <v>2</v>
      </c>
      <c r="D3" t="str">
        <f>TEXT(Model!H16,"0")</f>
        <v>231</v>
      </c>
      <c r="E3" t="str">
        <f>TEXT(Model!I16,"0")</f>
        <v>206</v>
      </c>
      <c r="F3" t="str">
        <f>TEXT(Model!ED16,"0")</f>
        <v>317</v>
      </c>
      <c r="G3" t="str">
        <f>TEXT(Model!EE16,"0")</f>
        <v>238</v>
      </c>
      <c r="H3" t="str">
        <f>TEXT(Model!H52,"0")</f>
        <v>206</v>
      </c>
      <c r="I3" t="str">
        <f>TEXT(Model!I52,"0")</f>
        <v>168</v>
      </c>
      <c r="J3" t="str">
        <f>TEXT(Model!ED52,"0")</f>
        <v>291</v>
      </c>
      <c r="K3" t="str">
        <f>TEXT(Model!EE52,"0")</f>
        <v>198</v>
      </c>
      <c r="L3" t="str">
        <f>TEXT(Model!BB52,"0")</f>
        <v>15</v>
      </c>
      <c r="M3" t="str">
        <f>TEXT(Model!BC52,"0")</f>
        <v>0</v>
      </c>
      <c r="N3" t="str">
        <f>TEXT(Model!BD52,"0")</f>
        <v>10</v>
      </c>
      <c r="O3" t="str">
        <f>TEXT(Model!BE52,"0")</f>
        <v>0</v>
      </c>
      <c r="P3" t="str">
        <f>TEXT(Model!BF52,"0")</f>
        <v>0</v>
      </c>
      <c r="Q3" t="str">
        <f>TEXT(Model!BG52,"0")</f>
        <v>0</v>
      </c>
      <c r="R3" t="str">
        <f>TEXT(Model!BH52,"0")</f>
        <v>0</v>
      </c>
      <c r="S3" t="str">
        <f>TEXT(Model!BI52,"0")</f>
        <v>0</v>
      </c>
      <c r="T3" t="str">
        <f>TEXT(Model!BJ52,"0")</f>
        <v>0</v>
      </c>
      <c r="U3" t="str">
        <f>TEXT(Model!BK52,"0")</f>
        <v>0</v>
      </c>
      <c r="V3" t="str">
        <f>TEXT(Model!BL52,"0")</f>
        <v>0</v>
      </c>
      <c r="W3" t="str">
        <f>TEXT(Model!BM52,"0")</f>
        <v>0</v>
      </c>
      <c r="X3" t="str">
        <f>TEXT(Model!BN52,"0")</f>
        <v>0</v>
      </c>
      <c r="Y3" t="str">
        <f>TEXT(Model!BO52,"0")</f>
        <v>0</v>
      </c>
      <c r="Z3" t="str">
        <f>TEXT(Model!BP52,"0")</f>
        <v>0</v>
      </c>
      <c r="AA3" t="str">
        <f>TEXT(Model!BQ52,"0")</f>
        <v>0</v>
      </c>
      <c r="AB3" t="str">
        <f>TEXT(Model!BR52,"0")</f>
        <v>0</v>
      </c>
      <c r="AC3" t="str">
        <f>TEXT(Model!BS52,"0")</f>
        <v>0</v>
      </c>
      <c r="AD3" t="str">
        <f>TEXT(Model!BT52,"0")</f>
        <v>0</v>
      </c>
      <c r="AE3" t="str">
        <f>TEXT(Model!BU52,"0")</f>
        <v>0</v>
      </c>
      <c r="AF3" t="str">
        <f>TEXT(Model!BV52,"0")</f>
        <v>0</v>
      </c>
      <c r="AG3" t="str">
        <f>TEXT(Model!BW52,"0")</f>
        <v>0</v>
      </c>
      <c r="AH3" t="str">
        <f>TEXT(Model!BX52,"0")</f>
        <v>0</v>
      </c>
      <c r="AI3" t="str">
        <f>TEXT(Model!BY52,"0")</f>
        <v>0</v>
      </c>
      <c r="AJ3" t="str">
        <f>TEXT(Model!BZ52,"0")</f>
        <v>12</v>
      </c>
      <c r="AK3" t="str">
        <f>TEXT(Model!CA52,"0")</f>
        <v>2</v>
      </c>
      <c r="AL3" t="str">
        <f>TEXT(Model!CB52,"0")</f>
        <v>1</v>
      </c>
      <c r="AM3" t="str">
        <f>TEXT(Model!CC52,"0")</f>
        <v>0</v>
      </c>
      <c r="AN3">
        <v>10</v>
      </c>
      <c r="AO3">
        <v>0</v>
      </c>
      <c r="AP3">
        <v>0</v>
      </c>
      <c r="AQ3">
        <v>0</v>
      </c>
    </row>
    <row r="4" spans="1:43" x14ac:dyDescent="0.3">
      <c r="A4" t="s">
        <v>119</v>
      </c>
      <c r="B4" t="s">
        <v>115</v>
      </c>
      <c r="C4" t="str">
        <f>TEXT(Model!E17,"0")</f>
        <v>3</v>
      </c>
      <c r="D4" t="str">
        <f>TEXT(Model!H17,"0")</f>
        <v>516</v>
      </c>
      <c r="E4" t="str">
        <f>TEXT(Model!I17,"0")</f>
        <v>325</v>
      </c>
      <c r="F4" t="str">
        <f>TEXT(Model!ED17,"0")</f>
        <v>553</v>
      </c>
      <c r="G4" t="str">
        <f>TEXT(Model!EE17,"0")</f>
        <v>343</v>
      </c>
      <c r="H4" t="str">
        <f>TEXT(Model!H53,"0")</f>
        <v>514</v>
      </c>
      <c r="I4" t="str">
        <f>TEXT(Model!I53,"0")</f>
        <v>336</v>
      </c>
      <c r="J4" t="str">
        <f>TEXT(Model!ED53,"0")</f>
        <v>552</v>
      </c>
      <c r="K4" t="str">
        <f>TEXT(Model!EE53,"0")</f>
        <v>355</v>
      </c>
      <c r="L4" t="str">
        <f>TEXT(Model!BB53,"0")</f>
        <v>0</v>
      </c>
      <c r="M4" t="str">
        <f>TEXT(Model!BC53,"0")</f>
        <v>0</v>
      </c>
      <c r="N4" t="str">
        <f>TEXT(Model!BD53,"0")</f>
        <v>0</v>
      </c>
      <c r="O4" t="str">
        <f>TEXT(Model!BE53,"0")</f>
        <v>0</v>
      </c>
      <c r="P4" t="str">
        <f>TEXT(Model!BF53,"0")</f>
        <v>0</v>
      </c>
      <c r="Q4" t="str">
        <f>TEXT(Model!BG53,"0")</f>
        <v>0</v>
      </c>
      <c r="R4" t="str">
        <f>TEXT(Model!BH53,"0")</f>
        <v>0</v>
      </c>
      <c r="S4" t="str">
        <f>TEXT(Model!BI53,"0")</f>
        <v>0</v>
      </c>
      <c r="T4" t="str">
        <f>TEXT(Model!BJ53,"0")</f>
        <v>0</v>
      </c>
      <c r="U4" t="str">
        <f>TEXT(Model!BK53,"0")</f>
        <v>0</v>
      </c>
      <c r="V4" t="str">
        <f>TEXT(Model!BL53,"0")</f>
        <v>0</v>
      </c>
      <c r="W4" t="str">
        <f>TEXT(Model!BM53,"0")</f>
        <v>0</v>
      </c>
      <c r="X4" t="str">
        <f>TEXT(Model!BN53,"0")</f>
        <v>0</v>
      </c>
      <c r="Y4" t="str">
        <f>TEXT(Model!BO53,"0")</f>
        <v>0</v>
      </c>
      <c r="Z4" t="str">
        <f>TEXT(Model!BP53,"0")</f>
        <v>0</v>
      </c>
      <c r="AA4" t="str">
        <f>TEXT(Model!BQ53,"0")</f>
        <v>0</v>
      </c>
      <c r="AB4" t="str">
        <f>TEXT(Model!BR53,"0")</f>
        <v>0</v>
      </c>
      <c r="AC4" t="str">
        <f>TEXT(Model!BS53,"0")</f>
        <v>0</v>
      </c>
      <c r="AD4" t="str">
        <f>TEXT(Model!BT53,"0")</f>
        <v>0</v>
      </c>
      <c r="AE4" t="str">
        <f>TEXT(Model!BU53,"0")</f>
        <v>0</v>
      </c>
      <c r="AF4" t="str">
        <f>TEXT(Model!BV53,"0")</f>
        <v>0</v>
      </c>
      <c r="AG4" t="str">
        <f>TEXT(Model!BW53,"0")</f>
        <v>0</v>
      </c>
      <c r="AH4" t="str">
        <f>TEXT(Model!BX53,"0")</f>
        <v>0</v>
      </c>
      <c r="AI4" t="str">
        <f>TEXT(Model!BY53,"0")</f>
        <v>0</v>
      </c>
      <c r="AJ4" t="str">
        <f>TEXT(Model!BZ53,"0")</f>
        <v>0</v>
      </c>
      <c r="AK4" t="str">
        <f>TEXT(Model!CA53,"0")</f>
        <v>0</v>
      </c>
      <c r="AL4" t="str">
        <f>TEXT(Model!CB53,"0")</f>
        <v>0</v>
      </c>
      <c r="AM4" t="str">
        <f>TEXT(Model!CC53,"0")</f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120</v>
      </c>
      <c r="B5" t="s">
        <v>116</v>
      </c>
      <c r="C5" t="str">
        <f>TEXT(Model!E18,"0")</f>
        <v>4</v>
      </c>
      <c r="D5" t="str">
        <f>TEXT(Model!H18,"0")</f>
        <v>125</v>
      </c>
      <c r="E5" t="str">
        <f>TEXT(Model!I18,"0")</f>
        <v>203</v>
      </c>
      <c r="F5" t="str">
        <f>TEXT(Model!ED18,"0")</f>
        <v>190</v>
      </c>
      <c r="G5" t="str">
        <f>TEXT(Model!EE18,"0")</f>
        <v>421</v>
      </c>
      <c r="H5" t="str">
        <f>TEXT(Model!H54,"0")</f>
        <v>134</v>
      </c>
      <c r="I5" t="str">
        <f>TEXT(Model!I54,"0")</f>
        <v>238</v>
      </c>
      <c r="J5" t="str">
        <f>TEXT(Model!ED54,"0")</f>
        <v>200</v>
      </c>
      <c r="K5" t="str">
        <f>TEXT(Model!EE54,"0")</f>
        <v>458</v>
      </c>
      <c r="L5" t="str">
        <f>TEXT(Model!BB54,"0")</f>
        <v>0</v>
      </c>
      <c r="M5" t="str">
        <f>TEXT(Model!BC54,"0")</f>
        <v>40</v>
      </c>
      <c r="N5" t="str">
        <f>TEXT(Model!BD54,"0")</f>
        <v>0</v>
      </c>
      <c r="O5" t="str">
        <f>TEXT(Model!BE54,"0")</f>
        <v>60</v>
      </c>
      <c r="P5" t="str">
        <f>TEXT(Model!BF54,"0")</f>
        <v>0</v>
      </c>
      <c r="Q5" t="str">
        <f>TEXT(Model!BG54,"0")</f>
        <v>0</v>
      </c>
      <c r="R5" t="str">
        <f>TEXT(Model!BH54,"0")</f>
        <v>0</v>
      </c>
      <c r="S5" t="str">
        <f>TEXT(Model!BI54,"0")</f>
        <v>0</v>
      </c>
      <c r="T5" t="str">
        <f>TEXT(Model!BJ54,"0")</f>
        <v>0</v>
      </c>
      <c r="U5" t="str">
        <f>TEXT(Model!BK54,"0")</f>
        <v>0</v>
      </c>
      <c r="V5" t="str">
        <f>TEXT(Model!BL54,"0")</f>
        <v>0</v>
      </c>
      <c r="W5" t="str">
        <f>TEXT(Model!BM54,"0")</f>
        <v>0</v>
      </c>
      <c r="X5" t="str">
        <f>TEXT(Model!BN54,"0")</f>
        <v>0</v>
      </c>
      <c r="Y5" t="str">
        <f>TEXT(Model!BO54,"0")</f>
        <v>0</v>
      </c>
      <c r="Z5" t="str">
        <f>TEXT(Model!BP54,"0")</f>
        <v>0</v>
      </c>
      <c r="AA5" t="str">
        <f>TEXT(Model!BQ54,"0")</f>
        <v>0</v>
      </c>
      <c r="AB5" t="str">
        <f>TEXT(Model!BR54,"0")</f>
        <v>0</v>
      </c>
      <c r="AC5" t="str">
        <f>TEXT(Model!BS54,"0")</f>
        <v>0</v>
      </c>
      <c r="AD5" t="str">
        <f>TEXT(Model!BT54,"0")</f>
        <v>0</v>
      </c>
      <c r="AE5" t="str">
        <f>TEXT(Model!BU54,"0")</f>
        <v>0</v>
      </c>
      <c r="AF5" t="str">
        <f>TEXT(Model!BV54,"0")</f>
        <v>0</v>
      </c>
      <c r="AG5" t="str">
        <f>TEXT(Model!BW54,"0")</f>
        <v>0</v>
      </c>
      <c r="AH5" t="str">
        <f>TEXT(Model!BX54,"0")</f>
        <v>0</v>
      </c>
      <c r="AI5" t="str">
        <f>TEXT(Model!BY54,"0")</f>
        <v>0</v>
      </c>
      <c r="AJ5" t="str">
        <f>TEXT(Model!BZ54,"0")</f>
        <v>4</v>
      </c>
      <c r="AK5" t="str">
        <f>TEXT(Model!CA54,"0")</f>
        <v>27</v>
      </c>
      <c r="AL5" t="str">
        <f>TEXT(Model!CB54,"0")</f>
        <v>1</v>
      </c>
      <c r="AM5" t="str">
        <f>TEXT(Model!CC54,"0")</f>
        <v>5</v>
      </c>
      <c r="AN5">
        <v>0</v>
      </c>
      <c r="AO5">
        <v>60</v>
      </c>
      <c r="AP5">
        <v>0</v>
      </c>
      <c r="AQ5">
        <v>0</v>
      </c>
    </row>
    <row r="6" spans="1:43" x14ac:dyDescent="0.3">
      <c r="A6" t="s">
        <v>121</v>
      </c>
      <c r="B6" t="s">
        <v>116</v>
      </c>
      <c r="C6" t="str">
        <f>TEXT(Model!E19,"0")</f>
        <v>5</v>
      </c>
      <c r="D6" t="str">
        <f>TEXT(Model!H19,"0")</f>
        <v>29</v>
      </c>
      <c r="E6" t="str">
        <f>TEXT(Model!I19,"0")</f>
        <v>292</v>
      </c>
      <c r="F6" t="str">
        <f>TEXT(Model!ED19,"0")</f>
        <v>60</v>
      </c>
      <c r="G6" t="str">
        <f>TEXT(Model!EE19,"0")</f>
        <v>381</v>
      </c>
      <c r="H6" t="str">
        <f>TEXT(Model!H55,"0")</f>
        <v>139</v>
      </c>
      <c r="I6" t="str">
        <f>TEXT(Model!I55,"0")</f>
        <v>266</v>
      </c>
      <c r="J6" t="str">
        <f>TEXT(Model!ED55,"0")</f>
        <v>176</v>
      </c>
      <c r="K6" t="str">
        <f>TEXT(Model!EE55,"0")</f>
        <v>353</v>
      </c>
      <c r="L6" t="str">
        <f>TEXT(Model!BB55,"0")</f>
        <v>0</v>
      </c>
      <c r="M6" t="str">
        <f>TEXT(Model!BC55,"0")</f>
        <v>15</v>
      </c>
      <c r="N6" t="str">
        <f>TEXT(Model!BD55,"0")</f>
        <v>0</v>
      </c>
      <c r="O6" t="str">
        <f>TEXT(Model!BE55,"0")</f>
        <v>10</v>
      </c>
      <c r="P6" t="str">
        <f>TEXT(Model!BF55,"0")</f>
        <v>0</v>
      </c>
      <c r="Q6" t="str">
        <f>TEXT(Model!BG55,"0")</f>
        <v>0</v>
      </c>
      <c r="R6" t="str">
        <f>TEXT(Model!BH55,"0")</f>
        <v>0</v>
      </c>
      <c r="S6" t="str">
        <f>TEXT(Model!BI55,"0")</f>
        <v>0</v>
      </c>
      <c r="T6" t="str">
        <f>TEXT(Model!BJ55,"0")</f>
        <v>0</v>
      </c>
      <c r="U6" t="str">
        <f>TEXT(Model!BK55,"0")</f>
        <v>0</v>
      </c>
      <c r="V6" t="str">
        <f>TEXT(Model!BL55,"0")</f>
        <v>0</v>
      </c>
      <c r="W6" t="str">
        <f>TEXT(Model!BM55,"0")</f>
        <v>0</v>
      </c>
      <c r="X6" t="str">
        <f>TEXT(Model!BN55,"0")</f>
        <v>0</v>
      </c>
      <c r="Y6" t="str">
        <f>TEXT(Model!BO55,"0")</f>
        <v>0</v>
      </c>
      <c r="Z6" t="str">
        <f>TEXT(Model!BP55,"0")</f>
        <v>0</v>
      </c>
      <c r="AA6" t="str">
        <f>TEXT(Model!BQ55,"0")</f>
        <v>0</v>
      </c>
      <c r="AB6" t="str">
        <f>TEXT(Model!BR55,"0")</f>
        <v>0</v>
      </c>
      <c r="AC6" t="str">
        <f>TEXT(Model!BS55,"0")</f>
        <v>0</v>
      </c>
      <c r="AD6" t="str">
        <f>TEXT(Model!BT55,"0")</f>
        <v>0</v>
      </c>
      <c r="AE6" t="str">
        <f>TEXT(Model!BU55,"0")</f>
        <v>0</v>
      </c>
      <c r="AF6" t="str">
        <f>TEXT(Model!BV55,"0")</f>
        <v>0</v>
      </c>
      <c r="AG6" t="str">
        <f>TEXT(Model!BW55,"0")</f>
        <v>0</v>
      </c>
      <c r="AH6" t="str">
        <f>TEXT(Model!BX55,"0")</f>
        <v>0</v>
      </c>
      <c r="AI6" t="str">
        <f>TEXT(Model!BY55,"0")</f>
        <v>0</v>
      </c>
      <c r="AJ6" t="str">
        <f>TEXT(Model!BZ55,"0")</f>
        <v>2</v>
      </c>
      <c r="AK6" t="str">
        <f>TEXT(Model!CA55,"0")</f>
        <v>10</v>
      </c>
      <c r="AL6" t="str">
        <f>TEXT(Model!CB55,"0")</f>
        <v>0</v>
      </c>
      <c r="AM6" t="str">
        <f>TEXT(Model!CC55,"0")</f>
        <v>1</v>
      </c>
      <c r="AN6">
        <v>0</v>
      </c>
      <c r="AO6">
        <v>10</v>
      </c>
      <c r="AP6">
        <v>0</v>
      </c>
      <c r="AQ6">
        <v>0</v>
      </c>
    </row>
    <row r="7" spans="1:43" x14ac:dyDescent="0.3">
      <c r="A7" t="s">
        <v>122</v>
      </c>
      <c r="B7" t="s">
        <v>116</v>
      </c>
      <c r="C7" t="str">
        <f>TEXT(Model!E20,"0")</f>
        <v>6</v>
      </c>
      <c r="D7" t="str">
        <f>TEXT(Model!H20,"0")</f>
        <v>97</v>
      </c>
      <c r="E7" t="str">
        <f>TEXT(Model!I20,"0")</f>
        <v>141</v>
      </c>
      <c r="F7" t="str">
        <f>TEXT(Model!ED20,"0")</f>
        <v>126</v>
      </c>
      <c r="G7" t="str">
        <f>TEXT(Model!EE20,"0")</f>
        <v>270</v>
      </c>
      <c r="H7" t="str">
        <f>TEXT(Model!H56,"0")</f>
        <v>60</v>
      </c>
      <c r="I7" t="str">
        <f>TEXT(Model!I56,"0")</f>
        <v>119</v>
      </c>
      <c r="J7" t="str">
        <f>TEXT(Model!ED56,"0")</f>
        <v>87</v>
      </c>
      <c r="K7" t="str">
        <f>TEXT(Model!EE56,"0")</f>
        <v>248</v>
      </c>
      <c r="L7" t="str">
        <f>TEXT(Model!BB56,"0")</f>
        <v>0</v>
      </c>
      <c r="M7" t="str">
        <f>TEXT(Model!BC56,"0")</f>
        <v>30</v>
      </c>
      <c r="N7" t="str">
        <f>TEXT(Model!BD56,"0")</f>
        <v>0</v>
      </c>
      <c r="O7" t="str">
        <f>TEXT(Model!BE56,"0")</f>
        <v>20</v>
      </c>
      <c r="P7" t="str">
        <f>TEXT(Model!BF56,"0")</f>
        <v>0</v>
      </c>
      <c r="Q7" t="str">
        <f>TEXT(Model!BG56,"0")</f>
        <v>0</v>
      </c>
      <c r="R7" t="str">
        <f>TEXT(Model!BH56,"0")</f>
        <v>0</v>
      </c>
      <c r="S7" t="str">
        <f>TEXT(Model!BI56,"0")</f>
        <v>0</v>
      </c>
      <c r="T7" t="str">
        <f>TEXT(Model!BJ56,"0")</f>
        <v>0</v>
      </c>
      <c r="U7" t="str">
        <f>TEXT(Model!BK56,"0")</f>
        <v>0</v>
      </c>
      <c r="V7" t="str">
        <f>TEXT(Model!BL56,"0")</f>
        <v>0</v>
      </c>
      <c r="W7" t="str">
        <f>TEXT(Model!BM56,"0")</f>
        <v>0</v>
      </c>
      <c r="X7" t="str">
        <f>TEXT(Model!BN56,"0")</f>
        <v>0</v>
      </c>
      <c r="Y7" t="str">
        <f>TEXT(Model!BO56,"0")</f>
        <v>0</v>
      </c>
      <c r="Z7" t="str">
        <f>TEXT(Model!BP56,"0")</f>
        <v>0</v>
      </c>
      <c r="AA7" t="str">
        <f>TEXT(Model!BQ56,"0")</f>
        <v>0</v>
      </c>
      <c r="AB7" t="str">
        <f>TEXT(Model!BR56,"0")</f>
        <v>0</v>
      </c>
      <c r="AC7" t="str">
        <f>TEXT(Model!BS56,"0")</f>
        <v>0</v>
      </c>
      <c r="AD7" t="str">
        <f>TEXT(Model!BT56,"0")</f>
        <v>0</v>
      </c>
      <c r="AE7" t="str">
        <f>TEXT(Model!BU56,"0")</f>
        <v>0</v>
      </c>
      <c r="AF7" t="str">
        <f>TEXT(Model!BV56,"0")</f>
        <v>0</v>
      </c>
      <c r="AG7" t="str">
        <f>TEXT(Model!BW56,"0")</f>
        <v>0</v>
      </c>
      <c r="AH7" t="str">
        <f>TEXT(Model!BX56,"0")</f>
        <v>0</v>
      </c>
      <c r="AI7" t="str">
        <f>TEXT(Model!BY56,"0")</f>
        <v>0</v>
      </c>
      <c r="AJ7" t="str">
        <f>TEXT(Model!BZ56,"0")</f>
        <v>3</v>
      </c>
      <c r="AK7" t="str">
        <f>TEXT(Model!CA56,"0")</f>
        <v>20</v>
      </c>
      <c r="AL7" t="str">
        <f>TEXT(Model!CB56,"0")</f>
        <v>0</v>
      </c>
      <c r="AM7" t="str">
        <f>TEXT(Model!CC56,"0")</f>
        <v>2</v>
      </c>
      <c r="AN7">
        <v>0</v>
      </c>
      <c r="AO7">
        <v>20</v>
      </c>
      <c r="AP7">
        <v>0</v>
      </c>
      <c r="AQ7">
        <v>0</v>
      </c>
    </row>
    <row r="8" spans="1:43" x14ac:dyDescent="0.3">
      <c r="A8" t="s">
        <v>123</v>
      </c>
      <c r="B8" t="s">
        <v>116</v>
      </c>
      <c r="C8" t="str">
        <f>TEXT(Model!E21,"0")</f>
        <v>7</v>
      </c>
      <c r="D8" t="str">
        <f>TEXT(Model!H21,"0")</f>
        <v>430</v>
      </c>
      <c r="E8" t="str">
        <f>TEXT(Model!I21,"0")</f>
        <v>391</v>
      </c>
      <c r="F8" t="str">
        <f>TEXT(Model!ED21,"0")</f>
        <v>544</v>
      </c>
      <c r="G8" t="str">
        <f>TEXT(Model!EE21,"0")</f>
        <v>473</v>
      </c>
      <c r="H8" t="str">
        <f>TEXT(Model!H57,"0")</f>
        <v>425</v>
      </c>
      <c r="I8" t="str">
        <f>TEXT(Model!I57,"0")</f>
        <v>408</v>
      </c>
      <c r="J8" t="str">
        <f>TEXT(Model!ED57,"0")</f>
        <v>538</v>
      </c>
      <c r="K8" t="str">
        <f>TEXT(Model!EE57,"0")</f>
        <v>491</v>
      </c>
      <c r="L8" t="str">
        <f>TEXT(Model!BB57,"0")</f>
        <v>0</v>
      </c>
      <c r="M8" t="str">
        <f>TEXT(Model!BC57,"0")</f>
        <v>0</v>
      </c>
      <c r="N8" t="str">
        <f>TEXT(Model!BD57,"0")</f>
        <v>0</v>
      </c>
      <c r="O8" t="str">
        <f>TEXT(Model!BE57,"0")</f>
        <v>0</v>
      </c>
      <c r="P8" t="str">
        <f>TEXT(Model!BF57,"0")</f>
        <v>0</v>
      </c>
      <c r="Q8" t="str">
        <f>TEXT(Model!BG57,"0")</f>
        <v>0</v>
      </c>
      <c r="R8" t="str">
        <f>TEXT(Model!BH57,"0")</f>
        <v>0</v>
      </c>
      <c r="S8" t="str">
        <f>TEXT(Model!BI57,"0")</f>
        <v>0</v>
      </c>
      <c r="T8" t="str">
        <f>TEXT(Model!BJ57,"0")</f>
        <v>0</v>
      </c>
      <c r="U8" t="str">
        <f>TEXT(Model!BK57,"0")</f>
        <v>0</v>
      </c>
      <c r="V8" t="str">
        <f>TEXT(Model!BL57,"0")</f>
        <v>0</v>
      </c>
      <c r="W8" t="str">
        <f>TEXT(Model!BM57,"0")</f>
        <v>0</v>
      </c>
      <c r="X8" t="str">
        <f>TEXT(Model!BN57,"0")</f>
        <v>0</v>
      </c>
      <c r="Y8" t="str">
        <f>TEXT(Model!BO57,"0")</f>
        <v>0</v>
      </c>
      <c r="Z8" t="str">
        <f>TEXT(Model!BP57,"0")</f>
        <v>0</v>
      </c>
      <c r="AA8" t="str">
        <f>TEXT(Model!BQ57,"0")</f>
        <v>0</v>
      </c>
      <c r="AB8" t="str">
        <f>TEXT(Model!BR57,"0")</f>
        <v>0</v>
      </c>
      <c r="AC8" t="str">
        <f>TEXT(Model!BS57,"0")</f>
        <v>0</v>
      </c>
      <c r="AD8" t="str">
        <f>TEXT(Model!BT57,"0")</f>
        <v>0</v>
      </c>
      <c r="AE8" t="str">
        <f>TEXT(Model!BU57,"0")</f>
        <v>0</v>
      </c>
      <c r="AF8" t="str">
        <f>TEXT(Model!BV57,"0")</f>
        <v>0</v>
      </c>
      <c r="AG8" t="str">
        <f>TEXT(Model!BW57,"0")</f>
        <v>0</v>
      </c>
      <c r="AH8" t="str">
        <f>TEXT(Model!BX57,"0")</f>
        <v>0</v>
      </c>
      <c r="AI8" t="str">
        <f>TEXT(Model!BY57,"0")</f>
        <v>0</v>
      </c>
      <c r="AJ8" t="str">
        <f>TEXT(Model!BZ57,"0")</f>
        <v>0</v>
      </c>
      <c r="AK8" t="str">
        <f>TEXT(Model!CA57,"0")</f>
        <v>0</v>
      </c>
      <c r="AL8" t="str">
        <f>TEXT(Model!CB57,"0")</f>
        <v>0</v>
      </c>
      <c r="AM8" t="str">
        <f>TEXT(Model!CC57,"0")</f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124</v>
      </c>
      <c r="B9" t="s">
        <v>116</v>
      </c>
      <c r="C9" t="str">
        <f>TEXT(Model!E22,"0")</f>
        <v>8</v>
      </c>
      <c r="D9" t="str">
        <f>TEXT(Model!H22,"0")</f>
        <v>760</v>
      </c>
      <c r="E9" t="str">
        <f>TEXT(Model!I22,"0")</f>
        <v>813</v>
      </c>
      <c r="F9" t="str">
        <f>TEXT(Model!ED22,"0")</f>
        <v>788</v>
      </c>
      <c r="G9" t="str">
        <f>TEXT(Model!EE22,"0")</f>
        <v>970</v>
      </c>
      <c r="H9" t="str">
        <f>TEXT(Model!H58,"0")</f>
        <v>574</v>
      </c>
      <c r="I9" t="str">
        <f>TEXT(Model!I58,"0")</f>
        <v>581</v>
      </c>
      <c r="J9" t="str">
        <f>TEXT(Model!ED58,"0")</f>
        <v>593</v>
      </c>
      <c r="K9" t="str">
        <f>TEXT(Model!EE58,"0")</f>
        <v>726</v>
      </c>
      <c r="L9" t="str">
        <f>TEXT(Model!BB58,"0")</f>
        <v>0</v>
      </c>
      <c r="M9" t="str">
        <f>TEXT(Model!BC58,"0")</f>
        <v>0</v>
      </c>
      <c r="N9" t="str">
        <f>TEXT(Model!BD58,"0")</f>
        <v>0</v>
      </c>
      <c r="O9" t="str">
        <f>TEXT(Model!BE58,"0")</f>
        <v>0</v>
      </c>
      <c r="P9" t="str">
        <f>TEXT(Model!BF58,"0")</f>
        <v>0</v>
      </c>
      <c r="Q9" t="str">
        <f>TEXT(Model!BG58,"0")</f>
        <v>0</v>
      </c>
      <c r="R9" t="str">
        <f>TEXT(Model!BH58,"0")</f>
        <v>0</v>
      </c>
      <c r="S9" t="str">
        <f>TEXT(Model!BI58,"0")</f>
        <v>0</v>
      </c>
      <c r="T9" t="str">
        <f>TEXT(Model!BJ58,"0")</f>
        <v>0</v>
      </c>
      <c r="U9" t="str">
        <f>TEXT(Model!BK58,"0")</f>
        <v>0</v>
      </c>
      <c r="V9" t="str">
        <f>TEXT(Model!BL58,"0")</f>
        <v>0</v>
      </c>
      <c r="W9" t="str">
        <f>TEXT(Model!BM58,"0")</f>
        <v>0</v>
      </c>
      <c r="X9" t="str">
        <f>TEXT(Model!BN58,"0")</f>
        <v>0</v>
      </c>
      <c r="Y9" t="str">
        <f>TEXT(Model!BO58,"0")</f>
        <v>0</v>
      </c>
      <c r="Z9" t="str">
        <f>TEXT(Model!BP58,"0")</f>
        <v>0</v>
      </c>
      <c r="AA9" t="str">
        <f>TEXT(Model!BQ58,"0")</f>
        <v>0</v>
      </c>
      <c r="AB9" t="str">
        <f>TEXT(Model!BR58,"0")</f>
        <v>0</v>
      </c>
      <c r="AC9" t="str">
        <f>TEXT(Model!BS58,"0")</f>
        <v>0</v>
      </c>
      <c r="AD9" t="str">
        <f>TEXT(Model!BT58,"0")</f>
        <v>0</v>
      </c>
      <c r="AE9" t="str">
        <f>TEXT(Model!BU58,"0")</f>
        <v>0</v>
      </c>
      <c r="AF9" t="str">
        <f>TEXT(Model!BV58,"0")</f>
        <v>0</v>
      </c>
      <c r="AG9" t="str">
        <f>TEXT(Model!BW58,"0")</f>
        <v>0</v>
      </c>
      <c r="AH9" t="str">
        <f>TEXT(Model!BX58,"0")</f>
        <v>0</v>
      </c>
      <c r="AI9" t="str">
        <f>TEXT(Model!BY58,"0")</f>
        <v>0</v>
      </c>
      <c r="AJ9" t="str">
        <f>TEXT(Model!BZ58,"0")</f>
        <v>0</v>
      </c>
      <c r="AK9" t="str">
        <f>TEXT(Model!CA58,"0")</f>
        <v>0</v>
      </c>
      <c r="AL9" t="str">
        <f>TEXT(Model!CB58,"0")</f>
        <v>0</v>
      </c>
      <c r="AM9" t="str">
        <f>TEXT(Model!CC58,"0")</f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125</v>
      </c>
      <c r="B10" t="s">
        <v>116</v>
      </c>
      <c r="C10" t="str">
        <f>TEXT(Model!E23,"0")</f>
        <v>9</v>
      </c>
      <c r="D10" t="str">
        <f>TEXT(Model!H23,"0")</f>
        <v>151</v>
      </c>
      <c r="E10" t="str">
        <f>TEXT(Model!I23,"0")</f>
        <v>187</v>
      </c>
      <c r="F10" t="str">
        <f>TEXT(Model!ED23,"0")</f>
        <v>383</v>
      </c>
      <c r="G10" t="str">
        <f>TEXT(Model!EE23,"0")</f>
        <v>267</v>
      </c>
      <c r="H10" t="str">
        <f>TEXT(Model!H59,"0")</f>
        <v>174</v>
      </c>
      <c r="I10" t="str">
        <f>TEXT(Model!I59,"0")</f>
        <v>220</v>
      </c>
      <c r="J10" t="str">
        <f>TEXT(Model!ED59,"0")</f>
        <v>408</v>
      </c>
      <c r="K10" t="str">
        <f>TEXT(Model!EE59,"0")</f>
        <v>302</v>
      </c>
      <c r="L10" t="str">
        <f>TEXT(Model!BB59,"0")</f>
        <v>40</v>
      </c>
      <c r="M10" t="str">
        <f>TEXT(Model!BC59,"0")</f>
        <v>0</v>
      </c>
      <c r="N10" t="str">
        <f>TEXT(Model!BD59,"0")</f>
        <v>60</v>
      </c>
      <c r="O10" t="str">
        <f>TEXT(Model!BE59,"0")</f>
        <v>0</v>
      </c>
      <c r="P10" t="str">
        <f>TEXT(Model!BF59,"0")</f>
        <v>0</v>
      </c>
      <c r="Q10" t="str">
        <f>TEXT(Model!BG59,"0")</f>
        <v>0</v>
      </c>
      <c r="R10" t="str">
        <f>TEXT(Model!BH59,"0")</f>
        <v>0</v>
      </c>
      <c r="S10" t="str">
        <f>TEXT(Model!BI59,"0")</f>
        <v>0</v>
      </c>
      <c r="T10" t="str">
        <f>TEXT(Model!BJ59,"0")</f>
        <v>0</v>
      </c>
      <c r="U10" t="str">
        <f>TEXT(Model!BK59,"0")</f>
        <v>0</v>
      </c>
      <c r="V10" t="str">
        <f>TEXT(Model!BL59,"0")</f>
        <v>0</v>
      </c>
      <c r="W10" t="str">
        <f>TEXT(Model!BM59,"0")</f>
        <v>0</v>
      </c>
      <c r="X10" t="str">
        <f>TEXT(Model!BN59,"0")</f>
        <v>0</v>
      </c>
      <c r="Y10" t="str">
        <f>TEXT(Model!BO59,"0")</f>
        <v>0</v>
      </c>
      <c r="Z10" t="str">
        <f>TEXT(Model!BP59,"0")</f>
        <v>0</v>
      </c>
      <c r="AA10" t="str">
        <f>TEXT(Model!BQ59,"0")</f>
        <v>0</v>
      </c>
      <c r="AB10" t="str">
        <f>TEXT(Model!BR59,"0")</f>
        <v>0</v>
      </c>
      <c r="AC10" t="str">
        <f>TEXT(Model!BS59,"0")</f>
        <v>0</v>
      </c>
      <c r="AD10" t="str">
        <f>TEXT(Model!BT59,"0")</f>
        <v>0</v>
      </c>
      <c r="AE10" t="str">
        <f>TEXT(Model!BU59,"0")</f>
        <v>0</v>
      </c>
      <c r="AF10" t="str">
        <f>TEXT(Model!BV59,"0")</f>
        <v>0</v>
      </c>
      <c r="AG10" t="str">
        <f>TEXT(Model!BW59,"0")</f>
        <v>0</v>
      </c>
      <c r="AH10" t="str">
        <f>TEXT(Model!BX59,"0")</f>
        <v>0</v>
      </c>
      <c r="AI10" t="str">
        <f>TEXT(Model!BY59,"0")</f>
        <v>0</v>
      </c>
      <c r="AJ10" t="str">
        <f>TEXT(Model!BZ59,"0")</f>
        <v>32</v>
      </c>
      <c r="AK10" t="str">
        <f>TEXT(Model!CA59,"0")</f>
        <v>6</v>
      </c>
      <c r="AL10" t="str">
        <f>TEXT(Model!CB59,"0")</f>
        <v>3</v>
      </c>
      <c r="AM10" t="str">
        <f>TEXT(Model!CC59,"0")</f>
        <v>2</v>
      </c>
      <c r="AN10">
        <v>60</v>
      </c>
      <c r="AO10">
        <v>0</v>
      </c>
      <c r="AP10">
        <v>0</v>
      </c>
      <c r="AQ10">
        <v>0</v>
      </c>
    </row>
    <row r="11" spans="1:43" x14ac:dyDescent="0.3">
      <c r="A11" t="s">
        <v>126</v>
      </c>
      <c r="B11" t="s">
        <v>115</v>
      </c>
      <c r="C11" t="str">
        <f>TEXT(Model!E24,"0")</f>
        <v>10</v>
      </c>
      <c r="D11" t="str">
        <f>TEXT(Model!H24,"0")</f>
        <v>89</v>
      </c>
      <c r="E11" t="str">
        <f>TEXT(Model!I24,"0")</f>
        <v>169</v>
      </c>
      <c r="F11" t="str">
        <f>TEXT(Model!ED24,"0")</f>
        <v>234</v>
      </c>
      <c r="G11" t="str">
        <f>TEXT(Model!EE24,"0")</f>
        <v>216</v>
      </c>
      <c r="H11" t="str">
        <f>TEXT(Model!H60,"0")</f>
        <v>76</v>
      </c>
      <c r="I11" t="str">
        <f>TEXT(Model!I60,"0")</f>
        <v>114</v>
      </c>
      <c r="J11" t="str">
        <f>TEXT(Model!ED60,"0")</f>
        <v>220</v>
      </c>
      <c r="K11" t="str">
        <f>TEXT(Model!EE60,"0")</f>
        <v>158</v>
      </c>
      <c r="L11" t="str">
        <f>TEXT(Model!BB60,"0")</f>
        <v>30</v>
      </c>
      <c r="M11" t="str">
        <f>TEXT(Model!BC60,"0")</f>
        <v>0</v>
      </c>
      <c r="N11" t="str">
        <f>TEXT(Model!BD60,"0")</f>
        <v>20</v>
      </c>
      <c r="O11" t="str">
        <f>TEXT(Model!BE60,"0")</f>
        <v>0</v>
      </c>
      <c r="P11" t="str">
        <f>TEXT(Model!BF60,"0")</f>
        <v>0</v>
      </c>
      <c r="Q11" t="str">
        <f>TEXT(Model!BG60,"0")</f>
        <v>0</v>
      </c>
      <c r="R11" t="str">
        <f>TEXT(Model!BH60,"0")</f>
        <v>0</v>
      </c>
      <c r="S11" t="str">
        <f>TEXT(Model!BI60,"0")</f>
        <v>0</v>
      </c>
      <c r="T11" t="str">
        <f>TEXT(Model!BJ60,"0")</f>
        <v>0</v>
      </c>
      <c r="U11" t="str">
        <f>TEXT(Model!BK60,"0")</f>
        <v>0</v>
      </c>
      <c r="V11" t="str">
        <f>TEXT(Model!BL60,"0")</f>
        <v>0</v>
      </c>
      <c r="W11" t="str">
        <f>TEXT(Model!BM60,"0")</f>
        <v>0</v>
      </c>
      <c r="X11" t="str">
        <f>TEXT(Model!BN60,"0")</f>
        <v>0</v>
      </c>
      <c r="Y11" t="str">
        <f>TEXT(Model!BO60,"0")</f>
        <v>0</v>
      </c>
      <c r="Z11" t="str">
        <f>TEXT(Model!BP60,"0")</f>
        <v>0</v>
      </c>
      <c r="AA11" t="str">
        <f>TEXT(Model!BQ60,"0")</f>
        <v>0</v>
      </c>
      <c r="AB11" t="str">
        <f>TEXT(Model!BR60,"0")</f>
        <v>0</v>
      </c>
      <c r="AC11" t="str">
        <f>TEXT(Model!BS60,"0")</f>
        <v>0</v>
      </c>
      <c r="AD11" t="str">
        <f>TEXT(Model!BT60,"0")</f>
        <v>0</v>
      </c>
      <c r="AE11" t="str">
        <f>TEXT(Model!BU60,"0")</f>
        <v>0</v>
      </c>
      <c r="AF11" t="str">
        <f>TEXT(Model!BV60,"0")</f>
        <v>0</v>
      </c>
      <c r="AG11" t="str">
        <f>TEXT(Model!BW60,"0")</f>
        <v>0</v>
      </c>
      <c r="AH11" t="str">
        <f>TEXT(Model!BX60,"0")</f>
        <v>0</v>
      </c>
      <c r="AI11" t="str">
        <f>TEXT(Model!BY60,"0")</f>
        <v>0</v>
      </c>
      <c r="AJ11" t="str">
        <f>TEXT(Model!BZ60,"0")</f>
        <v>24</v>
      </c>
      <c r="AK11" t="str">
        <f>TEXT(Model!CA60,"0")</f>
        <v>5</v>
      </c>
      <c r="AL11" t="str">
        <f>TEXT(Model!CB60,"0")</f>
        <v>1</v>
      </c>
      <c r="AM11" t="str">
        <f>TEXT(Model!CC60,"0")</f>
        <v>1</v>
      </c>
      <c r="AN11">
        <v>20</v>
      </c>
      <c r="AO11">
        <v>0</v>
      </c>
      <c r="AP11">
        <v>0</v>
      </c>
      <c r="AQ11">
        <v>0</v>
      </c>
    </row>
    <row r="12" spans="1:43" x14ac:dyDescent="0.3">
      <c r="A12" t="s">
        <v>127</v>
      </c>
      <c r="B12" t="s">
        <v>115</v>
      </c>
      <c r="C12" t="str">
        <f>TEXT(Model!E25,"0")</f>
        <v>11</v>
      </c>
      <c r="D12" t="str">
        <f>TEXT(Model!H25,"0")</f>
        <v>458</v>
      </c>
      <c r="E12" t="str">
        <f>TEXT(Model!I25,"0")</f>
        <v>810</v>
      </c>
      <c r="F12" t="str">
        <f>TEXT(Model!ED25,"0")</f>
        <v>637</v>
      </c>
      <c r="G12" t="str">
        <f>TEXT(Model!EE25,"0")</f>
        <v>936</v>
      </c>
      <c r="H12" t="str">
        <f>TEXT(Model!H61,"0")</f>
        <v>458</v>
      </c>
      <c r="I12" t="str">
        <f>TEXT(Model!I61,"0")</f>
        <v>596</v>
      </c>
      <c r="J12" t="str">
        <f>TEXT(Model!ED61,"0")</f>
        <v>637</v>
      </c>
      <c r="K12" t="str">
        <f>TEXT(Model!EE61,"0")</f>
        <v>711</v>
      </c>
      <c r="L12" t="str">
        <f>TEXT(Model!BB61,"0")</f>
        <v>0</v>
      </c>
      <c r="M12" t="str">
        <f>TEXT(Model!BC61,"0")</f>
        <v>0</v>
      </c>
      <c r="N12" t="str">
        <f>TEXT(Model!BD61,"0")</f>
        <v>0</v>
      </c>
      <c r="O12" t="str">
        <f>TEXT(Model!BE61,"0")</f>
        <v>0</v>
      </c>
      <c r="P12" t="str">
        <f>TEXT(Model!BF61,"0")</f>
        <v>0</v>
      </c>
      <c r="Q12" t="str">
        <f>TEXT(Model!BG61,"0")</f>
        <v>0</v>
      </c>
      <c r="R12" t="str">
        <f>TEXT(Model!BH61,"0")</f>
        <v>0</v>
      </c>
      <c r="S12" t="str">
        <f>TEXT(Model!BI61,"0")</f>
        <v>0</v>
      </c>
      <c r="T12" t="str">
        <f>TEXT(Model!BJ61,"0")</f>
        <v>0</v>
      </c>
      <c r="U12" t="str">
        <f>TEXT(Model!BK61,"0")</f>
        <v>0</v>
      </c>
      <c r="V12" t="str">
        <f>TEXT(Model!BL61,"0")</f>
        <v>0</v>
      </c>
      <c r="W12" t="str">
        <f>TEXT(Model!BM61,"0")</f>
        <v>0</v>
      </c>
      <c r="X12" t="str">
        <f>TEXT(Model!BN61,"0")</f>
        <v>0</v>
      </c>
      <c r="Y12" t="str">
        <f>TEXT(Model!BO61,"0")</f>
        <v>0</v>
      </c>
      <c r="Z12" t="str">
        <f>TEXT(Model!BP61,"0")</f>
        <v>0</v>
      </c>
      <c r="AA12" t="str">
        <f>TEXT(Model!BQ61,"0")</f>
        <v>0</v>
      </c>
      <c r="AB12" t="str">
        <f>TEXT(Model!BR61,"0")</f>
        <v>0</v>
      </c>
      <c r="AC12" t="str">
        <f>TEXT(Model!BS61,"0")</f>
        <v>0</v>
      </c>
      <c r="AD12" t="str">
        <f>TEXT(Model!BT61,"0")</f>
        <v>0</v>
      </c>
      <c r="AE12" t="str">
        <f>TEXT(Model!BU61,"0")</f>
        <v>0</v>
      </c>
      <c r="AF12" t="str">
        <f>TEXT(Model!BV61,"0")</f>
        <v>0</v>
      </c>
      <c r="AG12" t="str">
        <f>TEXT(Model!BW61,"0")</f>
        <v>0</v>
      </c>
      <c r="AH12" t="str">
        <f>TEXT(Model!BX61,"0")</f>
        <v>0</v>
      </c>
      <c r="AI12" t="str">
        <f>TEXT(Model!BY61,"0")</f>
        <v>0</v>
      </c>
      <c r="AJ12" t="str">
        <f>TEXT(Model!BZ61,"0")</f>
        <v>0</v>
      </c>
      <c r="AK12" t="str">
        <f>TEXT(Model!CA61,"0")</f>
        <v>0</v>
      </c>
      <c r="AL12" t="str">
        <f>TEXT(Model!CB61,"0")</f>
        <v>0</v>
      </c>
      <c r="AM12" t="str">
        <f>TEXT(Model!CC61,"0")</f>
        <v>0</v>
      </c>
      <c r="AN12">
        <v>0</v>
      </c>
      <c r="AO12">
        <v>0</v>
      </c>
      <c r="AP12">
        <v>0</v>
      </c>
      <c r="AQ12">
        <v>0</v>
      </c>
    </row>
    <row r="13" spans="1:43" x14ac:dyDescent="0.3">
      <c r="A13" t="s">
        <v>128</v>
      </c>
      <c r="B13" t="s">
        <v>115</v>
      </c>
      <c r="C13" t="str">
        <f>TEXT(Model!E26,"0")</f>
        <v>12</v>
      </c>
      <c r="D13" t="str">
        <f>TEXT(Model!H26,"0")</f>
        <v>23</v>
      </c>
      <c r="E13" t="str">
        <f>TEXT(Model!I26,"0")</f>
        <v>61</v>
      </c>
      <c r="F13" t="str">
        <f>TEXT(Model!ED26,"0")</f>
        <v>28</v>
      </c>
      <c r="G13" t="str">
        <f>TEXT(Model!EE26,"0")</f>
        <v>72</v>
      </c>
      <c r="H13" t="str">
        <f>TEXT(Model!H62,"0")</f>
        <v>35</v>
      </c>
      <c r="I13" t="str">
        <f>TEXT(Model!I62,"0")</f>
        <v>46</v>
      </c>
      <c r="J13" t="str">
        <f>TEXT(Model!ED62,"0")</f>
        <v>41</v>
      </c>
      <c r="K13" t="str">
        <f>TEXT(Model!EE62,"0")</f>
        <v>56</v>
      </c>
      <c r="L13" t="str">
        <f>TEXT(Model!BB62,"0")</f>
        <v>0</v>
      </c>
      <c r="M13" t="str">
        <f>TEXT(Model!BC62,"0")</f>
        <v>0</v>
      </c>
      <c r="N13" t="str">
        <f>TEXT(Model!BD62,"0")</f>
        <v>0</v>
      </c>
      <c r="O13" t="str">
        <f>TEXT(Model!BE62,"0")</f>
        <v>0</v>
      </c>
      <c r="P13" t="str">
        <f>TEXT(Model!BF62,"0")</f>
        <v>0</v>
      </c>
      <c r="Q13" t="str">
        <f>TEXT(Model!BG62,"0")</f>
        <v>0</v>
      </c>
      <c r="R13" t="str">
        <f>TEXT(Model!BH62,"0")</f>
        <v>0</v>
      </c>
      <c r="S13" t="str">
        <f>TEXT(Model!BI62,"0")</f>
        <v>0</v>
      </c>
      <c r="T13" t="str">
        <f>TEXT(Model!BJ62,"0")</f>
        <v>0</v>
      </c>
      <c r="U13" t="str">
        <f>TEXT(Model!BK62,"0")</f>
        <v>0</v>
      </c>
      <c r="V13" t="str">
        <f>TEXT(Model!BL62,"0")</f>
        <v>0</v>
      </c>
      <c r="W13" t="str">
        <f>TEXT(Model!BM62,"0")</f>
        <v>0</v>
      </c>
      <c r="X13" t="str">
        <f>TEXT(Model!BN62,"0")</f>
        <v>0</v>
      </c>
      <c r="Y13" t="str">
        <f>TEXT(Model!BO62,"0")</f>
        <v>0</v>
      </c>
      <c r="Z13" t="str">
        <f>TEXT(Model!BP62,"0")</f>
        <v>0</v>
      </c>
      <c r="AA13" t="str">
        <f>TEXT(Model!BQ62,"0")</f>
        <v>0</v>
      </c>
      <c r="AB13" t="str">
        <f>TEXT(Model!BR62,"0")</f>
        <v>0</v>
      </c>
      <c r="AC13" t="str">
        <f>TEXT(Model!BS62,"0")</f>
        <v>0</v>
      </c>
      <c r="AD13" t="str">
        <f>TEXT(Model!BT62,"0")</f>
        <v>0</v>
      </c>
      <c r="AE13" t="str">
        <f>TEXT(Model!BU62,"0")</f>
        <v>0</v>
      </c>
      <c r="AF13" t="str">
        <f>TEXT(Model!BV62,"0")</f>
        <v>0</v>
      </c>
      <c r="AG13" t="str">
        <f>TEXT(Model!BW62,"0")</f>
        <v>0</v>
      </c>
      <c r="AH13" t="str">
        <f>TEXT(Model!BX62,"0")</f>
        <v>0</v>
      </c>
      <c r="AI13" t="str">
        <f>TEXT(Model!BY62,"0")</f>
        <v>0</v>
      </c>
      <c r="AJ13" t="str">
        <f>TEXT(Model!BZ62,"0")</f>
        <v>0</v>
      </c>
      <c r="AK13" t="str">
        <f>TEXT(Model!CA62,"0")</f>
        <v>0</v>
      </c>
      <c r="AL13" t="str">
        <f>TEXT(Model!CB62,"0")</f>
        <v>0</v>
      </c>
      <c r="AM13" t="str">
        <f>TEXT(Model!CC62,"0")</f>
        <v>0</v>
      </c>
      <c r="AN13">
        <v>0</v>
      </c>
      <c r="AO13">
        <v>0</v>
      </c>
      <c r="AP13">
        <v>0</v>
      </c>
      <c r="AQ13">
        <v>0</v>
      </c>
    </row>
    <row r="14" spans="1:43" x14ac:dyDescent="0.3">
      <c r="A14" t="s">
        <v>129</v>
      </c>
      <c r="B14" t="s">
        <v>115</v>
      </c>
      <c r="C14" t="str">
        <f>TEXT(Model!E27,"0")</f>
        <v>13</v>
      </c>
      <c r="D14" t="str">
        <f>TEXT(Model!H27,"0")</f>
        <v>415</v>
      </c>
      <c r="E14" t="str">
        <f>TEXT(Model!I27,"0")</f>
        <v>471</v>
      </c>
      <c r="F14" t="str">
        <f>TEXT(Model!ED27,"0")</f>
        <v>859</v>
      </c>
      <c r="G14" t="str">
        <f>TEXT(Model!EE27,"0")</f>
        <v>620</v>
      </c>
      <c r="H14" t="str">
        <f>TEXT(Model!H63,"0")</f>
        <v>456</v>
      </c>
      <c r="I14" t="str">
        <f>TEXT(Model!I63,"0")</f>
        <v>502</v>
      </c>
      <c r="J14" t="str">
        <f>TEXT(Model!ED63,"0")</f>
        <v>902</v>
      </c>
      <c r="K14" t="str">
        <f>TEXT(Model!EE63,"0")</f>
        <v>652</v>
      </c>
      <c r="L14" t="str">
        <f>TEXT(Model!BB27,"0")</f>
        <v>70</v>
      </c>
      <c r="M14" t="str">
        <f>TEXT(Model!BC27,"0")</f>
        <v>0</v>
      </c>
      <c r="N14" t="str">
        <f>TEXT(Model!BD27,"0")</f>
        <v>0</v>
      </c>
      <c r="O14" t="str">
        <f>TEXT(Model!BE27,"0")</f>
        <v>0</v>
      </c>
      <c r="P14" t="str">
        <f>TEXT(Model!BF27,"0")</f>
        <v>85</v>
      </c>
      <c r="Q14" t="str">
        <f>TEXT(Model!BG27,"0")</f>
        <v>0</v>
      </c>
      <c r="R14" t="str">
        <f>TEXT(Model!BH27,"0")</f>
        <v>90</v>
      </c>
      <c r="S14" t="str">
        <f>TEXT(Model!BI27,"0")</f>
        <v>0</v>
      </c>
      <c r="T14" t="str">
        <f>TEXT(Model!BJ27,"0")</f>
        <v>85</v>
      </c>
      <c r="U14" t="str">
        <f>TEXT(Model!BK27,"0")</f>
        <v>0</v>
      </c>
      <c r="V14" t="str">
        <f>TEXT(Model!BL27,"0")</f>
        <v>90</v>
      </c>
      <c r="W14" t="str">
        <f>TEXT(Model!BM27,"0")</f>
        <v>0</v>
      </c>
      <c r="X14" t="str">
        <f>TEXT(Model!BN27,"0")</f>
        <v>85</v>
      </c>
      <c r="Y14" t="str">
        <f>TEXT(Model!BO27,"0")</f>
        <v>0</v>
      </c>
      <c r="Z14" t="str">
        <f>TEXT(Model!BP27,"0")</f>
        <v>90</v>
      </c>
      <c r="AA14" t="str">
        <f>TEXT(Model!BQ27,"0")</f>
        <v>0</v>
      </c>
      <c r="AB14" t="str">
        <f>TEXT(Model!BR27,"0")</f>
        <v>85</v>
      </c>
      <c r="AC14" t="str">
        <f>TEXT(Model!BS27,"0")</f>
        <v>0</v>
      </c>
      <c r="AD14" t="str">
        <f>TEXT(Model!BT27,"0")</f>
        <v>90</v>
      </c>
      <c r="AE14" t="str">
        <f>TEXT(Model!BU27,"0")</f>
        <v>0</v>
      </c>
      <c r="AF14" t="str">
        <f>TEXT(Model!BV27,"0")</f>
        <v>70</v>
      </c>
      <c r="AG14" t="str">
        <f>TEXT(Model!BW27,"0")</f>
        <v>0</v>
      </c>
      <c r="AH14" t="str">
        <f>TEXT(Model!BX27,"0")</f>
        <v>90</v>
      </c>
      <c r="AI14" t="str">
        <f>TEXT(Model!BY27,"0")</f>
        <v>0</v>
      </c>
      <c r="AJ14" t="str">
        <f>TEXT(Model!BZ27,"0")</f>
        <v>56</v>
      </c>
      <c r="AK14" t="str">
        <f>TEXT(Model!CA27,"0")</f>
        <v>11</v>
      </c>
      <c r="AL14" t="str">
        <f>TEXT(Model!CB27,"0")</f>
        <v>0</v>
      </c>
      <c r="AM14" t="str">
        <f>TEXT(Model!CC27,"0")</f>
        <v>0</v>
      </c>
      <c r="AN14">
        <v>0</v>
      </c>
      <c r="AO14">
        <v>0</v>
      </c>
      <c r="AP14">
        <v>0</v>
      </c>
      <c r="AQ14">
        <v>0</v>
      </c>
    </row>
    <row r="15" spans="1:43" x14ac:dyDescent="0.3">
      <c r="A15" t="s">
        <v>130</v>
      </c>
      <c r="B15" t="s">
        <v>115</v>
      </c>
      <c r="C15" t="str">
        <f>TEXT(Model!E28,"0")</f>
        <v>14</v>
      </c>
      <c r="D15" t="str">
        <f>TEXT(Model!H28,"0")</f>
        <v>0</v>
      </c>
      <c r="E15" t="str">
        <f>TEXT(Model!I28,"0")</f>
        <v>0</v>
      </c>
      <c r="F15" t="str">
        <f>TEXT(Model!ED28,"0")</f>
        <v>17</v>
      </c>
      <c r="G15" t="str">
        <f>TEXT(Model!EE28,"0")</f>
        <v>6</v>
      </c>
      <c r="H15" t="str">
        <f>TEXT(Model!H64,"0")</f>
        <v>0</v>
      </c>
      <c r="I15" t="str">
        <f>TEXT(Model!I64,"0")</f>
        <v>0</v>
      </c>
      <c r="J15" t="str">
        <f>TEXT(Model!ED64,"0")</f>
        <v>17</v>
      </c>
      <c r="K15" t="str">
        <f>TEXT(Model!EE64,"0")</f>
        <v>6</v>
      </c>
      <c r="L15" t="str">
        <f>TEXT(Model!BB28,"0")</f>
        <v>15</v>
      </c>
      <c r="M15" t="str">
        <f>TEXT(Model!BC28,"0")</f>
        <v>0</v>
      </c>
      <c r="N15" t="str">
        <f>TEXT(Model!BD28,"0")</f>
        <v>90</v>
      </c>
      <c r="O15" t="str">
        <f>TEXT(Model!BE28,"0")</f>
        <v>0</v>
      </c>
      <c r="P15" t="str">
        <f>TEXT(Model!BF28,"0")</f>
        <v>0</v>
      </c>
      <c r="Q15" t="str">
        <f>TEXT(Model!BG28,"0")</f>
        <v>0</v>
      </c>
      <c r="R15" t="str">
        <f>TEXT(Model!BH28,"0")</f>
        <v>0</v>
      </c>
      <c r="S15" t="str">
        <f>TEXT(Model!BI28,"0")</f>
        <v>0</v>
      </c>
      <c r="T15" t="str">
        <f>TEXT(Model!BJ28,"0")</f>
        <v>0</v>
      </c>
      <c r="U15" t="str">
        <f>TEXT(Model!BK28,"0")</f>
        <v>0</v>
      </c>
      <c r="V15" t="str">
        <f>TEXT(Model!BL28,"0")</f>
        <v>0</v>
      </c>
      <c r="W15" t="str">
        <f>TEXT(Model!BM28,"0")</f>
        <v>0</v>
      </c>
      <c r="X15" t="str">
        <f>TEXT(Model!BN28,"0")</f>
        <v>0</v>
      </c>
      <c r="Y15" t="str">
        <f>TEXT(Model!BO28,"0")</f>
        <v>0</v>
      </c>
      <c r="Z15" t="str">
        <f>TEXT(Model!BP28,"0")</f>
        <v>0</v>
      </c>
      <c r="AA15" t="str">
        <f>TEXT(Model!BQ28,"0")</f>
        <v>0</v>
      </c>
      <c r="AB15" t="str">
        <f>TEXT(Model!BR28,"0")</f>
        <v>0</v>
      </c>
      <c r="AC15" t="str">
        <f>TEXT(Model!BS28,"0")</f>
        <v>0</v>
      </c>
      <c r="AD15" t="str">
        <f>TEXT(Model!BT28,"0")</f>
        <v>0</v>
      </c>
      <c r="AE15" t="str">
        <f>TEXT(Model!BU28,"0")</f>
        <v>0</v>
      </c>
      <c r="AF15" t="str">
        <f>TEXT(Model!BV28,"0")</f>
        <v>0</v>
      </c>
      <c r="AG15" t="str">
        <f>TEXT(Model!BW28,"0")</f>
        <v>0</v>
      </c>
      <c r="AH15" t="str">
        <f>TEXT(Model!BX28,"0")</f>
        <v>0</v>
      </c>
      <c r="AI15" t="str">
        <f>TEXT(Model!BY28,"0")</f>
        <v>0</v>
      </c>
      <c r="AJ15" t="str">
        <f>TEXT(Model!BZ28,"0")</f>
        <v>12</v>
      </c>
      <c r="AK15" t="str">
        <f>TEXT(Model!CA28,"0")</f>
        <v>2</v>
      </c>
      <c r="AL15" t="str">
        <f>TEXT(Model!CB28,"0")</f>
        <v>5</v>
      </c>
      <c r="AM15" t="str">
        <f>TEXT(Model!CC28,"0")</f>
        <v>4</v>
      </c>
      <c r="AN15">
        <v>0</v>
      </c>
      <c r="AO15">
        <v>0</v>
      </c>
      <c r="AP15">
        <v>85</v>
      </c>
      <c r="AQ15">
        <v>0</v>
      </c>
    </row>
    <row r="16" spans="1:43" x14ac:dyDescent="0.3">
      <c r="A16" t="s">
        <v>131</v>
      </c>
      <c r="B16" t="s">
        <v>116</v>
      </c>
      <c r="C16" t="str">
        <f>TEXT(Model!E29,"0")</f>
        <v>15</v>
      </c>
      <c r="D16" t="str">
        <f>TEXT(Model!H29,"0")</f>
        <v>0</v>
      </c>
      <c r="E16" t="str">
        <f>TEXT(Model!I29,"0")</f>
        <v>0</v>
      </c>
      <c r="F16" t="str">
        <f>TEXT(Model!ED29,"0")</f>
        <v>1</v>
      </c>
      <c r="G16" t="str">
        <f>TEXT(Model!EE29,"0")</f>
        <v>0</v>
      </c>
      <c r="H16" t="str">
        <f>TEXT(Model!H65,"0")</f>
        <v>0</v>
      </c>
      <c r="I16" t="str">
        <f>TEXT(Model!I65,"0")</f>
        <v>0</v>
      </c>
      <c r="J16" t="str">
        <f>TEXT(Model!ED65,"0")</f>
        <v>1</v>
      </c>
      <c r="K16" t="str">
        <f>TEXT(Model!EE65,"0")</f>
        <v>0</v>
      </c>
      <c r="L16" t="str">
        <f>TEXT(Model!BB29,"0")</f>
        <v>0</v>
      </c>
      <c r="M16" t="str">
        <f>TEXT(Model!BC29,"0")</f>
        <v>0</v>
      </c>
      <c r="N16" t="str">
        <f>TEXT(Model!BD29,"0")</f>
        <v>10</v>
      </c>
      <c r="O16" t="str">
        <f>TEXT(Model!BE29,"0")</f>
        <v>0</v>
      </c>
      <c r="P16" t="str">
        <f>TEXT(Model!BF29,"0")</f>
        <v>0</v>
      </c>
      <c r="Q16" t="str">
        <f>TEXT(Model!BG29,"0")</f>
        <v>0</v>
      </c>
      <c r="R16" t="str">
        <f>TEXT(Model!BH29,"0")</f>
        <v>0</v>
      </c>
      <c r="S16" t="str">
        <f>TEXT(Model!BI29,"0")</f>
        <v>0</v>
      </c>
      <c r="T16" t="str">
        <f>TEXT(Model!BJ29,"0")</f>
        <v>0</v>
      </c>
      <c r="U16" t="str">
        <f>TEXT(Model!BK29,"0")</f>
        <v>0</v>
      </c>
      <c r="V16" t="str">
        <f>TEXT(Model!BL29,"0")</f>
        <v>0</v>
      </c>
      <c r="W16" t="str">
        <f>TEXT(Model!BM29,"0")</f>
        <v>0</v>
      </c>
      <c r="X16" t="str">
        <f>TEXT(Model!BN29,"0")</f>
        <v>0</v>
      </c>
      <c r="Y16" t="str">
        <f>TEXT(Model!BO29,"0")</f>
        <v>0</v>
      </c>
      <c r="Z16" t="str">
        <f>TEXT(Model!BP29,"0")</f>
        <v>0</v>
      </c>
      <c r="AA16" t="str">
        <f>TEXT(Model!BQ29,"0")</f>
        <v>0</v>
      </c>
      <c r="AB16" t="str">
        <f>TEXT(Model!BR29,"0")</f>
        <v>0</v>
      </c>
      <c r="AC16" t="str">
        <f>TEXT(Model!BS29,"0")</f>
        <v>0</v>
      </c>
      <c r="AD16" t="str">
        <f>TEXT(Model!BT29,"0")</f>
        <v>0</v>
      </c>
      <c r="AE16" t="str">
        <f>TEXT(Model!BU29,"0")</f>
        <v>0</v>
      </c>
      <c r="AF16" t="str">
        <f>TEXT(Model!BV29,"0")</f>
        <v>0</v>
      </c>
      <c r="AG16" t="str">
        <f>TEXT(Model!BW29,"0")</f>
        <v>0</v>
      </c>
      <c r="AH16" t="str">
        <f>TEXT(Model!BX29,"0")</f>
        <v>0</v>
      </c>
      <c r="AI16" t="str">
        <f>TEXT(Model!BY29,"0")</f>
        <v>0</v>
      </c>
      <c r="AJ16" t="str">
        <f>TEXT(Model!BZ29,"0")</f>
        <v>0</v>
      </c>
      <c r="AK16" t="str">
        <f>TEXT(Model!CA29,"0")</f>
        <v>0</v>
      </c>
      <c r="AL16" t="str">
        <f>TEXT(Model!CB29,"0")</f>
        <v>1</v>
      </c>
      <c r="AM16" t="str">
        <f>TEXT(Model!CC29,"0")</f>
        <v>0</v>
      </c>
      <c r="AN16">
        <v>0</v>
      </c>
      <c r="AO16">
        <v>0</v>
      </c>
      <c r="AP16">
        <v>15</v>
      </c>
      <c r="AQ16">
        <v>0</v>
      </c>
    </row>
    <row r="17" spans="1:43" x14ac:dyDescent="0.3">
      <c r="A17" t="s">
        <v>132</v>
      </c>
      <c r="B17" t="s">
        <v>116</v>
      </c>
      <c r="C17" t="str">
        <f>TEXT(Model!E30,"0")</f>
        <v>16</v>
      </c>
      <c r="D17" t="str">
        <f>TEXT(Model!H30,"0")</f>
        <v>179</v>
      </c>
      <c r="E17" t="str">
        <f>TEXT(Model!I30,"0")</f>
        <v>532</v>
      </c>
      <c r="F17" t="str">
        <f>TEXT(Model!ED30,"0")</f>
        <v>297</v>
      </c>
      <c r="G17" t="str">
        <f>TEXT(Model!EE30,"0")</f>
        <v>944</v>
      </c>
      <c r="H17" t="str">
        <f>TEXT(Model!H66,"0")</f>
        <v>333</v>
      </c>
      <c r="I17" t="str">
        <f>TEXT(Model!I66,"0")</f>
        <v>623</v>
      </c>
      <c r="J17" t="str">
        <f>TEXT(Model!ED66,"0")</f>
        <v>459</v>
      </c>
      <c r="K17" t="str">
        <f>TEXT(Model!EE66,"0")</f>
        <v>1040</v>
      </c>
      <c r="L17" t="str">
        <f>TEXT(Model!BB30,"0")</f>
        <v>0</v>
      </c>
      <c r="M17" t="str">
        <f>TEXT(Model!BC30,"0")</f>
        <v>70</v>
      </c>
      <c r="N17" t="str">
        <f>TEXT(Model!BD30,"0")</f>
        <v>0</v>
      </c>
      <c r="O17" t="str">
        <f>TEXT(Model!BE30,"0")</f>
        <v>0</v>
      </c>
      <c r="P17" t="str">
        <f>TEXT(Model!BF30,"0")</f>
        <v>0</v>
      </c>
      <c r="Q17" t="str">
        <f>TEXT(Model!BG30,"0")</f>
        <v>85</v>
      </c>
      <c r="R17" t="str">
        <f>TEXT(Model!BH30,"0")</f>
        <v>0</v>
      </c>
      <c r="S17" t="str">
        <f>TEXT(Model!BI30,"0")</f>
        <v>90</v>
      </c>
      <c r="T17" t="str">
        <f>TEXT(Model!BJ30,"0")</f>
        <v>0</v>
      </c>
      <c r="U17" t="str">
        <f>TEXT(Model!BK30,"0")</f>
        <v>85</v>
      </c>
      <c r="V17" t="str">
        <f>TEXT(Model!BL30,"0")</f>
        <v>0</v>
      </c>
      <c r="W17" t="str">
        <f>TEXT(Model!BM30,"0")</f>
        <v>90</v>
      </c>
      <c r="X17" t="str">
        <f>TEXT(Model!BN30,"0")</f>
        <v>0</v>
      </c>
      <c r="Y17" t="str">
        <f>TEXT(Model!BO30,"0")</f>
        <v>85</v>
      </c>
      <c r="Z17" t="str">
        <f>TEXT(Model!BP30,"0")</f>
        <v>0</v>
      </c>
      <c r="AA17" t="str">
        <f>TEXT(Model!BQ30,"0")</f>
        <v>90</v>
      </c>
      <c r="AB17" t="str">
        <f>TEXT(Model!BR30,"0")</f>
        <v>0</v>
      </c>
      <c r="AC17" t="str">
        <f>TEXT(Model!BS30,"0")</f>
        <v>85</v>
      </c>
      <c r="AD17" t="str">
        <f>TEXT(Model!BT30,"0")</f>
        <v>0</v>
      </c>
      <c r="AE17" t="str">
        <f>TEXT(Model!BU30,"0")</f>
        <v>90</v>
      </c>
      <c r="AF17" t="str">
        <f>TEXT(Model!BV30,"0")</f>
        <v>0</v>
      </c>
      <c r="AG17" t="str">
        <f>TEXT(Model!BW30,"0")</f>
        <v>70</v>
      </c>
      <c r="AH17" t="str">
        <f>TEXT(Model!BX30,"0")</f>
        <v>0</v>
      </c>
      <c r="AI17" t="str">
        <f>TEXT(Model!BY30,"0")</f>
        <v>90</v>
      </c>
      <c r="AJ17" t="str">
        <f>TEXT(Model!BZ30,"0")</f>
        <v>7</v>
      </c>
      <c r="AK17" t="str">
        <f>TEXT(Model!CA30,"0")</f>
        <v>47</v>
      </c>
      <c r="AL17" t="str">
        <f>TEXT(Model!CB30,"0")</f>
        <v>0</v>
      </c>
      <c r="AM17" t="str">
        <f>TEXT(Model!CC30,"0")</f>
        <v>0</v>
      </c>
      <c r="AN17">
        <v>0</v>
      </c>
      <c r="AO17">
        <v>0</v>
      </c>
      <c r="AP17">
        <v>0</v>
      </c>
      <c r="AQ17">
        <v>0</v>
      </c>
    </row>
    <row r="18" spans="1:43" x14ac:dyDescent="0.3">
      <c r="A18" t="s">
        <v>133</v>
      </c>
      <c r="B18" t="s">
        <v>116</v>
      </c>
      <c r="C18" t="str">
        <f>TEXT(Model!E31,"0")</f>
        <v>17</v>
      </c>
      <c r="D18" t="str">
        <f>TEXT(Model!H31,"0")</f>
        <v>0</v>
      </c>
      <c r="E18" t="str">
        <f>TEXT(Model!I31,"0")</f>
        <v>0</v>
      </c>
      <c r="F18" t="str">
        <f>TEXT(Model!ED31,"0")</f>
        <v>3</v>
      </c>
      <c r="G18" t="str">
        <f>TEXT(Model!EE31,"0")</f>
        <v>17</v>
      </c>
      <c r="H18" t="str">
        <f>TEXT(Model!H67,"0")</f>
        <v>0</v>
      </c>
      <c r="I18" t="str">
        <f>TEXT(Model!I67,"0")</f>
        <v>0</v>
      </c>
      <c r="J18" t="str">
        <f>TEXT(Model!ED67,"0")</f>
        <v>3</v>
      </c>
      <c r="K18" t="str">
        <f>TEXT(Model!EE67,"0")</f>
        <v>17</v>
      </c>
      <c r="L18" t="str">
        <f>TEXT(Model!BB31,"0")</f>
        <v>0</v>
      </c>
      <c r="M18" t="str">
        <f>TEXT(Model!BC31,"0")</f>
        <v>15</v>
      </c>
      <c r="N18" t="str">
        <f>TEXT(Model!BD31,"0")</f>
        <v>0</v>
      </c>
      <c r="O18" t="str">
        <f>TEXT(Model!BE31,"0")</f>
        <v>90</v>
      </c>
      <c r="P18" t="str">
        <f>TEXT(Model!BF31,"0")</f>
        <v>0</v>
      </c>
      <c r="Q18" t="str">
        <f>TEXT(Model!BG31,"0")</f>
        <v>0</v>
      </c>
      <c r="R18" t="str">
        <f>TEXT(Model!BH31,"0")</f>
        <v>0</v>
      </c>
      <c r="S18" t="str">
        <f>TEXT(Model!BI31,"0")</f>
        <v>0</v>
      </c>
      <c r="T18" t="str">
        <f>TEXT(Model!BJ31,"0")</f>
        <v>0</v>
      </c>
      <c r="U18" t="str">
        <f>TEXT(Model!BK31,"0")</f>
        <v>0</v>
      </c>
      <c r="V18" t="str">
        <f>TEXT(Model!BL31,"0")</f>
        <v>0</v>
      </c>
      <c r="W18" t="str">
        <f>TEXT(Model!BM31,"0")</f>
        <v>0</v>
      </c>
      <c r="X18" t="str">
        <f>TEXT(Model!BN31,"0")</f>
        <v>0</v>
      </c>
      <c r="Y18" t="str">
        <f>TEXT(Model!BO31,"0")</f>
        <v>0</v>
      </c>
      <c r="Z18" t="str">
        <f>TEXT(Model!BP31,"0")</f>
        <v>0</v>
      </c>
      <c r="AA18" t="str">
        <f>TEXT(Model!BQ31,"0")</f>
        <v>0</v>
      </c>
      <c r="AB18" t="str">
        <f>TEXT(Model!BR31,"0")</f>
        <v>0</v>
      </c>
      <c r="AC18" t="str">
        <f>TEXT(Model!BS31,"0")</f>
        <v>0</v>
      </c>
      <c r="AD18" t="str">
        <f>TEXT(Model!BT31,"0")</f>
        <v>0</v>
      </c>
      <c r="AE18" t="str">
        <f>TEXT(Model!BU31,"0")</f>
        <v>0</v>
      </c>
      <c r="AF18" t="str">
        <f>TEXT(Model!BV31,"0")</f>
        <v>0</v>
      </c>
      <c r="AG18" t="str">
        <f>TEXT(Model!BW31,"0")</f>
        <v>0</v>
      </c>
      <c r="AH18" t="str">
        <f>TEXT(Model!BX31,"0")</f>
        <v>0</v>
      </c>
      <c r="AI18" t="str">
        <f>TEXT(Model!BY31,"0")</f>
        <v>0</v>
      </c>
      <c r="AJ18" t="str">
        <f>TEXT(Model!BZ31,"0")</f>
        <v>2</v>
      </c>
      <c r="AK18" t="str">
        <f>TEXT(Model!CA31,"0")</f>
        <v>10</v>
      </c>
      <c r="AL18" t="str">
        <f>TEXT(Model!CB31,"0")</f>
        <v>2</v>
      </c>
      <c r="AM18" t="str">
        <f>TEXT(Model!CC31,"0")</f>
        <v>7</v>
      </c>
      <c r="AN18">
        <v>0</v>
      </c>
      <c r="AO18">
        <v>0</v>
      </c>
      <c r="AP18">
        <v>0</v>
      </c>
      <c r="AQ18">
        <v>85</v>
      </c>
    </row>
    <row r="19" spans="1:43" x14ac:dyDescent="0.3">
      <c r="A19" t="s">
        <v>134</v>
      </c>
      <c r="B19" t="s">
        <v>116</v>
      </c>
      <c r="C19" t="str">
        <f>TEXT(Model!E32,"0")</f>
        <v>18</v>
      </c>
      <c r="D19" t="str">
        <f>TEXT(Model!H32,"0")</f>
        <v>0</v>
      </c>
      <c r="E19" t="str">
        <f>TEXT(Model!I32,"0")</f>
        <v>0</v>
      </c>
      <c r="F19" t="str">
        <f>TEXT(Model!ED32,"0")</f>
        <v>0</v>
      </c>
      <c r="G19" t="str">
        <f>TEXT(Model!EE32,"0")</f>
        <v>1</v>
      </c>
      <c r="H19" t="str">
        <f>TEXT(Model!H68,"0")</f>
        <v>0</v>
      </c>
      <c r="I19" t="str">
        <f>TEXT(Model!I68,"0")</f>
        <v>0</v>
      </c>
      <c r="J19" t="str">
        <f>TEXT(Model!ED68,"0")</f>
        <v>0</v>
      </c>
      <c r="K19" t="str">
        <f>TEXT(Model!EE68,"0")</f>
        <v>1</v>
      </c>
      <c r="L19" t="str">
        <f>TEXT(Model!BB32,"0")</f>
        <v>0</v>
      </c>
      <c r="M19" t="str">
        <f>TEXT(Model!BC32,"0")</f>
        <v>0</v>
      </c>
      <c r="N19" t="str">
        <f>TEXT(Model!BD32,"0")</f>
        <v>0</v>
      </c>
      <c r="O19" t="str">
        <f>TEXT(Model!BE32,"0")</f>
        <v>10</v>
      </c>
      <c r="P19" t="str">
        <f>TEXT(Model!BF32,"0")</f>
        <v>0</v>
      </c>
      <c r="Q19" t="str">
        <f>TEXT(Model!BG32,"0")</f>
        <v>0</v>
      </c>
      <c r="R19" t="str">
        <f>TEXT(Model!BH32,"0")</f>
        <v>0</v>
      </c>
      <c r="S19" t="str">
        <f>TEXT(Model!BI32,"0")</f>
        <v>0</v>
      </c>
      <c r="T19" t="str">
        <f>TEXT(Model!BJ32,"0")</f>
        <v>0</v>
      </c>
      <c r="U19" t="str">
        <f>TEXT(Model!BK32,"0")</f>
        <v>0</v>
      </c>
      <c r="V19" t="str">
        <f>TEXT(Model!BL32,"0")</f>
        <v>0</v>
      </c>
      <c r="W19" t="str">
        <f>TEXT(Model!BM32,"0")</f>
        <v>0</v>
      </c>
      <c r="X19" t="str">
        <f>TEXT(Model!BN32,"0")</f>
        <v>0</v>
      </c>
      <c r="Y19" t="str">
        <f>TEXT(Model!BO32,"0")</f>
        <v>0</v>
      </c>
      <c r="Z19" t="str">
        <f>TEXT(Model!BP32,"0")</f>
        <v>0</v>
      </c>
      <c r="AA19" t="str">
        <f>TEXT(Model!BQ32,"0")</f>
        <v>0</v>
      </c>
      <c r="AB19" t="str">
        <f>TEXT(Model!BR32,"0")</f>
        <v>0</v>
      </c>
      <c r="AC19" t="str">
        <f>TEXT(Model!BS32,"0")</f>
        <v>0</v>
      </c>
      <c r="AD19" t="str">
        <f>TEXT(Model!BT32,"0")</f>
        <v>0</v>
      </c>
      <c r="AE19" t="str">
        <f>TEXT(Model!BU32,"0")</f>
        <v>0</v>
      </c>
      <c r="AF19" t="str">
        <f>TEXT(Model!BV32,"0")</f>
        <v>0</v>
      </c>
      <c r="AG19" t="str">
        <f>TEXT(Model!BW32,"0")</f>
        <v>0</v>
      </c>
      <c r="AH19" t="str">
        <f>TEXT(Model!BX32,"0")</f>
        <v>0</v>
      </c>
      <c r="AI19" t="str">
        <f>TEXT(Model!BY32,"0")</f>
        <v>0</v>
      </c>
      <c r="AJ19" t="str">
        <f>TEXT(Model!BZ32,"0")</f>
        <v>0</v>
      </c>
      <c r="AK19" t="str">
        <f>TEXT(Model!CA32,"0")</f>
        <v>0</v>
      </c>
      <c r="AL19" t="str">
        <f>TEXT(Model!CB32,"0")</f>
        <v>0</v>
      </c>
      <c r="AM19" t="str">
        <f>TEXT(Model!CC32,"0")</f>
        <v>1</v>
      </c>
      <c r="AN19">
        <v>0</v>
      </c>
      <c r="AO19">
        <v>0</v>
      </c>
      <c r="AP19">
        <v>0</v>
      </c>
      <c r="AQ19">
        <v>15</v>
      </c>
    </row>
    <row r="20" spans="1:43" x14ac:dyDescent="0.3">
      <c r="A20" t="s">
        <v>135</v>
      </c>
      <c r="B20" t="s">
        <v>115</v>
      </c>
      <c r="C20" t="str">
        <f>TEXT(Model!E33,"0")</f>
        <v>19</v>
      </c>
      <c r="D20" t="str">
        <f>TEXT(Model!H33,"0")</f>
        <v>0</v>
      </c>
      <c r="E20" t="str">
        <f>TEXT(Model!I33,"0")</f>
        <v>0</v>
      </c>
      <c r="F20" t="str">
        <f>TEXT(Model!ED33,"0")</f>
        <v>9</v>
      </c>
      <c r="G20" t="str">
        <f>TEXT(Model!EE33,"0")</f>
        <v>3</v>
      </c>
      <c r="H20" t="str">
        <f>TEXT(Model!H69,"0")</f>
        <v>0</v>
      </c>
      <c r="I20" t="str">
        <f>TEXT(Model!I69,"0")</f>
        <v>0</v>
      </c>
      <c r="J20" t="str">
        <f>TEXT(Model!ED69,"0")</f>
        <v>9</v>
      </c>
      <c r="K20" t="str">
        <f>TEXT(Model!EE69,"0")</f>
        <v>3</v>
      </c>
      <c r="L20" t="str">
        <f>TEXT(Model!BB33,"0")</f>
        <v>0</v>
      </c>
      <c r="M20" t="str">
        <f>TEXT(Model!BC33,"0")</f>
        <v>0</v>
      </c>
      <c r="N20" t="str">
        <f>TEXT(Model!BD33,"0")</f>
        <v>0</v>
      </c>
      <c r="O20" t="str">
        <f>TEXT(Model!BE33,"0")</f>
        <v>0</v>
      </c>
      <c r="P20" t="str">
        <f>TEXT(Model!BF33,"0")</f>
        <v>85</v>
      </c>
      <c r="Q20" t="str">
        <f>TEXT(Model!BG33,"0")</f>
        <v>0</v>
      </c>
      <c r="R20" t="str">
        <f>TEXT(Model!BH33,"0")</f>
        <v>90</v>
      </c>
      <c r="S20" t="str">
        <f>TEXT(Model!BI33,"0")</f>
        <v>0</v>
      </c>
      <c r="T20" t="str">
        <f>TEXT(Model!BJ33,"0")</f>
        <v>0</v>
      </c>
      <c r="U20" t="str">
        <f>TEXT(Model!BK33,"0")</f>
        <v>0</v>
      </c>
      <c r="V20" t="str">
        <f>TEXT(Model!BL33,"0")</f>
        <v>0</v>
      </c>
      <c r="W20" t="str">
        <f>TEXT(Model!BM33,"0")</f>
        <v>0</v>
      </c>
      <c r="X20" t="str">
        <f>TEXT(Model!BN33,"0")</f>
        <v>0</v>
      </c>
      <c r="Y20" t="str">
        <f>TEXT(Model!BO33,"0")</f>
        <v>0</v>
      </c>
      <c r="Z20" t="str">
        <f>TEXT(Model!BP33,"0")</f>
        <v>0</v>
      </c>
      <c r="AA20" t="str">
        <f>TEXT(Model!BQ33,"0")</f>
        <v>0</v>
      </c>
      <c r="AB20" t="str">
        <f>TEXT(Model!BR33,"0")</f>
        <v>0</v>
      </c>
      <c r="AC20" t="str">
        <f>TEXT(Model!BS33,"0")</f>
        <v>0</v>
      </c>
      <c r="AD20" t="str">
        <f>TEXT(Model!BT33,"0")</f>
        <v>0</v>
      </c>
      <c r="AE20" t="str">
        <f>TEXT(Model!BU33,"0")</f>
        <v>0</v>
      </c>
      <c r="AF20" t="str">
        <f>TEXT(Model!BV33,"0")</f>
        <v>0</v>
      </c>
      <c r="AG20" t="str">
        <f>TEXT(Model!BW33,"0")</f>
        <v>0</v>
      </c>
      <c r="AH20" t="str">
        <f>TEXT(Model!BX33,"0")</f>
        <v>0</v>
      </c>
      <c r="AI20" t="str">
        <f>TEXT(Model!BY33,"0")</f>
        <v>0</v>
      </c>
      <c r="AJ20" t="str">
        <f>TEXT(Model!BZ33,"0")</f>
        <v>0</v>
      </c>
      <c r="AK20" t="str">
        <f>TEXT(Model!CA33,"0")</f>
        <v>0</v>
      </c>
      <c r="AL20" t="str">
        <f>TEXT(Model!CB33,"0")</f>
        <v>0</v>
      </c>
      <c r="AM20" t="str">
        <f>TEXT(Model!CC33,"0")</f>
        <v>0</v>
      </c>
      <c r="AN20">
        <v>0</v>
      </c>
      <c r="AO20">
        <v>0</v>
      </c>
      <c r="AP20">
        <v>0</v>
      </c>
      <c r="AQ20">
        <v>0</v>
      </c>
    </row>
    <row r="21" spans="1:43" x14ac:dyDescent="0.3">
      <c r="A21" t="s">
        <v>136</v>
      </c>
      <c r="B21" t="s">
        <v>115</v>
      </c>
      <c r="C21" t="str">
        <f>TEXT(Model!E34,"0")</f>
        <v>20</v>
      </c>
      <c r="D21" t="str">
        <f>TEXT(Model!H34,"0")</f>
        <v>415</v>
      </c>
      <c r="E21" t="str">
        <f>TEXT(Model!I34,"0")</f>
        <v>471</v>
      </c>
      <c r="F21" t="str">
        <f>TEXT(Model!ED34,"0")</f>
        <v>850</v>
      </c>
      <c r="G21" t="str">
        <f>TEXT(Model!EE34,"0")</f>
        <v>618</v>
      </c>
      <c r="H21" t="str">
        <f>TEXT(Model!H70,"0")</f>
        <v>456</v>
      </c>
      <c r="I21" t="str">
        <f>TEXT(Model!I70,"0")</f>
        <v>502</v>
      </c>
      <c r="J21" t="str">
        <f>TEXT(Model!ED70,"0")</f>
        <v>893</v>
      </c>
      <c r="K21" t="str">
        <f>TEXT(Model!EE70,"0")</f>
        <v>650</v>
      </c>
      <c r="L21" t="str">
        <f>TEXT(Model!BB34,"0")</f>
        <v>70</v>
      </c>
      <c r="M21" t="str">
        <f>TEXT(Model!BC34,"0")</f>
        <v>0</v>
      </c>
      <c r="N21" t="str">
        <f>TEXT(Model!BD34,"0")</f>
        <v>0</v>
      </c>
      <c r="O21" t="str">
        <f>TEXT(Model!BE34,"0")</f>
        <v>10</v>
      </c>
      <c r="P21" t="str">
        <f>TEXT(Model!BF34,"0")</f>
        <v>0</v>
      </c>
      <c r="Q21" t="str">
        <f>TEXT(Model!BG34,"0")</f>
        <v>0</v>
      </c>
      <c r="R21" t="str">
        <f>TEXT(Model!BH34,"0")</f>
        <v>0</v>
      </c>
      <c r="S21" t="str">
        <f>TEXT(Model!BI34,"0")</f>
        <v>0</v>
      </c>
      <c r="T21" t="str">
        <f>TEXT(Model!BJ34,"0")</f>
        <v>85</v>
      </c>
      <c r="U21" t="str">
        <f>TEXT(Model!BK34,"0")</f>
        <v>0</v>
      </c>
      <c r="V21" t="str">
        <f>TEXT(Model!BL34,"0")</f>
        <v>90</v>
      </c>
      <c r="W21" t="str">
        <f>TEXT(Model!BM34,"0")</f>
        <v>0</v>
      </c>
      <c r="X21" t="str">
        <f>TEXT(Model!BN34,"0")</f>
        <v>85</v>
      </c>
      <c r="Y21" t="str">
        <f>TEXT(Model!BO34,"0")</f>
        <v>0</v>
      </c>
      <c r="Z21" t="str">
        <f>TEXT(Model!BP34,"0")</f>
        <v>90</v>
      </c>
      <c r="AA21" t="str">
        <f>TEXT(Model!BQ34,"0")</f>
        <v>0</v>
      </c>
      <c r="AB21" t="str">
        <f>TEXT(Model!BR34,"0")</f>
        <v>85</v>
      </c>
      <c r="AC21" t="str">
        <f>TEXT(Model!BS34,"0")</f>
        <v>0</v>
      </c>
      <c r="AD21" t="str">
        <f>TEXT(Model!BT34,"0")</f>
        <v>90</v>
      </c>
      <c r="AE21" t="str">
        <f>TEXT(Model!BU34,"0")</f>
        <v>0</v>
      </c>
      <c r="AF21" t="str">
        <f>TEXT(Model!BV34,"0")</f>
        <v>70</v>
      </c>
      <c r="AG21" t="str">
        <f>TEXT(Model!BW34,"0")</f>
        <v>0</v>
      </c>
      <c r="AH21" t="str">
        <f>TEXT(Model!BX34,"0")</f>
        <v>90</v>
      </c>
      <c r="AI21" t="str">
        <f>TEXT(Model!BY34,"0")</f>
        <v>0</v>
      </c>
      <c r="AJ21" t="str">
        <f>TEXT(Model!BZ34,"0")</f>
        <v>56</v>
      </c>
      <c r="AK21" t="str">
        <f>TEXT(Model!CA34,"0")</f>
        <v>11</v>
      </c>
      <c r="AL21" t="str">
        <f>TEXT(Model!CB34,"0")</f>
        <v>0</v>
      </c>
      <c r="AM21" t="str">
        <f>TEXT(Model!CC34,"0")</f>
        <v>1</v>
      </c>
      <c r="AN21">
        <v>0</v>
      </c>
      <c r="AO21">
        <v>0</v>
      </c>
      <c r="AP21">
        <v>0</v>
      </c>
      <c r="AQ21">
        <v>15</v>
      </c>
    </row>
    <row r="22" spans="1:43" x14ac:dyDescent="0.3">
      <c r="A22" t="s">
        <v>137</v>
      </c>
      <c r="B22" t="s">
        <v>116</v>
      </c>
      <c r="C22" t="str">
        <f>TEXT(Model!E35,"0")</f>
        <v>21</v>
      </c>
      <c r="D22" t="str">
        <f>TEXT(Model!H35,"0")</f>
        <v>179</v>
      </c>
      <c r="E22" t="str">
        <f>TEXT(Model!I35,"0")</f>
        <v>532</v>
      </c>
      <c r="F22" t="str">
        <f>TEXT(Model!ED35,"0")</f>
        <v>296</v>
      </c>
      <c r="G22" t="str">
        <f>TEXT(Model!EE35,"0")</f>
        <v>936</v>
      </c>
      <c r="H22" t="str">
        <f>TEXT(Model!H71,"0")</f>
        <v>333</v>
      </c>
      <c r="I22" t="str">
        <f>TEXT(Model!I71,"0")</f>
        <v>623</v>
      </c>
      <c r="J22" t="str">
        <f>TEXT(Model!ED71,"0")</f>
        <v>458</v>
      </c>
      <c r="K22" t="str">
        <f>TEXT(Model!EE71,"0")</f>
        <v>1032</v>
      </c>
      <c r="L22" t="str">
        <f>TEXT(Model!BB35,"0")</f>
        <v>0</v>
      </c>
      <c r="M22" t="str">
        <f>TEXT(Model!BC35,"0")</f>
        <v>70</v>
      </c>
      <c r="N22" t="str">
        <f>TEXT(Model!BD35,"0")</f>
        <v>10</v>
      </c>
      <c r="O22" t="str">
        <f>TEXT(Model!BE35,"0")</f>
        <v>0</v>
      </c>
      <c r="P22" t="str">
        <f>TEXT(Model!BF35,"0")</f>
        <v>0</v>
      </c>
      <c r="Q22" t="str">
        <f>TEXT(Model!BG35,"0")</f>
        <v>0</v>
      </c>
      <c r="R22" t="str">
        <f>TEXT(Model!BH35,"0")</f>
        <v>0</v>
      </c>
      <c r="S22" t="str">
        <f>TEXT(Model!BI35,"0")</f>
        <v>0</v>
      </c>
      <c r="T22" t="str">
        <f>TEXT(Model!BJ35,"0")</f>
        <v>0</v>
      </c>
      <c r="U22" t="str">
        <f>TEXT(Model!BK35,"0")</f>
        <v>85</v>
      </c>
      <c r="V22" t="str">
        <f>TEXT(Model!BL35,"0")</f>
        <v>0</v>
      </c>
      <c r="W22" t="str">
        <f>TEXT(Model!BM35,"0")</f>
        <v>90</v>
      </c>
      <c r="X22" t="str">
        <f>TEXT(Model!BN35,"0")</f>
        <v>0</v>
      </c>
      <c r="Y22" t="str">
        <f>TEXT(Model!BO35,"0")</f>
        <v>85</v>
      </c>
      <c r="Z22" t="str">
        <f>TEXT(Model!BP35,"0")</f>
        <v>0</v>
      </c>
      <c r="AA22" t="str">
        <f>TEXT(Model!BQ35,"0")</f>
        <v>90</v>
      </c>
      <c r="AB22" t="str">
        <f>TEXT(Model!BR35,"0")</f>
        <v>0</v>
      </c>
      <c r="AC22" t="str">
        <f>TEXT(Model!BS35,"0")</f>
        <v>85</v>
      </c>
      <c r="AD22" t="str">
        <f>TEXT(Model!BT35,"0")</f>
        <v>0</v>
      </c>
      <c r="AE22" t="str">
        <f>TEXT(Model!BU35,"0")</f>
        <v>90</v>
      </c>
      <c r="AF22" t="str">
        <f>TEXT(Model!BV35,"0")</f>
        <v>0</v>
      </c>
      <c r="AG22" t="str">
        <f>TEXT(Model!BW35,"0")</f>
        <v>70</v>
      </c>
      <c r="AH22" t="str">
        <f>TEXT(Model!BX35,"0")</f>
        <v>0</v>
      </c>
      <c r="AI22" t="str">
        <f>TEXT(Model!BY35,"0")</f>
        <v>90</v>
      </c>
      <c r="AJ22" t="str">
        <f>TEXT(Model!BZ35,"0")</f>
        <v>7</v>
      </c>
      <c r="AK22" t="str">
        <f>TEXT(Model!CA35,"0")</f>
        <v>47</v>
      </c>
      <c r="AL22" t="str">
        <f>TEXT(Model!CB35,"0")</f>
        <v>1</v>
      </c>
      <c r="AM22" t="str">
        <f>TEXT(Model!CC35,"0")</f>
        <v>0</v>
      </c>
      <c r="AN22">
        <v>0</v>
      </c>
      <c r="AO22">
        <v>0</v>
      </c>
      <c r="AP22">
        <v>15</v>
      </c>
      <c r="AQ22">
        <v>0</v>
      </c>
    </row>
    <row r="23" spans="1:43" x14ac:dyDescent="0.3">
      <c r="A23" t="s">
        <v>138</v>
      </c>
      <c r="B23" t="s">
        <v>116</v>
      </c>
      <c r="C23" t="str">
        <f>TEXT(Model!E36,"0")</f>
        <v>22</v>
      </c>
      <c r="D23" t="str">
        <f>TEXT(Model!H36,"0")</f>
        <v>0</v>
      </c>
      <c r="E23" t="str">
        <f>TEXT(Model!I36,"0")</f>
        <v>0</v>
      </c>
      <c r="F23" t="str">
        <f>TEXT(Model!ED36,"0")</f>
        <v>2</v>
      </c>
      <c r="G23" t="str">
        <f>TEXT(Model!EE36,"0")</f>
        <v>0</v>
      </c>
      <c r="H23" t="str">
        <f>TEXT(Model!H72,"0")</f>
        <v>0</v>
      </c>
      <c r="I23" t="str">
        <f>TEXT(Model!I72,"0")</f>
        <v>0</v>
      </c>
      <c r="J23" t="str">
        <f>TEXT(Model!ED72,"0")</f>
        <v>2</v>
      </c>
      <c r="K23" t="str">
        <f>TEXT(Model!EE72,"0")</f>
        <v>0</v>
      </c>
      <c r="L23" t="str">
        <f>TEXT(Model!BB36,"0")</f>
        <v>0</v>
      </c>
      <c r="M23" t="str">
        <f>TEXT(Model!BC36,"0")</f>
        <v>0</v>
      </c>
      <c r="N23" t="str">
        <f>TEXT(Model!BD36,"0")</f>
        <v>0</v>
      </c>
      <c r="O23" t="str">
        <f>TEXT(Model!BE36,"0")</f>
        <v>0</v>
      </c>
      <c r="P23" t="str">
        <f>TEXT(Model!BF36,"0")</f>
        <v>15</v>
      </c>
      <c r="Q23" t="str">
        <f>TEXT(Model!BG36,"0")</f>
        <v>0</v>
      </c>
      <c r="R23" t="str">
        <f>TEXT(Model!BH36,"0")</f>
        <v>10</v>
      </c>
      <c r="S23" t="str">
        <f>TEXT(Model!BI36,"0")</f>
        <v>0</v>
      </c>
      <c r="T23" t="str">
        <f>TEXT(Model!BJ36,"0")</f>
        <v>0</v>
      </c>
      <c r="U23" t="str">
        <f>TEXT(Model!BK36,"0")</f>
        <v>0</v>
      </c>
      <c r="V23" t="str">
        <f>TEXT(Model!BL36,"0")</f>
        <v>0</v>
      </c>
      <c r="W23" t="str">
        <f>TEXT(Model!BM36,"0")</f>
        <v>0</v>
      </c>
      <c r="X23" t="str">
        <f>TEXT(Model!BN36,"0")</f>
        <v>0</v>
      </c>
      <c r="Y23" t="str">
        <f>TEXT(Model!BO36,"0")</f>
        <v>0</v>
      </c>
      <c r="Z23" t="str">
        <f>TEXT(Model!BP36,"0")</f>
        <v>0</v>
      </c>
      <c r="AA23" t="str">
        <f>TEXT(Model!BQ36,"0")</f>
        <v>0</v>
      </c>
      <c r="AB23" t="str">
        <f>TEXT(Model!BR36,"0")</f>
        <v>0</v>
      </c>
      <c r="AC23" t="str">
        <f>TEXT(Model!BS36,"0")</f>
        <v>0</v>
      </c>
      <c r="AD23" t="str">
        <f>TEXT(Model!BT36,"0")</f>
        <v>0</v>
      </c>
      <c r="AE23" t="str">
        <f>TEXT(Model!BU36,"0")</f>
        <v>0</v>
      </c>
      <c r="AF23" t="str">
        <f>TEXT(Model!BV36,"0")</f>
        <v>0</v>
      </c>
      <c r="AG23" t="str">
        <f>TEXT(Model!BW36,"0")</f>
        <v>0</v>
      </c>
      <c r="AH23" t="str">
        <f>TEXT(Model!BX36,"0")</f>
        <v>0</v>
      </c>
      <c r="AI23" t="str">
        <f>TEXT(Model!BY36,"0")</f>
        <v>0</v>
      </c>
      <c r="AJ23" t="str">
        <f>TEXT(Model!BZ36,"0")</f>
        <v>0</v>
      </c>
      <c r="AK23" t="str">
        <f>TEXT(Model!CA36,"0")</f>
        <v>0</v>
      </c>
      <c r="AL23" t="str">
        <f>TEXT(Model!CB36,"0")</f>
        <v>0</v>
      </c>
      <c r="AM23" t="str">
        <f>TEXT(Model!CC36,"0")</f>
        <v>0</v>
      </c>
      <c r="AN23">
        <v>0</v>
      </c>
      <c r="AO23">
        <v>0</v>
      </c>
      <c r="AP23">
        <v>0</v>
      </c>
      <c r="AQ23">
        <v>0</v>
      </c>
    </row>
    <row r="24" spans="1:43" x14ac:dyDescent="0.3">
      <c r="A24" t="s">
        <v>139</v>
      </c>
      <c r="B24" t="s">
        <v>115</v>
      </c>
      <c r="C24" t="str">
        <f>TEXT(Model!E37,"0")</f>
        <v>23</v>
      </c>
      <c r="D24" t="str">
        <f>TEXT(Model!H37,"0")</f>
        <v>0</v>
      </c>
      <c r="E24" t="str">
        <f>TEXT(Model!I37,"0")</f>
        <v>0</v>
      </c>
      <c r="F24" t="str">
        <f>TEXT(Model!ED37,"0")</f>
        <v>0</v>
      </c>
      <c r="G24" t="str">
        <f>TEXT(Model!EE37,"0")</f>
        <v>1</v>
      </c>
      <c r="H24" t="str">
        <f>TEXT(Model!H73,"0")</f>
        <v>0</v>
      </c>
      <c r="I24" t="str">
        <f>TEXT(Model!I73,"0")</f>
        <v>0</v>
      </c>
      <c r="J24" t="str">
        <f>TEXT(Model!ED73,"0")</f>
        <v>0</v>
      </c>
      <c r="K24" t="str">
        <f>TEXT(Model!EE73,"0")</f>
        <v>1</v>
      </c>
      <c r="L24" t="str">
        <f>TEXT(Model!BB37,"0")</f>
        <v>0</v>
      </c>
      <c r="M24" t="str">
        <f>TEXT(Model!BC37,"0")</f>
        <v>0</v>
      </c>
      <c r="N24" t="str">
        <f>TEXT(Model!BD37,"0")</f>
        <v>0</v>
      </c>
      <c r="O24" t="str">
        <f>TEXT(Model!BE37,"0")</f>
        <v>0</v>
      </c>
      <c r="P24" t="str">
        <f>TEXT(Model!BF37,"0")</f>
        <v>0</v>
      </c>
      <c r="Q24" t="str">
        <f>TEXT(Model!BG37,"0")</f>
        <v>15</v>
      </c>
      <c r="R24" t="str">
        <f>TEXT(Model!BH37,"0")</f>
        <v>0</v>
      </c>
      <c r="S24" t="str">
        <f>TEXT(Model!BI37,"0")</f>
        <v>10</v>
      </c>
      <c r="T24" t="str">
        <f>TEXT(Model!BJ37,"0")</f>
        <v>0</v>
      </c>
      <c r="U24" t="str">
        <f>TEXT(Model!BK37,"0")</f>
        <v>0</v>
      </c>
      <c r="V24" t="str">
        <f>TEXT(Model!BL37,"0")</f>
        <v>0</v>
      </c>
      <c r="W24" t="str">
        <f>TEXT(Model!BM37,"0")</f>
        <v>0</v>
      </c>
      <c r="X24" t="str">
        <f>TEXT(Model!BN37,"0")</f>
        <v>0</v>
      </c>
      <c r="Y24" t="str">
        <f>TEXT(Model!BO37,"0")</f>
        <v>0</v>
      </c>
      <c r="Z24" t="str">
        <f>TEXT(Model!BP37,"0")</f>
        <v>0</v>
      </c>
      <c r="AA24" t="str">
        <f>TEXT(Model!BQ37,"0")</f>
        <v>0</v>
      </c>
      <c r="AB24" t="str">
        <f>TEXT(Model!BR37,"0")</f>
        <v>0</v>
      </c>
      <c r="AC24" t="str">
        <f>TEXT(Model!BS37,"0")</f>
        <v>0</v>
      </c>
      <c r="AD24" t="str">
        <f>TEXT(Model!BT37,"0")</f>
        <v>0</v>
      </c>
      <c r="AE24" t="str">
        <f>TEXT(Model!BU37,"0")</f>
        <v>0</v>
      </c>
      <c r="AF24" t="str">
        <f>TEXT(Model!BV37,"0")</f>
        <v>0</v>
      </c>
      <c r="AG24" t="str">
        <f>TEXT(Model!BW37,"0")</f>
        <v>0</v>
      </c>
      <c r="AH24" t="str">
        <f>TEXT(Model!BX37,"0")</f>
        <v>0</v>
      </c>
      <c r="AI24" t="str">
        <f>TEXT(Model!BY37,"0")</f>
        <v>0</v>
      </c>
      <c r="AJ24" t="str">
        <f>TEXT(Model!BZ37,"0")</f>
        <v>0</v>
      </c>
      <c r="AK24" t="str">
        <f>TEXT(Model!CA37,"0")</f>
        <v>0</v>
      </c>
      <c r="AL24" t="str">
        <f>TEXT(Model!CB37,"0")</f>
        <v>0</v>
      </c>
      <c r="AM24" t="str">
        <f>TEXT(Model!CC37,"0")</f>
        <v>0</v>
      </c>
      <c r="AN24">
        <v>0</v>
      </c>
      <c r="AO24">
        <v>0</v>
      </c>
      <c r="AP24">
        <v>0</v>
      </c>
      <c r="AQ24">
        <v>0</v>
      </c>
    </row>
    <row r="25" spans="1:43" x14ac:dyDescent="0.3">
      <c r="A25" t="s">
        <v>140</v>
      </c>
      <c r="B25" t="s">
        <v>115</v>
      </c>
      <c r="C25" t="str">
        <f>TEXT(Model!E38,"0")</f>
        <v>24</v>
      </c>
      <c r="D25" t="str">
        <f>TEXT(Model!H38,"0")</f>
        <v>0</v>
      </c>
      <c r="E25" t="str">
        <f>TEXT(Model!I38,"0")</f>
        <v>0</v>
      </c>
      <c r="F25" t="str">
        <f>TEXT(Model!ED38,"0")</f>
        <v>2</v>
      </c>
      <c r="G25" t="str">
        <f>TEXT(Model!EE38,"0")</f>
        <v>9</v>
      </c>
      <c r="H25" t="str">
        <f>TEXT(Model!H74,"0")</f>
        <v>0</v>
      </c>
      <c r="I25" t="str">
        <f>TEXT(Model!I74,"0")</f>
        <v>0</v>
      </c>
      <c r="J25" t="str">
        <f>TEXT(Model!ED74,"0")</f>
        <v>2</v>
      </c>
      <c r="K25" t="str">
        <f>TEXT(Model!EE74,"0")</f>
        <v>9</v>
      </c>
      <c r="L25" t="str">
        <f>TEXT(Model!BB38,"0")</f>
        <v>0</v>
      </c>
      <c r="M25" t="str">
        <f>TEXT(Model!BC38,"0")</f>
        <v>0</v>
      </c>
      <c r="N25" t="str">
        <f>TEXT(Model!BD38,"0")</f>
        <v>0</v>
      </c>
      <c r="O25" t="str">
        <f>TEXT(Model!BE38,"0")</f>
        <v>0</v>
      </c>
      <c r="P25" t="str">
        <f>TEXT(Model!BF38,"0")</f>
        <v>0</v>
      </c>
      <c r="Q25" t="str">
        <f>TEXT(Model!BG38,"0")</f>
        <v>85</v>
      </c>
      <c r="R25" t="str">
        <f>TEXT(Model!BH38,"0")</f>
        <v>0</v>
      </c>
      <c r="S25" t="str">
        <f>TEXT(Model!BI38,"0")</f>
        <v>90</v>
      </c>
      <c r="T25" t="str">
        <f>TEXT(Model!BJ38,"0")</f>
        <v>0</v>
      </c>
      <c r="U25" t="str">
        <f>TEXT(Model!BK38,"0")</f>
        <v>0</v>
      </c>
      <c r="V25" t="str">
        <f>TEXT(Model!BL38,"0")</f>
        <v>0</v>
      </c>
      <c r="W25" t="str">
        <f>TEXT(Model!BM38,"0")</f>
        <v>0</v>
      </c>
      <c r="X25" t="str">
        <f>TEXT(Model!BN38,"0")</f>
        <v>0</v>
      </c>
      <c r="Y25" t="str">
        <f>TEXT(Model!BO38,"0")</f>
        <v>0</v>
      </c>
      <c r="Z25" t="str">
        <f>TEXT(Model!BP38,"0")</f>
        <v>0</v>
      </c>
      <c r="AA25" t="str">
        <f>TEXT(Model!BQ38,"0")</f>
        <v>0</v>
      </c>
      <c r="AB25" t="str">
        <f>TEXT(Model!BR38,"0")</f>
        <v>0</v>
      </c>
      <c r="AC25" t="str">
        <f>TEXT(Model!BS38,"0")</f>
        <v>0</v>
      </c>
      <c r="AD25" t="str">
        <f>TEXT(Model!BT38,"0")</f>
        <v>0</v>
      </c>
      <c r="AE25" t="str">
        <f>TEXT(Model!BU38,"0")</f>
        <v>0</v>
      </c>
      <c r="AF25" t="str">
        <f>TEXT(Model!BV38,"0")</f>
        <v>0</v>
      </c>
      <c r="AG25" t="str">
        <f>TEXT(Model!BW38,"0")</f>
        <v>0</v>
      </c>
      <c r="AH25" t="str">
        <f>TEXT(Model!BX38,"0")</f>
        <v>0</v>
      </c>
      <c r="AI25" t="str">
        <f>TEXT(Model!BY38,"0")</f>
        <v>0</v>
      </c>
      <c r="AJ25" t="str">
        <f>TEXT(Model!BZ38,"0")</f>
        <v>0</v>
      </c>
      <c r="AK25" t="str">
        <f>TEXT(Model!CA38,"0")</f>
        <v>0</v>
      </c>
      <c r="AL25" t="str">
        <f>TEXT(Model!CB38,"0")</f>
        <v>0</v>
      </c>
      <c r="AM25" t="str">
        <f>TEXT(Model!CC38,"0")</f>
        <v>0</v>
      </c>
      <c r="AN25">
        <v>0</v>
      </c>
      <c r="AO25">
        <v>0</v>
      </c>
      <c r="AP25">
        <v>0</v>
      </c>
      <c r="AQ25">
        <v>0</v>
      </c>
    </row>
    <row r="26" spans="1:43" x14ac:dyDescent="0.3">
      <c r="A26" t="s">
        <v>153</v>
      </c>
      <c r="B26" t="s">
        <v>115</v>
      </c>
      <c r="C26" t="str">
        <f>TEXT(Model!E39,"0")</f>
        <v>25</v>
      </c>
      <c r="D26" t="str">
        <f>TEXT(Model!H39,"0")</f>
        <v>415</v>
      </c>
      <c r="E26" t="str">
        <f>TEXT(Model!I39,"0")</f>
        <v>471</v>
      </c>
      <c r="F26" t="str">
        <f>TEXT(Model!ED39,"0")</f>
        <v>708</v>
      </c>
      <c r="G26" t="str">
        <f>TEXT(Model!EE39,"0")</f>
        <v>593</v>
      </c>
      <c r="H26" t="str">
        <f>TEXT(Model!H75,"0")</f>
        <v>456</v>
      </c>
      <c r="I26" t="str">
        <f>TEXT(Model!I75,"0")</f>
        <v>502</v>
      </c>
      <c r="J26" t="str">
        <f>TEXT(Model!ED75,"0")</f>
        <v>751</v>
      </c>
      <c r="K26" t="str">
        <f>TEXT(Model!EE75,"0")</f>
        <v>626</v>
      </c>
      <c r="L26" t="str">
        <f>TEXT(Model!BB39,"0")</f>
        <v>0</v>
      </c>
      <c r="M26" t="str">
        <f>TEXT(Model!BC39,"0")</f>
        <v>0</v>
      </c>
      <c r="N26" t="str">
        <f>TEXT(Model!BD39,"0")</f>
        <v>0</v>
      </c>
      <c r="O26" t="str">
        <f>TEXT(Model!BE39,"0")</f>
        <v>10</v>
      </c>
      <c r="P26" t="str">
        <f>TEXT(Model!BF39,"0")</f>
        <v>0</v>
      </c>
      <c r="Q26" t="str">
        <f>TEXT(Model!BG39,"0")</f>
        <v>15</v>
      </c>
      <c r="R26" t="str">
        <f>TEXT(Model!BH39,"0")</f>
        <v>0</v>
      </c>
      <c r="S26" t="str">
        <f>TEXT(Model!BI39,"0")</f>
        <v>10</v>
      </c>
      <c r="T26" t="str">
        <f>TEXT(Model!BJ39,"0")</f>
        <v>85</v>
      </c>
      <c r="U26" t="str">
        <f>TEXT(Model!BK39,"0")</f>
        <v>0</v>
      </c>
      <c r="V26" t="str">
        <f>TEXT(Model!BL39,"0")</f>
        <v>90</v>
      </c>
      <c r="W26" t="str">
        <f>TEXT(Model!BM39,"0")</f>
        <v>0</v>
      </c>
      <c r="X26" t="str">
        <f>TEXT(Model!BN39,"0")</f>
        <v>85</v>
      </c>
      <c r="Y26" t="str">
        <f>TEXT(Model!BO39,"0")</f>
        <v>0</v>
      </c>
      <c r="Z26" t="str">
        <f>TEXT(Model!BP39,"0")</f>
        <v>90</v>
      </c>
      <c r="AA26" t="str">
        <f>TEXT(Model!BQ39,"0")</f>
        <v>0</v>
      </c>
      <c r="AB26" t="str">
        <f>TEXT(Model!BR39,"0")</f>
        <v>0</v>
      </c>
      <c r="AC26" t="str">
        <f>TEXT(Model!BS39,"0")</f>
        <v>0</v>
      </c>
      <c r="AD26" t="str">
        <f>TEXT(Model!BT39,"0")</f>
        <v>90</v>
      </c>
      <c r="AE26" t="str">
        <f>TEXT(Model!BU39,"0")</f>
        <v>0</v>
      </c>
      <c r="AF26" t="str">
        <f>TEXT(Model!BV39,"0")</f>
        <v>70</v>
      </c>
      <c r="AG26" t="str">
        <f>TEXT(Model!BW39,"0")</f>
        <v>0</v>
      </c>
      <c r="AH26" t="str">
        <f>TEXT(Model!BX39,"0")</f>
        <v>90</v>
      </c>
      <c r="AI26" t="str">
        <f>TEXT(Model!BY39,"0")</f>
        <v>0</v>
      </c>
      <c r="AJ26" t="str">
        <f>TEXT(Model!BZ39,"0")</f>
        <v>0</v>
      </c>
      <c r="AK26" t="str">
        <f>TEXT(Model!CA39,"0")</f>
        <v>0</v>
      </c>
      <c r="AL26" t="str">
        <f>TEXT(Model!CB39,"0")</f>
        <v>0</v>
      </c>
      <c r="AM26" t="str">
        <f>TEXT(Model!CC39,"0")</f>
        <v>1</v>
      </c>
      <c r="AN26">
        <v>0</v>
      </c>
      <c r="AO26">
        <v>0</v>
      </c>
      <c r="AP26">
        <v>0</v>
      </c>
      <c r="AQ26">
        <v>0</v>
      </c>
    </row>
    <row r="27" spans="1:43" x14ac:dyDescent="0.3">
      <c r="A27" t="s">
        <v>154</v>
      </c>
      <c r="B27" t="s">
        <v>115</v>
      </c>
      <c r="C27" t="str">
        <f>TEXT(Model!E40,"0")</f>
        <v>26</v>
      </c>
      <c r="D27" t="str">
        <f>TEXT(Model!H40,"0")</f>
        <v>0</v>
      </c>
      <c r="E27" t="str">
        <f>TEXT(Model!I40,"0")</f>
        <v>0</v>
      </c>
      <c r="F27" t="str">
        <f>TEXT(Model!ED40,"0")</f>
        <v>143</v>
      </c>
      <c r="G27" t="str">
        <f>TEXT(Model!EE40,"0")</f>
        <v>26</v>
      </c>
      <c r="H27" t="str">
        <f>TEXT(Model!H76,"0")</f>
        <v>0</v>
      </c>
      <c r="I27" t="str">
        <f>TEXT(Model!I76,"0")</f>
        <v>0</v>
      </c>
      <c r="J27" t="str">
        <f>TEXT(Model!ED76,"0")</f>
        <v>143</v>
      </c>
      <c r="K27" t="str">
        <f>TEXT(Model!EE76,"0")</f>
        <v>26</v>
      </c>
      <c r="L27" t="str">
        <f>TEXT(Model!BB40,"0")</f>
        <v>70</v>
      </c>
      <c r="M27" t="str">
        <f>TEXT(Model!BC40,"0")</f>
        <v>0</v>
      </c>
      <c r="N27" t="str">
        <f>TEXT(Model!BD40,"0")</f>
        <v>0</v>
      </c>
      <c r="O27" t="str">
        <f>TEXT(Model!BE40,"0")</f>
        <v>0</v>
      </c>
      <c r="P27" t="str">
        <f>TEXT(Model!BF40,"0")</f>
        <v>0</v>
      </c>
      <c r="Q27" t="str">
        <f>TEXT(Model!BG40,"0")</f>
        <v>0</v>
      </c>
      <c r="R27" t="str">
        <f>TEXT(Model!BH40,"0")</f>
        <v>0</v>
      </c>
      <c r="S27" t="str">
        <f>TEXT(Model!BI40,"0")</f>
        <v>0</v>
      </c>
      <c r="T27" t="str">
        <f>TEXT(Model!BJ40,"0")</f>
        <v>0</v>
      </c>
      <c r="U27" t="str">
        <f>TEXT(Model!BK40,"0")</f>
        <v>0</v>
      </c>
      <c r="V27" t="str">
        <f>TEXT(Model!BL40,"0")</f>
        <v>0</v>
      </c>
      <c r="W27" t="str">
        <f>TEXT(Model!BM40,"0")</f>
        <v>0</v>
      </c>
      <c r="X27" t="str">
        <f>TEXT(Model!BN40,"0")</f>
        <v>0</v>
      </c>
      <c r="Y27" t="str">
        <f>TEXT(Model!BO40,"0")</f>
        <v>0</v>
      </c>
      <c r="Z27" t="str">
        <f>TEXT(Model!BP40,"0")</f>
        <v>0</v>
      </c>
      <c r="AA27" t="str">
        <f>TEXT(Model!BQ40,"0")</f>
        <v>0</v>
      </c>
      <c r="AB27" t="str">
        <f>TEXT(Model!BR40,"0")</f>
        <v>85</v>
      </c>
      <c r="AC27" t="str">
        <f>TEXT(Model!BS40,"0")</f>
        <v>0</v>
      </c>
      <c r="AD27" t="str">
        <f>TEXT(Model!BT40,"0")</f>
        <v>0</v>
      </c>
      <c r="AE27" t="str">
        <f>TEXT(Model!BU40,"0")</f>
        <v>0</v>
      </c>
      <c r="AF27" t="str">
        <f>TEXT(Model!BV40,"0")</f>
        <v>0</v>
      </c>
      <c r="AG27" t="str">
        <f>TEXT(Model!BW40,"0")</f>
        <v>0</v>
      </c>
      <c r="AH27" t="str">
        <f>TEXT(Model!BX40,"0")</f>
        <v>0</v>
      </c>
      <c r="AI27" t="str">
        <f>TEXT(Model!BY40,"0")</f>
        <v>0</v>
      </c>
      <c r="AJ27" t="str">
        <f>TEXT(Model!BZ40,"0")</f>
        <v>56</v>
      </c>
      <c r="AK27" t="str">
        <f>TEXT(Model!CA40,"0")</f>
        <v>11</v>
      </c>
      <c r="AL27" t="str">
        <f>TEXT(Model!CB40,"0")</f>
        <v>0</v>
      </c>
      <c r="AM27" t="str">
        <f>TEXT(Model!CC40,"0")</f>
        <v>0</v>
      </c>
      <c r="AN27">
        <v>0</v>
      </c>
      <c r="AO27">
        <v>0</v>
      </c>
      <c r="AP27">
        <v>85</v>
      </c>
      <c r="AQ27">
        <v>0</v>
      </c>
    </row>
    <row r="28" spans="1:43" x14ac:dyDescent="0.3">
      <c r="A28" t="s">
        <v>155</v>
      </c>
      <c r="B28" t="s">
        <v>116</v>
      </c>
      <c r="C28" t="str">
        <f>TEXT(Model!E41,"0")</f>
        <v>27</v>
      </c>
      <c r="D28" t="str">
        <f>TEXT(Model!H41,"0")</f>
        <v>0</v>
      </c>
      <c r="E28" t="str">
        <f>TEXT(Model!I41,"0")</f>
        <v>0</v>
      </c>
      <c r="F28" t="str">
        <f>TEXT(Model!ED41,"0")</f>
        <v>27</v>
      </c>
      <c r="G28" t="str">
        <f>TEXT(Model!EE41,"0")</f>
        <v>5</v>
      </c>
      <c r="H28" t="str">
        <f>TEXT(Model!H77,"0")</f>
        <v>0</v>
      </c>
      <c r="I28" t="str">
        <f>TEXT(Model!I77,"0")</f>
        <v>0</v>
      </c>
      <c r="J28" t="str">
        <f>TEXT(Model!ED77,"0")</f>
        <v>27</v>
      </c>
      <c r="K28" t="str">
        <f>TEXT(Model!EE77,"0")</f>
        <v>5</v>
      </c>
      <c r="L28" t="str">
        <f>TEXT(Model!BB41,"0")</f>
        <v>15</v>
      </c>
      <c r="M28" t="str">
        <f>TEXT(Model!BC41,"0")</f>
        <v>0</v>
      </c>
      <c r="N28" t="str">
        <f>TEXT(Model!BD41,"0")</f>
        <v>0</v>
      </c>
      <c r="O28" t="str">
        <f>TEXT(Model!BE41,"0")</f>
        <v>0</v>
      </c>
      <c r="P28" t="str">
        <f>TEXT(Model!BF41,"0")</f>
        <v>0</v>
      </c>
      <c r="Q28" t="str">
        <f>TEXT(Model!BG41,"0")</f>
        <v>0</v>
      </c>
      <c r="R28" t="str">
        <f>TEXT(Model!BH41,"0")</f>
        <v>0</v>
      </c>
      <c r="S28" t="str">
        <f>TEXT(Model!BI41,"0")</f>
        <v>0</v>
      </c>
      <c r="T28" t="str">
        <f>TEXT(Model!BJ41,"0")</f>
        <v>0</v>
      </c>
      <c r="U28" t="str">
        <f>TEXT(Model!BK41,"0")</f>
        <v>0</v>
      </c>
      <c r="V28" t="str">
        <f>TEXT(Model!BL41,"0")</f>
        <v>0</v>
      </c>
      <c r="W28" t="str">
        <f>TEXT(Model!BM41,"0")</f>
        <v>0</v>
      </c>
      <c r="X28" t="str">
        <f>TEXT(Model!BN41,"0")</f>
        <v>0</v>
      </c>
      <c r="Y28" t="str">
        <f>TEXT(Model!BO41,"0")</f>
        <v>0</v>
      </c>
      <c r="Z28" t="str">
        <f>TEXT(Model!BP41,"0")</f>
        <v>0</v>
      </c>
      <c r="AA28" t="str">
        <f>TEXT(Model!BQ41,"0")</f>
        <v>0</v>
      </c>
      <c r="AB28" t="str">
        <f>TEXT(Model!BR41,"0")</f>
        <v>15</v>
      </c>
      <c r="AC28" t="str">
        <f>TEXT(Model!BS41,"0")</f>
        <v>0</v>
      </c>
      <c r="AD28" t="str">
        <f>TEXT(Model!BT41,"0")</f>
        <v>0</v>
      </c>
      <c r="AE28" t="str">
        <f>TEXT(Model!BU41,"0")</f>
        <v>0</v>
      </c>
      <c r="AF28" t="str">
        <f>TEXT(Model!BV41,"0")</f>
        <v>0</v>
      </c>
      <c r="AG28" t="str">
        <f>TEXT(Model!BW41,"0")</f>
        <v>0</v>
      </c>
      <c r="AH28" t="str">
        <f>TEXT(Model!BX41,"0")</f>
        <v>0</v>
      </c>
      <c r="AI28" t="str">
        <f>TEXT(Model!BY41,"0")</f>
        <v>0</v>
      </c>
      <c r="AJ28" t="str">
        <f>TEXT(Model!BZ41,"0")</f>
        <v>12</v>
      </c>
      <c r="AK28" t="str">
        <f>TEXT(Model!CA41,"0")</f>
        <v>2</v>
      </c>
      <c r="AL28" t="str">
        <f>TEXT(Model!CB41,"0")</f>
        <v>0</v>
      </c>
      <c r="AM28" t="str">
        <f>TEXT(Model!CC41,"0")</f>
        <v>0</v>
      </c>
      <c r="AN28">
        <v>0</v>
      </c>
      <c r="AO28">
        <v>0</v>
      </c>
      <c r="AP28">
        <v>15</v>
      </c>
      <c r="AQ28">
        <v>0</v>
      </c>
    </row>
    <row r="29" spans="1:43" x14ac:dyDescent="0.3">
      <c r="A29" t="s">
        <v>156</v>
      </c>
      <c r="B29" t="s">
        <v>116</v>
      </c>
      <c r="C29" t="str">
        <f>TEXT(Model!E42,"0")</f>
        <v>28</v>
      </c>
      <c r="D29" t="str">
        <f>TEXT(Model!H42,"0")</f>
        <v>179</v>
      </c>
      <c r="E29" t="str">
        <f>TEXT(Model!I42,"0")</f>
        <v>532</v>
      </c>
      <c r="F29" t="str">
        <f>TEXT(Model!ED42,"0")</f>
        <v>280</v>
      </c>
      <c r="G29" t="str">
        <f>TEXT(Model!EE42,"0")</f>
        <v>815</v>
      </c>
      <c r="H29" t="str">
        <f>TEXT(Model!H78,"0")</f>
        <v>333</v>
      </c>
      <c r="I29" t="str">
        <f>TEXT(Model!I78,"0")</f>
        <v>623</v>
      </c>
      <c r="J29" t="str">
        <f>TEXT(Model!ED78,"0")</f>
        <v>442</v>
      </c>
      <c r="K29" t="str">
        <f>TEXT(Model!EE78,"0")</f>
        <v>911</v>
      </c>
      <c r="L29" t="str">
        <f>TEXT(Model!BB42,"0")</f>
        <v>0</v>
      </c>
      <c r="M29" t="str">
        <f>TEXT(Model!BC42,"0")</f>
        <v>0</v>
      </c>
      <c r="N29" t="str">
        <f>TEXT(Model!BD42,"0")</f>
        <v>10</v>
      </c>
      <c r="O29" t="str">
        <f>TEXT(Model!BE42,"0")</f>
        <v>0</v>
      </c>
      <c r="P29" t="str">
        <f>TEXT(Model!BF42,"0")</f>
        <v>15</v>
      </c>
      <c r="Q29" t="str">
        <f>TEXT(Model!BG42,"0")</f>
        <v>0</v>
      </c>
      <c r="R29" t="str">
        <f>TEXT(Model!BH42,"0")</f>
        <v>10</v>
      </c>
      <c r="S29" t="str">
        <f>TEXT(Model!BI42,"0")</f>
        <v>0</v>
      </c>
      <c r="T29" t="str">
        <f>TEXT(Model!BJ42,"0")</f>
        <v>0</v>
      </c>
      <c r="U29" t="str">
        <f>TEXT(Model!BK42,"0")</f>
        <v>85</v>
      </c>
      <c r="V29" t="str">
        <f>TEXT(Model!BL42,"0")</f>
        <v>0</v>
      </c>
      <c r="W29" t="str">
        <f>TEXT(Model!BM42,"0")</f>
        <v>90</v>
      </c>
      <c r="X29" t="str">
        <f>TEXT(Model!BN42,"0")</f>
        <v>0</v>
      </c>
      <c r="Y29" t="str">
        <f>TEXT(Model!BO42,"0")</f>
        <v>85</v>
      </c>
      <c r="Z29" t="str">
        <f>TEXT(Model!BP42,"0")</f>
        <v>0</v>
      </c>
      <c r="AA29" t="str">
        <f>TEXT(Model!BQ42,"0")</f>
        <v>90</v>
      </c>
      <c r="AB29" t="str">
        <f>TEXT(Model!BR42,"0")</f>
        <v>0</v>
      </c>
      <c r="AC29" t="str">
        <f>TEXT(Model!BS42,"0")</f>
        <v>0</v>
      </c>
      <c r="AD29" t="str">
        <f>TEXT(Model!BT42,"0")</f>
        <v>0</v>
      </c>
      <c r="AE29" t="str">
        <f>TEXT(Model!BU42,"0")</f>
        <v>90</v>
      </c>
      <c r="AF29" t="str">
        <f>TEXT(Model!BV42,"0")</f>
        <v>0</v>
      </c>
      <c r="AG29" t="str">
        <f>TEXT(Model!BW42,"0")</f>
        <v>70</v>
      </c>
      <c r="AH29" t="str">
        <f>TEXT(Model!BX42,"0")</f>
        <v>0</v>
      </c>
      <c r="AI29" t="str">
        <f>TEXT(Model!BY42,"0")</f>
        <v>90</v>
      </c>
      <c r="AJ29" t="str">
        <f>TEXT(Model!BZ42,"0")</f>
        <v>0</v>
      </c>
      <c r="AK29" t="str">
        <f>TEXT(Model!CA42,"0")</f>
        <v>0</v>
      </c>
      <c r="AL29" t="str">
        <f>TEXT(Model!CB42,"0")</f>
        <v>1</v>
      </c>
      <c r="AM29" t="str">
        <f>TEXT(Model!CC42,"0")</f>
        <v>0</v>
      </c>
      <c r="AN29">
        <v>0</v>
      </c>
      <c r="AO29">
        <v>0</v>
      </c>
      <c r="AP29">
        <v>0</v>
      </c>
      <c r="AQ29">
        <v>0</v>
      </c>
    </row>
    <row r="30" spans="1:43" x14ac:dyDescent="0.3">
      <c r="A30" t="s">
        <v>157</v>
      </c>
      <c r="B30" t="s">
        <v>116</v>
      </c>
      <c r="C30" t="str">
        <f>TEXT(Model!E43,"0")</f>
        <v>29</v>
      </c>
      <c r="D30" t="str">
        <f>TEXT(Model!H43,"0")</f>
        <v>0</v>
      </c>
      <c r="E30" t="str">
        <f>TEXT(Model!I43,"0")</f>
        <v>0</v>
      </c>
      <c r="F30" t="str">
        <f>TEXT(Model!ED43,"0")</f>
        <v>17</v>
      </c>
      <c r="G30" t="str">
        <f>TEXT(Model!EE43,"0")</f>
        <v>121</v>
      </c>
      <c r="H30" t="str">
        <f>TEXT(Model!H79,"0")</f>
        <v>0</v>
      </c>
      <c r="I30" t="str">
        <f>TEXT(Model!I79,"0")</f>
        <v>0</v>
      </c>
      <c r="J30" t="str">
        <f>TEXT(Model!ED79,"0")</f>
        <v>17</v>
      </c>
      <c r="K30" t="str">
        <f>TEXT(Model!EE79,"0")</f>
        <v>121</v>
      </c>
      <c r="L30" t="str">
        <f>TEXT(Model!BB43,"0")</f>
        <v>0</v>
      </c>
      <c r="M30" t="str">
        <f>TEXT(Model!BC43,"0")</f>
        <v>70</v>
      </c>
      <c r="N30" t="str">
        <f>TEXT(Model!BD43,"0")</f>
        <v>0</v>
      </c>
      <c r="O30" t="str">
        <f>TEXT(Model!BE43,"0")</f>
        <v>0</v>
      </c>
      <c r="P30" t="str">
        <f>TEXT(Model!BF43,"0")</f>
        <v>0</v>
      </c>
      <c r="Q30" t="str">
        <f>TEXT(Model!BG43,"0")</f>
        <v>0</v>
      </c>
      <c r="R30" t="str">
        <f>TEXT(Model!BH43,"0")</f>
        <v>0</v>
      </c>
      <c r="S30" t="str">
        <f>TEXT(Model!BI43,"0")</f>
        <v>0</v>
      </c>
      <c r="T30" t="str">
        <f>TEXT(Model!BJ43,"0")</f>
        <v>0</v>
      </c>
      <c r="U30" t="str">
        <f>TEXT(Model!BK43,"0")</f>
        <v>0</v>
      </c>
      <c r="V30" t="str">
        <f>TEXT(Model!BL43,"0")</f>
        <v>0</v>
      </c>
      <c r="W30" t="str">
        <f>TEXT(Model!BM43,"0")</f>
        <v>0</v>
      </c>
      <c r="X30" t="str">
        <f>TEXT(Model!BN43,"0")</f>
        <v>0</v>
      </c>
      <c r="Y30" t="str">
        <f>TEXT(Model!BO43,"0")</f>
        <v>0</v>
      </c>
      <c r="Z30" t="str">
        <f>TEXT(Model!BP43,"0")</f>
        <v>0</v>
      </c>
      <c r="AA30" t="str">
        <f>TEXT(Model!BQ43,"0")</f>
        <v>0</v>
      </c>
      <c r="AB30" t="str">
        <f>TEXT(Model!BR43,"0")</f>
        <v>0</v>
      </c>
      <c r="AC30" t="str">
        <f>TEXT(Model!BS43,"0")</f>
        <v>85</v>
      </c>
      <c r="AD30" t="str">
        <f>TEXT(Model!BT43,"0")</f>
        <v>0</v>
      </c>
      <c r="AE30" t="str">
        <f>TEXT(Model!BU43,"0")</f>
        <v>0</v>
      </c>
      <c r="AF30" t="str">
        <f>TEXT(Model!BV43,"0")</f>
        <v>0</v>
      </c>
      <c r="AG30" t="str">
        <f>TEXT(Model!BW43,"0")</f>
        <v>0</v>
      </c>
      <c r="AH30" t="str">
        <f>TEXT(Model!BX43,"0")</f>
        <v>0</v>
      </c>
      <c r="AI30" t="str">
        <f>TEXT(Model!BY43,"0")</f>
        <v>0</v>
      </c>
      <c r="AJ30" t="str">
        <f>TEXT(Model!BZ43,"0")</f>
        <v>7</v>
      </c>
      <c r="AK30" t="str">
        <f>TEXT(Model!CA43,"0")</f>
        <v>47</v>
      </c>
      <c r="AL30" t="str">
        <f>TEXT(Model!CB43,"0")</f>
        <v>0</v>
      </c>
      <c r="AM30" t="str">
        <f>TEXT(Model!CC43,"0")</f>
        <v>0</v>
      </c>
      <c r="AN30">
        <v>0</v>
      </c>
      <c r="AO30">
        <v>0</v>
      </c>
      <c r="AP30">
        <v>0</v>
      </c>
      <c r="AQ30">
        <v>85</v>
      </c>
    </row>
    <row r="31" spans="1:43" x14ac:dyDescent="0.3">
      <c r="A31" t="s">
        <v>158</v>
      </c>
      <c r="B31" t="s">
        <v>116</v>
      </c>
      <c r="C31" t="str">
        <f>TEXT(Model!E44,"0")</f>
        <v>30</v>
      </c>
      <c r="D31" t="str">
        <f>TEXT(Model!H44,"0")</f>
        <v>0</v>
      </c>
      <c r="E31" t="str">
        <f>TEXT(Model!I44,"0")</f>
        <v>0</v>
      </c>
      <c r="F31" t="str">
        <f>TEXT(Model!ED44,"0")</f>
        <v>3</v>
      </c>
      <c r="G31" t="str">
        <f>TEXT(Model!EE44,"0")</f>
        <v>23</v>
      </c>
      <c r="H31" t="str">
        <f>TEXT(Model!H80,"0")</f>
        <v>0</v>
      </c>
      <c r="I31" t="str">
        <f>TEXT(Model!I80,"0")</f>
        <v>0</v>
      </c>
      <c r="J31" t="str">
        <f>TEXT(Model!ED80,"0")</f>
        <v>3</v>
      </c>
      <c r="K31" t="str">
        <f>TEXT(Model!EE80,"0")</f>
        <v>23</v>
      </c>
      <c r="L31" t="str">
        <f>TEXT(Model!BB44,"0")</f>
        <v>0</v>
      </c>
      <c r="M31" t="str">
        <f>TEXT(Model!BC44,"0")</f>
        <v>15</v>
      </c>
      <c r="N31" t="str">
        <f>TEXT(Model!BD44,"0")</f>
        <v>0</v>
      </c>
      <c r="O31" t="str">
        <f>TEXT(Model!BE44,"0")</f>
        <v>0</v>
      </c>
      <c r="P31" t="str">
        <f>TEXT(Model!BF44,"0")</f>
        <v>0</v>
      </c>
      <c r="Q31" t="str">
        <f>TEXT(Model!BG44,"0")</f>
        <v>0</v>
      </c>
      <c r="R31" t="str">
        <f>TEXT(Model!BH44,"0")</f>
        <v>0</v>
      </c>
      <c r="S31" t="str">
        <f>TEXT(Model!BI44,"0")</f>
        <v>0</v>
      </c>
      <c r="T31" t="str">
        <f>TEXT(Model!BJ44,"0")</f>
        <v>0</v>
      </c>
      <c r="U31" t="str">
        <f>TEXT(Model!BK44,"0")</f>
        <v>0</v>
      </c>
      <c r="V31" t="str">
        <f>TEXT(Model!BL44,"0")</f>
        <v>0</v>
      </c>
      <c r="W31" t="str">
        <f>TEXT(Model!BM44,"0")</f>
        <v>0</v>
      </c>
      <c r="X31" t="str">
        <f>TEXT(Model!BN44,"0")</f>
        <v>0</v>
      </c>
      <c r="Y31" t="str">
        <f>TEXT(Model!BO44,"0")</f>
        <v>0</v>
      </c>
      <c r="Z31" t="str">
        <f>TEXT(Model!BP44,"0")</f>
        <v>0</v>
      </c>
      <c r="AA31" t="str">
        <f>TEXT(Model!BQ44,"0")</f>
        <v>0</v>
      </c>
      <c r="AB31" t="str">
        <f>TEXT(Model!BR44,"0")</f>
        <v>0</v>
      </c>
      <c r="AC31" t="str">
        <f>TEXT(Model!BS44,"0")</f>
        <v>15</v>
      </c>
      <c r="AD31" t="str">
        <f>TEXT(Model!BT44,"0")</f>
        <v>0</v>
      </c>
      <c r="AE31" t="str">
        <f>TEXT(Model!BU44,"0")</f>
        <v>0</v>
      </c>
      <c r="AF31" t="str">
        <f>TEXT(Model!BV44,"0")</f>
        <v>0</v>
      </c>
      <c r="AG31" t="str">
        <f>TEXT(Model!BW44,"0")</f>
        <v>0</v>
      </c>
      <c r="AH31" t="str">
        <f>TEXT(Model!BX44,"0")</f>
        <v>0</v>
      </c>
      <c r="AI31" t="str">
        <f>TEXT(Model!BY44,"0")</f>
        <v>0</v>
      </c>
      <c r="AJ31" t="str">
        <f>TEXT(Model!BZ44,"0")</f>
        <v>2</v>
      </c>
      <c r="AK31" t="str">
        <f>TEXT(Model!CA44,"0")</f>
        <v>10</v>
      </c>
      <c r="AL31" t="str">
        <f>TEXT(Model!CB44,"0")</f>
        <v>0</v>
      </c>
      <c r="AM31" t="str">
        <f>TEXT(Model!CC44,"0")</f>
        <v>0</v>
      </c>
      <c r="AN31">
        <v>0</v>
      </c>
      <c r="AO31">
        <v>0</v>
      </c>
      <c r="AP31">
        <v>0</v>
      </c>
      <c r="AQ31">
        <v>15</v>
      </c>
    </row>
    <row r="32" spans="1:43" x14ac:dyDescent="0.3">
      <c r="A32" t="s">
        <v>141</v>
      </c>
      <c r="B32" t="s">
        <v>115</v>
      </c>
      <c r="C32" t="str">
        <f>TEXT(Model!E45,"0")</f>
        <v>31</v>
      </c>
      <c r="D32" t="str">
        <f>TEXT(Model!H45,"0")</f>
        <v>0</v>
      </c>
      <c r="E32" t="str">
        <f>TEXT(Model!I45,"0")</f>
        <v>0</v>
      </c>
      <c r="F32" t="str">
        <f>TEXT(Model!ED45,"0")</f>
        <v>68</v>
      </c>
      <c r="G32" t="str">
        <f>TEXT(Model!EE45,"0")</f>
        <v>9</v>
      </c>
      <c r="H32" t="str">
        <f>TEXT(Model!H81,"0")</f>
        <v>0</v>
      </c>
      <c r="I32" t="str">
        <f>TEXT(Model!I81,"0")</f>
        <v>0</v>
      </c>
      <c r="J32" t="str">
        <f>TEXT(Model!ED81,"0")</f>
        <v>68</v>
      </c>
      <c r="K32" t="str">
        <f>TEXT(Model!EE81,"0")</f>
        <v>9</v>
      </c>
      <c r="L32" t="str">
        <f>TEXT(Model!BB45,"0")</f>
        <v>0</v>
      </c>
      <c r="M32" t="str">
        <f>TEXT(Model!BC45,"0")</f>
        <v>0</v>
      </c>
      <c r="N32" t="str">
        <f>TEXT(Model!BD45,"0")</f>
        <v>0</v>
      </c>
      <c r="O32" t="str">
        <f>TEXT(Model!BE45,"0")</f>
        <v>0</v>
      </c>
      <c r="P32" t="str">
        <f>TEXT(Model!BF45,"0")</f>
        <v>0</v>
      </c>
      <c r="Q32" t="str">
        <f>TEXT(Model!BG45,"0")</f>
        <v>0</v>
      </c>
      <c r="R32" t="str">
        <f>TEXT(Model!BH45,"0")</f>
        <v>0</v>
      </c>
      <c r="S32" t="str">
        <f>TEXT(Model!BI45,"0")</f>
        <v>0</v>
      </c>
      <c r="T32" t="str">
        <f>TEXT(Model!BJ45,"0")</f>
        <v>0</v>
      </c>
      <c r="U32" t="str">
        <f>TEXT(Model!BK45,"0")</f>
        <v>0</v>
      </c>
      <c r="V32" t="str">
        <f>TEXT(Model!BL45,"0")</f>
        <v>0</v>
      </c>
      <c r="W32" t="str">
        <f>TEXT(Model!BM45,"0")</f>
        <v>0</v>
      </c>
      <c r="X32" t="str">
        <f>TEXT(Model!BN45,"0")</f>
        <v>0</v>
      </c>
      <c r="Y32" t="str">
        <f>TEXT(Model!BO45,"0")</f>
        <v>0</v>
      </c>
      <c r="Z32" t="str">
        <f>TEXT(Model!BP45,"0")</f>
        <v>0</v>
      </c>
      <c r="AA32" t="str">
        <f>TEXT(Model!BQ45,"0")</f>
        <v>0</v>
      </c>
      <c r="AB32" t="str">
        <f>TEXT(Model!BR45,"0")</f>
        <v>0</v>
      </c>
      <c r="AC32" t="str">
        <f>TEXT(Model!BS45,"0")</f>
        <v>0</v>
      </c>
      <c r="AD32" t="str">
        <f>TEXT(Model!BT45,"0")</f>
        <v>0</v>
      </c>
      <c r="AE32" t="str">
        <f>TEXT(Model!BU45,"0")</f>
        <v>0</v>
      </c>
      <c r="AF32" t="str">
        <f>TEXT(Model!BV45,"0")</f>
        <v>0</v>
      </c>
      <c r="AG32" t="str">
        <f>TEXT(Model!BW45,"0")</f>
        <v>0</v>
      </c>
      <c r="AH32" t="str">
        <f>TEXT(Model!BX45,"0")</f>
        <v>0</v>
      </c>
      <c r="AI32" t="str">
        <f>TEXT(Model!BY45,"0")</f>
        <v>0</v>
      </c>
      <c r="AJ32" t="str">
        <f>TEXT(Model!BZ45,"0")</f>
        <v>0</v>
      </c>
      <c r="AK32" t="str">
        <f>TEXT(Model!CA45,"0")</f>
        <v>0</v>
      </c>
      <c r="AL32" t="str">
        <f>TEXT(Model!CB45,"0")</f>
        <v>0</v>
      </c>
      <c r="AM32" t="str">
        <f>TEXT(Model!CC45,"0")</f>
        <v>0</v>
      </c>
      <c r="AN32">
        <v>0</v>
      </c>
      <c r="AO32">
        <v>0</v>
      </c>
      <c r="AP32">
        <v>0</v>
      </c>
      <c r="AQ32">
        <v>0</v>
      </c>
    </row>
    <row r="33" spans="1:43" x14ac:dyDescent="0.3">
      <c r="A33" t="s">
        <v>142</v>
      </c>
      <c r="B33" t="s">
        <v>115</v>
      </c>
      <c r="C33" t="str">
        <f>TEXT(Model!E46,"0")</f>
        <v>32</v>
      </c>
      <c r="D33" t="str">
        <f>TEXT(Model!H46,"0")</f>
        <v>415</v>
      </c>
      <c r="E33" t="str">
        <f>TEXT(Model!I46,"0")</f>
        <v>471</v>
      </c>
      <c r="F33" t="str">
        <f>TEXT(Model!ED46,"0")</f>
        <v>643</v>
      </c>
      <c r="G33" t="str">
        <f>TEXT(Model!EE46,"0")</f>
        <v>607</v>
      </c>
      <c r="H33" t="str">
        <f>TEXT(Model!H82,"0")</f>
        <v>456</v>
      </c>
      <c r="I33" t="str">
        <f>TEXT(Model!I82,"0")</f>
        <v>502</v>
      </c>
      <c r="J33" t="str">
        <f>TEXT(Model!ED82,"0")</f>
        <v>686</v>
      </c>
      <c r="K33" t="str">
        <f>TEXT(Model!EE82,"0")</f>
        <v>640</v>
      </c>
      <c r="L33" t="str">
        <f>TEXT(Model!BB46,"0")</f>
        <v>0</v>
      </c>
      <c r="M33" t="str">
        <f>TEXT(Model!BC46,"0")</f>
        <v>15</v>
      </c>
      <c r="N33" t="str">
        <f>TEXT(Model!BD46,"0")</f>
        <v>0</v>
      </c>
      <c r="O33" t="str">
        <f>TEXT(Model!BE46,"0")</f>
        <v>10</v>
      </c>
      <c r="P33" t="str">
        <f>TEXT(Model!BF46,"0")</f>
        <v>0</v>
      </c>
      <c r="Q33" t="str">
        <f>TEXT(Model!BG46,"0")</f>
        <v>15</v>
      </c>
      <c r="R33" t="str">
        <f>TEXT(Model!BH46,"0")</f>
        <v>0</v>
      </c>
      <c r="S33" t="str">
        <f>TEXT(Model!BI46,"0")</f>
        <v>10</v>
      </c>
      <c r="T33" t="str">
        <f>TEXT(Model!BJ46,"0")</f>
        <v>85</v>
      </c>
      <c r="U33" t="str">
        <f>TEXT(Model!BK46,"0")</f>
        <v>0</v>
      </c>
      <c r="V33" t="str">
        <f>TEXT(Model!BL46,"0")</f>
        <v>90</v>
      </c>
      <c r="W33" t="str">
        <f>TEXT(Model!BM46,"0")</f>
        <v>0</v>
      </c>
      <c r="X33" t="str">
        <f>TEXT(Model!BN46,"0")</f>
        <v>85</v>
      </c>
      <c r="Y33" t="str">
        <f>TEXT(Model!BO46,"0")</f>
        <v>0</v>
      </c>
      <c r="Z33" t="str">
        <f>TEXT(Model!BP46,"0")</f>
        <v>90</v>
      </c>
      <c r="AA33" t="str">
        <f>TEXT(Model!BQ46,"0")</f>
        <v>0</v>
      </c>
      <c r="AB33" t="str">
        <f>TEXT(Model!BR46,"0")</f>
        <v>0</v>
      </c>
      <c r="AC33" t="str">
        <f>TEXT(Model!BS46,"0")</f>
        <v>15</v>
      </c>
      <c r="AD33" t="str">
        <f>TEXT(Model!BT46,"0")</f>
        <v>90</v>
      </c>
      <c r="AE33" t="str">
        <f>TEXT(Model!BU46,"0")</f>
        <v>0</v>
      </c>
      <c r="AF33" t="str">
        <f>TEXT(Model!BV46,"0")</f>
        <v>70</v>
      </c>
      <c r="AG33" t="str">
        <f>TEXT(Model!BW46,"0")</f>
        <v>0</v>
      </c>
      <c r="AH33" t="str">
        <f>TEXT(Model!BX46,"0")</f>
        <v>90</v>
      </c>
      <c r="AI33" t="str">
        <f>TEXT(Model!BY46,"0")</f>
        <v>0</v>
      </c>
      <c r="AJ33" t="str">
        <f>TEXT(Model!BZ46,"0")</f>
        <v>2</v>
      </c>
      <c r="AK33" t="str">
        <f>TEXT(Model!CA46,"0")</f>
        <v>10</v>
      </c>
      <c r="AL33" t="str">
        <f>TEXT(Model!CB46,"0")</f>
        <v>0</v>
      </c>
      <c r="AM33" t="str">
        <f>TEXT(Model!CC46,"0")</f>
        <v>1</v>
      </c>
      <c r="AN33">
        <v>0</v>
      </c>
      <c r="AO33">
        <v>0</v>
      </c>
      <c r="AP33">
        <v>0</v>
      </c>
      <c r="AQ33">
        <v>15</v>
      </c>
    </row>
    <row r="34" spans="1:43" x14ac:dyDescent="0.3">
      <c r="A34" t="s">
        <v>143</v>
      </c>
      <c r="B34" t="s">
        <v>116</v>
      </c>
      <c r="C34" t="str">
        <f>TEXT(Model!E47,"0")</f>
        <v>33</v>
      </c>
      <c r="D34" t="str">
        <f>TEXT(Model!H47,"0")</f>
        <v>179</v>
      </c>
      <c r="E34" t="str">
        <f>TEXT(Model!I47,"0")</f>
        <v>532</v>
      </c>
      <c r="F34" t="str">
        <f>TEXT(Model!ED47,"0")</f>
        <v>298</v>
      </c>
      <c r="G34" t="str">
        <f>TEXT(Model!EE47,"0")</f>
        <v>768</v>
      </c>
      <c r="H34" t="str">
        <f>TEXT(Model!H83,"0")</f>
        <v>333</v>
      </c>
      <c r="I34" t="str">
        <f>TEXT(Model!I83,"0")</f>
        <v>623</v>
      </c>
      <c r="J34" t="str">
        <f>TEXT(Model!ED83,"0")</f>
        <v>460</v>
      </c>
      <c r="K34" t="str">
        <f>TEXT(Model!EE83,"0")</f>
        <v>864</v>
      </c>
      <c r="L34" t="str">
        <f>TEXT(Model!BB47,"0")</f>
        <v>15</v>
      </c>
      <c r="M34" t="str">
        <f>TEXT(Model!BC47,"0")</f>
        <v>0</v>
      </c>
      <c r="N34" t="str">
        <f>TEXT(Model!BD47,"0")</f>
        <v>10</v>
      </c>
      <c r="O34" t="str">
        <f>TEXT(Model!BE47,"0")</f>
        <v>0</v>
      </c>
      <c r="P34" t="str">
        <f>TEXT(Model!BF47,"0")</f>
        <v>15</v>
      </c>
      <c r="Q34" t="str">
        <f>TEXT(Model!BG47,"0")</f>
        <v>0</v>
      </c>
      <c r="R34" t="str">
        <f>TEXT(Model!BH47,"0")</f>
        <v>10</v>
      </c>
      <c r="S34" t="str">
        <f>TEXT(Model!BI47,"0")</f>
        <v>0</v>
      </c>
      <c r="T34" t="str">
        <f>TEXT(Model!BJ47,"0")</f>
        <v>0</v>
      </c>
      <c r="U34" t="str">
        <f>TEXT(Model!BK47,"0")</f>
        <v>85</v>
      </c>
      <c r="V34" t="str">
        <f>TEXT(Model!BL47,"0")</f>
        <v>0</v>
      </c>
      <c r="W34" t="str">
        <f>TEXT(Model!BM47,"0")</f>
        <v>90</v>
      </c>
      <c r="X34" t="str">
        <f>TEXT(Model!BN47,"0")</f>
        <v>0</v>
      </c>
      <c r="Y34" t="str">
        <f>TEXT(Model!BO47,"0")</f>
        <v>85</v>
      </c>
      <c r="Z34" t="str">
        <f>TEXT(Model!BP47,"0")</f>
        <v>0</v>
      </c>
      <c r="AA34" t="str">
        <f>TEXT(Model!BQ47,"0")</f>
        <v>90</v>
      </c>
      <c r="AB34" t="str">
        <f>TEXT(Model!BR47,"0")</f>
        <v>15</v>
      </c>
      <c r="AC34" t="str">
        <f>TEXT(Model!BS47,"0")</f>
        <v>0</v>
      </c>
      <c r="AD34" t="str">
        <f>TEXT(Model!BT47,"0")</f>
        <v>0</v>
      </c>
      <c r="AE34" t="str">
        <f>TEXT(Model!BU47,"0")</f>
        <v>90</v>
      </c>
      <c r="AF34" t="str">
        <f>TEXT(Model!BV47,"0")</f>
        <v>0</v>
      </c>
      <c r="AG34" t="str">
        <f>TEXT(Model!BW47,"0")</f>
        <v>70</v>
      </c>
      <c r="AH34" t="str">
        <f>TEXT(Model!BX47,"0")</f>
        <v>0</v>
      </c>
      <c r="AI34" t="str">
        <f>TEXT(Model!BY47,"0")</f>
        <v>90</v>
      </c>
      <c r="AJ34" t="str">
        <f>TEXT(Model!BZ47,"0")</f>
        <v>12</v>
      </c>
      <c r="AK34" t="str">
        <f>TEXT(Model!CA47,"0")</f>
        <v>2</v>
      </c>
      <c r="AL34" t="str">
        <f>TEXT(Model!CB47,"0")</f>
        <v>1</v>
      </c>
      <c r="AM34" t="str">
        <f>TEXT(Model!CC47,"0")</f>
        <v>0</v>
      </c>
      <c r="AN34">
        <v>0</v>
      </c>
      <c r="AO34">
        <v>0</v>
      </c>
      <c r="AP34">
        <v>15</v>
      </c>
      <c r="AQ34">
        <v>0</v>
      </c>
    </row>
    <row r="35" spans="1:43" x14ac:dyDescent="0.3">
      <c r="A35" t="s">
        <v>144</v>
      </c>
      <c r="B35" t="s">
        <v>116</v>
      </c>
      <c r="C35" t="str">
        <f>TEXT(Model!E48,"0")</f>
        <v>34</v>
      </c>
      <c r="D35" t="str">
        <f>TEXT(Model!H48,"0")</f>
        <v>0</v>
      </c>
      <c r="E35" t="str">
        <f>TEXT(Model!I48,"0")</f>
        <v>0</v>
      </c>
      <c r="F35" t="str">
        <f>TEXT(Model!ED48,"0")</f>
        <v>8</v>
      </c>
      <c r="G35" t="str">
        <f>TEXT(Model!EE48,"0")</f>
        <v>1</v>
      </c>
      <c r="H35" t="str">
        <f>TEXT(Model!H84,"0")</f>
        <v>0</v>
      </c>
      <c r="I35" t="str">
        <f>TEXT(Model!I84,"0")</f>
        <v>0</v>
      </c>
      <c r="J35" t="str">
        <f>TEXT(Model!ED84,"0")</f>
        <v>8</v>
      </c>
      <c r="K35" t="str">
        <f>TEXT(Model!EE84,"0")</f>
        <v>1</v>
      </c>
      <c r="L35" t="str">
        <f>TEXT(Model!BB48,"0")</f>
        <v>0</v>
      </c>
      <c r="M35" t="str">
        <f>TEXT(Model!BC48,"0")</f>
        <v>0</v>
      </c>
      <c r="N35" t="str">
        <f>TEXT(Model!BD48,"0")</f>
        <v>0</v>
      </c>
      <c r="O35" t="str">
        <f>TEXT(Model!BE48,"0")</f>
        <v>0</v>
      </c>
      <c r="P35" t="str">
        <f>TEXT(Model!BF48,"0")</f>
        <v>0</v>
      </c>
      <c r="Q35" t="str">
        <f>TEXT(Model!BG48,"0")</f>
        <v>0</v>
      </c>
      <c r="R35" t="str">
        <f>TEXT(Model!BH48,"0")</f>
        <v>0</v>
      </c>
      <c r="S35" t="str">
        <f>TEXT(Model!BI48,"0")</f>
        <v>0</v>
      </c>
      <c r="T35" t="str">
        <f>TEXT(Model!BJ48,"0")</f>
        <v>0</v>
      </c>
      <c r="U35" t="str">
        <f>TEXT(Model!BK48,"0")</f>
        <v>0</v>
      </c>
      <c r="V35" t="str">
        <f>TEXT(Model!BL48,"0")</f>
        <v>0</v>
      </c>
      <c r="W35" t="str">
        <f>TEXT(Model!BM48,"0")</f>
        <v>0</v>
      </c>
      <c r="X35" t="str">
        <f>TEXT(Model!BN48,"0")</f>
        <v>0</v>
      </c>
      <c r="Y35" t="str">
        <f>TEXT(Model!BO48,"0")</f>
        <v>0</v>
      </c>
      <c r="Z35" t="str">
        <f>TEXT(Model!BP48,"0")</f>
        <v>0</v>
      </c>
      <c r="AA35" t="str">
        <f>TEXT(Model!BQ48,"0")</f>
        <v>0</v>
      </c>
      <c r="AB35" t="str">
        <f>TEXT(Model!BR48,"0")</f>
        <v>0</v>
      </c>
      <c r="AC35" t="str">
        <f>TEXT(Model!BS48,"0")</f>
        <v>0</v>
      </c>
      <c r="AD35" t="str">
        <f>TEXT(Model!BT48,"0")</f>
        <v>0</v>
      </c>
      <c r="AE35" t="str">
        <f>TEXT(Model!BU48,"0")</f>
        <v>0</v>
      </c>
      <c r="AF35" t="str">
        <f>TEXT(Model!BV48,"0")</f>
        <v>0</v>
      </c>
      <c r="AG35" t="str">
        <f>TEXT(Model!BW48,"0")</f>
        <v>0</v>
      </c>
      <c r="AH35" t="str">
        <f>TEXT(Model!BX48,"0")</f>
        <v>0</v>
      </c>
      <c r="AI35" t="str">
        <f>TEXT(Model!BY48,"0")</f>
        <v>0</v>
      </c>
      <c r="AJ35" t="str">
        <f>TEXT(Model!BZ48,"0")</f>
        <v>0</v>
      </c>
      <c r="AK35" t="str">
        <f>TEXT(Model!CA48,"0")</f>
        <v>0</v>
      </c>
      <c r="AL35" t="str">
        <f>TEXT(Model!CB48,"0")</f>
        <v>0</v>
      </c>
      <c r="AM35" t="str">
        <f>TEXT(Model!CC48,"0")</f>
        <v>0</v>
      </c>
      <c r="AN35">
        <v>0</v>
      </c>
      <c r="AO35">
        <v>0</v>
      </c>
      <c r="AP35">
        <v>0</v>
      </c>
      <c r="AQ35">
        <v>0</v>
      </c>
    </row>
    <row r="36" spans="1:43" x14ac:dyDescent="0.3">
      <c r="A36" t="s">
        <v>145</v>
      </c>
      <c r="B36" t="s">
        <v>115</v>
      </c>
      <c r="C36" t="str">
        <f>TEXT(Model!E49,"0")</f>
        <v>35</v>
      </c>
      <c r="D36" t="str">
        <f>TEXT(Model!H49,"0")</f>
        <v>0</v>
      </c>
      <c r="E36" t="str">
        <f>TEXT(Model!I49,"0")</f>
        <v>0</v>
      </c>
      <c r="F36" t="str">
        <f>TEXT(Model!ED49,"0")</f>
        <v>1</v>
      </c>
      <c r="G36" t="str">
        <f>TEXT(Model!EE49,"0")</f>
        <v>6</v>
      </c>
      <c r="H36" t="str">
        <f>TEXT(Model!H85,"0")</f>
        <v>0</v>
      </c>
      <c r="I36" t="str">
        <f>TEXT(Model!I85,"0")</f>
        <v>0</v>
      </c>
      <c r="J36" t="str">
        <f>TEXT(Model!ED85,"0")</f>
        <v>1</v>
      </c>
      <c r="K36" t="str">
        <f>TEXT(Model!EE85,"0")</f>
        <v>6</v>
      </c>
      <c r="L36" t="str">
        <f>TEXT(Model!BB49,"0")</f>
        <v>0</v>
      </c>
      <c r="M36" t="str">
        <f>TEXT(Model!BC49,"0")</f>
        <v>0</v>
      </c>
      <c r="N36" t="str">
        <f>TEXT(Model!BD49,"0")</f>
        <v>0</v>
      </c>
      <c r="O36" t="str">
        <f>TEXT(Model!BE49,"0")</f>
        <v>0</v>
      </c>
      <c r="P36" t="str">
        <f>TEXT(Model!BF49,"0")</f>
        <v>0</v>
      </c>
      <c r="Q36" t="str">
        <f>TEXT(Model!BG49,"0")</f>
        <v>0</v>
      </c>
      <c r="R36" t="str">
        <f>TEXT(Model!BH49,"0")</f>
        <v>0</v>
      </c>
      <c r="S36" t="str">
        <f>TEXT(Model!BI49,"0")</f>
        <v>0</v>
      </c>
      <c r="T36" t="str">
        <f>TEXT(Model!BJ49,"0")</f>
        <v>0</v>
      </c>
      <c r="U36" t="str">
        <f>TEXT(Model!BK49,"0")</f>
        <v>0</v>
      </c>
      <c r="V36" t="str">
        <f>TEXT(Model!BL49,"0")</f>
        <v>0</v>
      </c>
      <c r="W36" t="str">
        <f>TEXT(Model!BM49,"0")</f>
        <v>0</v>
      </c>
      <c r="X36" t="str">
        <f>TEXT(Model!BN49,"0")</f>
        <v>0</v>
      </c>
      <c r="Y36" t="str">
        <f>TEXT(Model!BO49,"0")</f>
        <v>0</v>
      </c>
      <c r="Z36" t="str">
        <f>TEXT(Model!BP49,"0")</f>
        <v>0</v>
      </c>
      <c r="AA36" t="str">
        <f>TEXT(Model!BQ49,"0")</f>
        <v>0</v>
      </c>
      <c r="AB36" t="str">
        <f>TEXT(Model!BR49,"0")</f>
        <v>0</v>
      </c>
      <c r="AC36" t="str">
        <f>TEXT(Model!BS49,"0")</f>
        <v>0</v>
      </c>
      <c r="AD36" t="str">
        <f>TEXT(Model!BT49,"0")</f>
        <v>0</v>
      </c>
      <c r="AE36" t="str">
        <f>TEXT(Model!BU49,"0")</f>
        <v>0</v>
      </c>
      <c r="AF36" t="str">
        <f>TEXT(Model!BV49,"0")</f>
        <v>0</v>
      </c>
      <c r="AG36" t="str">
        <f>TEXT(Model!BW49,"0")</f>
        <v>0</v>
      </c>
      <c r="AH36" t="str">
        <f>TEXT(Model!BX49,"0")</f>
        <v>0</v>
      </c>
      <c r="AI36" t="str">
        <f>TEXT(Model!BY49,"0")</f>
        <v>0</v>
      </c>
      <c r="AJ36" t="str">
        <f>TEXT(Model!BZ49,"0")</f>
        <v>0</v>
      </c>
      <c r="AK36" t="str">
        <f>TEXT(Model!CA49,"0")</f>
        <v>0</v>
      </c>
      <c r="AL36" t="str">
        <f>TEXT(Model!CB49,"0")</f>
        <v>0</v>
      </c>
      <c r="AM36" t="str">
        <f>TEXT(Model!CC49,"0")</f>
        <v>0</v>
      </c>
      <c r="AN36">
        <v>0</v>
      </c>
      <c r="AO36">
        <v>0</v>
      </c>
      <c r="AP36">
        <v>0</v>
      </c>
      <c r="AQ36">
        <v>0</v>
      </c>
    </row>
    <row r="37" spans="1:43" x14ac:dyDescent="0.3">
      <c r="A37" t="s">
        <v>146</v>
      </c>
      <c r="B37" t="s">
        <v>115</v>
      </c>
      <c r="C37" t="str">
        <f>TEXT(Model!E50,"0")</f>
        <v>36</v>
      </c>
      <c r="D37" t="str">
        <f>TEXT(Model!H50,"0")</f>
        <v>0</v>
      </c>
      <c r="E37" t="str">
        <f>TEXT(Model!I50,"0")</f>
        <v>0</v>
      </c>
      <c r="F37" t="str">
        <f>TEXT(Model!ED50,"0")</f>
        <v>9</v>
      </c>
      <c r="G37" t="str">
        <f>TEXT(Model!EE50,"0")</f>
        <v>52</v>
      </c>
      <c r="H37" t="str">
        <f>TEXT(Model!H86,"0")</f>
        <v>0</v>
      </c>
      <c r="I37" t="str">
        <f>TEXT(Model!I86,"0")</f>
        <v>0</v>
      </c>
      <c r="J37" t="str">
        <f>TEXT(Model!ED86,"0")</f>
        <v>9</v>
      </c>
      <c r="K37" t="str">
        <f>TEXT(Model!EE86,"0")</f>
        <v>52</v>
      </c>
      <c r="L37" t="str">
        <f>TEXT(Model!BB50,"0")</f>
        <v>0</v>
      </c>
      <c r="M37" t="str">
        <f>TEXT(Model!BC50,"0")</f>
        <v>0</v>
      </c>
      <c r="N37" t="str">
        <f>TEXT(Model!BD50,"0")</f>
        <v>0</v>
      </c>
      <c r="O37" t="str">
        <f>TEXT(Model!BE50,"0")</f>
        <v>0</v>
      </c>
      <c r="P37" t="str">
        <f>TEXT(Model!BF50,"0")</f>
        <v>0</v>
      </c>
      <c r="Q37" t="str">
        <f>TEXT(Model!BG50,"0")</f>
        <v>0</v>
      </c>
      <c r="R37" t="str">
        <f>TEXT(Model!BH50,"0")</f>
        <v>0</v>
      </c>
      <c r="S37" t="str">
        <f>TEXT(Model!BI50,"0")</f>
        <v>0</v>
      </c>
      <c r="T37" t="str">
        <f>TEXT(Model!BJ50,"0")</f>
        <v>0</v>
      </c>
      <c r="U37" t="str">
        <f>TEXT(Model!BK50,"0")</f>
        <v>0</v>
      </c>
      <c r="V37" t="str">
        <f>TEXT(Model!BL50,"0")</f>
        <v>0</v>
      </c>
      <c r="W37" t="str">
        <f>TEXT(Model!BM50,"0")</f>
        <v>0</v>
      </c>
      <c r="X37" t="str">
        <f>TEXT(Model!BN50,"0")</f>
        <v>0</v>
      </c>
      <c r="Y37" t="str">
        <f>TEXT(Model!BO50,"0")</f>
        <v>0</v>
      </c>
      <c r="Z37" t="str">
        <f>TEXT(Model!BP50,"0")</f>
        <v>0</v>
      </c>
      <c r="AA37" t="str">
        <f>TEXT(Model!BQ50,"0")</f>
        <v>0</v>
      </c>
      <c r="AB37" t="str">
        <f>TEXT(Model!BR50,"0")</f>
        <v>0</v>
      </c>
      <c r="AC37" t="str">
        <f>TEXT(Model!BS50,"0")</f>
        <v>0</v>
      </c>
      <c r="AD37" t="str">
        <f>TEXT(Model!BT50,"0")</f>
        <v>0</v>
      </c>
      <c r="AE37" t="str">
        <f>TEXT(Model!BU50,"0")</f>
        <v>0</v>
      </c>
      <c r="AF37" t="str">
        <f>TEXT(Model!BV50,"0")</f>
        <v>0</v>
      </c>
      <c r="AG37" t="str">
        <f>TEXT(Model!BW50,"0")</f>
        <v>0</v>
      </c>
      <c r="AH37" t="str">
        <f>TEXT(Model!BX50,"0")</f>
        <v>0</v>
      </c>
      <c r="AI37" t="str">
        <f>TEXT(Model!BY50,"0")</f>
        <v>0</v>
      </c>
      <c r="AJ37" t="str">
        <f>TEXT(Model!BZ50,"0")</f>
        <v>0</v>
      </c>
      <c r="AK37" t="str">
        <f>TEXT(Model!CA50,"0")</f>
        <v>0</v>
      </c>
      <c r="AL37" t="str">
        <f>TEXT(Model!CB50,"0")</f>
        <v>0</v>
      </c>
      <c r="AM37" t="str">
        <f>TEXT(Model!CC50,"0")</f>
        <v>0</v>
      </c>
      <c r="AN37">
        <v>0</v>
      </c>
      <c r="AO37">
        <v>0</v>
      </c>
      <c r="AP37">
        <v>0</v>
      </c>
      <c r="AQ3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DC7BA71A99A4688B478A4759FFB6F" ma:contentTypeVersion="13" ma:contentTypeDescription="Create a new document." ma:contentTypeScope="" ma:versionID="465da20e86675086569ff559a0733af9">
  <xsd:schema xmlns:xsd="http://www.w3.org/2001/XMLSchema" xmlns:xs="http://www.w3.org/2001/XMLSchema" xmlns:p="http://schemas.microsoft.com/office/2006/metadata/properties" xmlns:ns3="cf141067-caf7-4340-a005-e0f5a7bc774c" xmlns:ns4="dedde4a6-7faf-4e8b-83b5-87617452ef51" targetNamespace="http://schemas.microsoft.com/office/2006/metadata/properties" ma:root="true" ma:fieldsID="d15e5b46f4276dd393bf9b65d7e21f1a" ns3:_="" ns4:_="">
    <xsd:import namespace="cf141067-caf7-4340-a005-e0f5a7bc774c"/>
    <xsd:import namespace="dedde4a6-7faf-4e8b-83b5-87617452ef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41067-caf7-4340-a005-e0f5a7bc7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de4a6-7faf-4e8b-83b5-87617452ef5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5E5D79-E168-4D63-8973-67E315342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41067-caf7-4340-a005-e0f5a7bc774c"/>
    <ds:schemaRef ds:uri="dedde4a6-7faf-4e8b-83b5-87617452ef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93A0F3-F7C4-4D9A-9429-1EAB86E8337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dedde4a6-7faf-4e8b-83b5-87617452ef51"/>
    <ds:schemaRef ds:uri="http://schemas.openxmlformats.org/package/2006/metadata/core-properties"/>
    <ds:schemaRef ds:uri="cf141067-caf7-4340-a005-e0f5a7bc774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202133-22A0-4D8A-8577-80654BDF32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ATTACH</vt:lpstr>
    </vt:vector>
  </TitlesOfParts>
  <Company>Maser Consulting, 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Gotthelf</dc:creator>
  <cp:lastModifiedBy>Philip Gotthelf</cp:lastModifiedBy>
  <cp:lastPrinted>2021-03-01T07:55:55Z</cp:lastPrinted>
  <dcterms:created xsi:type="dcterms:W3CDTF">2021-01-20T20:37:27Z</dcterms:created>
  <dcterms:modified xsi:type="dcterms:W3CDTF">2024-05-22T15:31:34Z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0x010100444DC7BA71A99A4688B478A4759FFB6F</vt:lpwstr>
  </property>
  <property fmtid="{D5CDD505-2E9C-101B-9397-08002B2CF9AE}" pid="3" name="CustomerId">
    <vt:lpwstr>colliers</vt:lpwstr>
  </property>
  <property fmtid="{D5CDD505-2E9C-101B-9397-08002B2CF9AE}" pid="4" name="TemplateId">
    <vt:lpwstr>637489843480478649</vt:lpwstr>
  </property>
  <property fmtid="{D5CDD505-2E9C-101B-9397-08002B2CF9AE}" pid="5" name="UserProfileId">
    <vt:lpwstr>637496032750536882</vt:lpwstr>
  </property>
</Properties>
</file>