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deol\Desktop\Fläsklista\"/>
    </mc:Choice>
  </mc:AlternateContent>
  <workbookProtection workbookAlgorithmName="SHA-512" workbookHashValue="lrSV/Pq8fbahtJN7GsWJiVY18l0h8cMluZADxNmijjGlnyvnLM88vCAibL1DaZn3lcvRDugOuysXKd4hhvPHfA==" workbookSaltValue="DTI+iTjNf+uGdnTjfjB14g==" workbookSpinCount="100000" lockStructure="1"/>
  <bookViews>
    <workbookView xWindow="0" yWindow="0" windowWidth="14280" windowHeight="2460"/>
  </bookViews>
  <sheets>
    <sheet name="Indata" sheetId="2" r:id="rId1"/>
    <sheet name="beräkningar" sheetId="5" r:id="rId2"/>
    <sheet name="Resultat" sheetId="6" r:id="rId3"/>
    <sheet name="in" sheetId="3" r:id="rId4"/>
    <sheet name="out" sheetId="4" r:id="rId5"/>
    <sheet name="Instruktioner" sheetId="7" r:id="rId6"/>
  </sheets>
  <calcPr calcId="171026"/>
</workbook>
</file>

<file path=xl/calcChain.xml><?xml version="1.0" encoding="utf-8"?>
<calcChain xmlns="http://schemas.openxmlformats.org/spreadsheetml/2006/main">
  <c r="Z7" i="5" l="1"/>
  <c r="AA7" i="5"/>
  <c r="AB7" i="5"/>
  <c r="Z8" i="5"/>
  <c r="AA8" i="5"/>
  <c r="AB8" i="5"/>
  <c r="Z9" i="5"/>
  <c r="AA9" i="5"/>
  <c r="AB9" i="5"/>
  <c r="Z10" i="5"/>
  <c r="AA10" i="5"/>
  <c r="AB10" i="5"/>
  <c r="Z11" i="5"/>
  <c r="AA11" i="5"/>
  <c r="AB11" i="5"/>
  <c r="Z12" i="5"/>
  <c r="AA12" i="5"/>
  <c r="AB12" i="5"/>
  <c r="Z13" i="5"/>
  <c r="AA13" i="5"/>
  <c r="AB13" i="5"/>
  <c r="Z14" i="5"/>
  <c r="AA14" i="5"/>
  <c r="AB14" i="5"/>
  <c r="Z15" i="5"/>
  <c r="AA15" i="5"/>
  <c r="AB15" i="5"/>
  <c r="Z16" i="5"/>
  <c r="AA16" i="5"/>
  <c r="AB16" i="5"/>
  <c r="Z17" i="5"/>
  <c r="AA17" i="5"/>
  <c r="AB17" i="5"/>
  <c r="Z18" i="5"/>
  <c r="AA18" i="5"/>
  <c r="AB18" i="5"/>
  <c r="Z19" i="5"/>
  <c r="AA19" i="5"/>
  <c r="AB19" i="5"/>
  <c r="Z20" i="5"/>
  <c r="AA20" i="5"/>
  <c r="AB20" i="5"/>
  <c r="Z21" i="5"/>
  <c r="AA21" i="5"/>
  <c r="AB21" i="5"/>
  <c r="Z22" i="5"/>
  <c r="AA22" i="5"/>
  <c r="AB22" i="5"/>
  <c r="Z23" i="5"/>
  <c r="AA23" i="5"/>
  <c r="AB23" i="5"/>
  <c r="Z24" i="5"/>
  <c r="AA24" i="5"/>
  <c r="AB24" i="5"/>
  <c r="Z25" i="5"/>
  <c r="AA25" i="5"/>
  <c r="AB25" i="5"/>
  <c r="Z26" i="5"/>
  <c r="AA26" i="5"/>
  <c r="AB26" i="5"/>
  <c r="Z27" i="5"/>
  <c r="AA27" i="5"/>
  <c r="AB27" i="5"/>
  <c r="Z28" i="5"/>
  <c r="AA28" i="5"/>
  <c r="AB28" i="5"/>
  <c r="Z29" i="5"/>
  <c r="AA29" i="5"/>
  <c r="AB29" i="5"/>
  <c r="Z30" i="5"/>
  <c r="AA30" i="5"/>
  <c r="AB30" i="5"/>
  <c r="Z31" i="5"/>
  <c r="AA31" i="5"/>
  <c r="AB31" i="5"/>
  <c r="Z32" i="5"/>
  <c r="AA32" i="5"/>
  <c r="AB32" i="5"/>
  <c r="Z33" i="5"/>
  <c r="AA33" i="5"/>
  <c r="AB33" i="5"/>
  <c r="Z34" i="5"/>
  <c r="AA34" i="5"/>
  <c r="AB34" i="5"/>
  <c r="Z35" i="5"/>
  <c r="AA35" i="5"/>
  <c r="AB35" i="5"/>
  <c r="Z36" i="5"/>
  <c r="AA36" i="5"/>
  <c r="AB36" i="5"/>
  <c r="Z37" i="5"/>
  <c r="AA37" i="5"/>
  <c r="AB37" i="5"/>
  <c r="Z38" i="5"/>
  <c r="AA38" i="5"/>
  <c r="AB38" i="5"/>
  <c r="Z39" i="5"/>
  <c r="AA39" i="5"/>
  <c r="AB39" i="5"/>
  <c r="Z40" i="5"/>
  <c r="AA40" i="5"/>
  <c r="AB40" i="5"/>
  <c r="Z41" i="5"/>
  <c r="AA41" i="5"/>
  <c r="AB41" i="5"/>
  <c r="Z42" i="5"/>
  <c r="AA42" i="5"/>
  <c r="AB42" i="5"/>
  <c r="Z43" i="5"/>
  <c r="AA43" i="5"/>
  <c r="AB43" i="5"/>
  <c r="Z44" i="5"/>
  <c r="AA44" i="5"/>
  <c r="AB44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8" i="5"/>
  <c r="C39" i="5"/>
  <c r="C40" i="5"/>
  <c r="C41" i="5"/>
  <c r="C42" i="5"/>
  <c r="C43" i="5"/>
  <c r="C44" i="5"/>
  <c r="C45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8" i="5"/>
  <c r="AA4" i="5" l="1"/>
  <c r="Z4" i="5"/>
  <c r="AB5" i="5"/>
  <c r="AA5" i="5"/>
  <c r="AB4" i="5"/>
  <c r="Z5" i="5"/>
  <c r="E45" i="5"/>
  <c r="AA6" i="5" l="1"/>
  <c r="Z6" i="5"/>
  <c r="AB6" i="5"/>
  <c r="A41" i="5"/>
  <c r="B41" i="5"/>
  <c r="A42" i="5"/>
  <c r="B42" i="5"/>
  <c r="A43" i="5"/>
  <c r="B43" i="5"/>
  <c r="A44" i="5"/>
  <c r="B44" i="5"/>
  <c r="A45" i="5"/>
  <c r="B45" i="5"/>
  <c r="R43" i="5" l="1"/>
  <c r="V43" i="5"/>
  <c r="S43" i="5"/>
  <c r="U43" i="5"/>
  <c r="Y43" i="5"/>
  <c r="W43" i="5"/>
  <c r="T43" i="5"/>
  <c r="X43" i="5"/>
  <c r="T41" i="5"/>
  <c r="X41" i="5"/>
  <c r="Y41" i="5"/>
  <c r="S41" i="5"/>
  <c r="W41" i="5"/>
  <c r="U41" i="5"/>
  <c r="R41" i="5"/>
  <c r="V41" i="5"/>
  <c r="U42" i="5"/>
  <c r="Y42" i="5"/>
  <c r="V42" i="5"/>
  <c r="T42" i="5"/>
  <c r="X42" i="5"/>
  <c r="R42" i="5"/>
  <c r="S42" i="5"/>
  <c r="W42" i="5"/>
  <c r="S44" i="5"/>
  <c r="W44" i="5"/>
  <c r="T44" i="5"/>
  <c r="R44" i="5"/>
  <c r="V44" i="5"/>
  <c r="X44" i="5"/>
  <c r="Y44" i="5"/>
  <c r="U44" i="5"/>
  <c r="I42" i="5"/>
  <c r="M42" i="5"/>
  <c r="Q42" i="5"/>
  <c r="P42" i="5"/>
  <c r="F42" i="5"/>
  <c r="J42" i="5"/>
  <c r="N42" i="5"/>
  <c r="L42" i="5"/>
  <c r="G42" i="5"/>
  <c r="K42" i="5"/>
  <c r="O42" i="5"/>
  <c r="H42" i="5"/>
  <c r="E42" i="5"/>
  <c r="F43" i="5"/>
  <c r="J43" i="5"/>
  <c r="N43" i="5"/>
  <c r="I43" i="5"/>
  <c r="G43" i="5"/>
  <c r="K43" i="5"/>
  <c r="O43" i="5"/>
  <c r="L43" i="5"/>
  <c r="M43" i="5"/>
  <c r="H43" i="5"/>
  <c r="P43" i="5"/>
  <c r="Q43" i="5"/>
  <c r="E43" i="5"/>
  <c r="G44" i="5"/>
  <c r="K44" i="5"/>
  <c r="O44" i="5"/>
  <c r="J44" i="5"/>
  <c r="H44" i="5"/>
  <c r="L44" i="5"/>
  <c r="P44" i="5"/>
  <c r="M44" i="5"/>
  <c r="Q44" i="5"/>
  <c r="F44" i="5"/>
  <c r="I44" i="5"/>
  <c r="N44" i="5"/>
  <c r="E44" i="5"/>
  <c r="I41" i="5"/>
  <c r="M41" i="5"/>
  <c r="Q41" i="5"/>
  <c r="F41" i="5"/>
  <c r="J41" i="5"/>
  <c r="N41" i="5"/>
  <c r="G41" i="5"/>
  <c r="K41" i="5"/>
  <c r="O41" i="5"/>
  <c r="H41" i="5"/>
  <c r="L41" i="5"/>
  <c r="P41" i="5"/>
  <c r="E41" i="5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4" i="5"/>
  <c r="A35" i="5"/>
  <c r="A36" i="5"/>
  <c r="A37" i="5"/>
  <c r="A38" i="5"/>
  <c r="A39" i="5"/>
  <c r="B39" i="5"/>
  <c r="A40" i="5"/>
  <c r="B40" i="5"/>
  <c r="V1" i="5"/>
  <c r="W1" i="5"/>
  <c r="X1" i="5"/>
  <c r="Y1" i="5"/>
  <c r="Z1" i="5"/>
  <c r="AA1" i="5"/>
  <c r="AB1" i="5"/>
  <c r="V2" i="5"/>
  <c r="W2" i="5"/>
  <c r="X2" i="5"/>
  <c r="Y2" i="5"/>
  <c r="Z2" i="5"/>
  <c r="AA2" i="5"/>
  <c r="AB2" i="5"/>
  <c r="R1" i="5"/>
  <c r="S1" i="5"/>
  <c r="T1" i="5"/>
  <c r="U1" i="5"/>
  <c r="R2" i="5"/>
  <c r="S2" i="5"/>
  <c r="T2" i="5"/>
  <c r="U2" i="5"/>
  <c r="E2" i="5"/>
  <c r="F2" i="5"/>
  <c r="R39" i="5" l="1"/>
  <c r="V39" i="5"/>
  <c r="S39" i="5"/>
  <c r="U39" i="5"/>
  <c r="Y39" i="5"/>
  <c r="W39" i="5"/>
  <c r="T39" i="5"/>
  <c r="X39" i="5"/>
  <c r="S40" i="5"/>
  <c r="W40" i="5"/>
  <c r="T40" i="5"/>
  <c r="R40" i="5"/>
  <c r="V40" i="5"/>
  <c r="X40" i="5"/>
  <c r="Y40" i="5"/>
  <c r="U40" i="5"/>
  <c r="I39" i="5"/>
  <c r="F39" i="5"/>
  <c r="K39" i="5"/>
  <c r="O39" i="5"/>
  <c r="G39" i="5"/>
  <c r="L39" i="5"/>
  <c r="P39" i="5"/>
  <c r="H39" i="5"/>
  <c r="M39" i="5"/>
  <c r="Q39" i="5"/>
  <c r="J39" i="5"/>
  <c r="N39" i="5"/>
  <c r="E39" i="5"/>
  <c r="H40" i="5"/>
  <c r="L40" i="5"/>
  <c r="P40" i="5"/>
  <c r="I40" i="5"/>
  <c r="M40" i="5"/>
  <c r="Q40" i="5"/>
  <c r="F40" i="5"/>
  <c r="J40" i="5"/>
  <c r="N40" i="5"/>
  <c r="G40" i="5"/>
  <c r="K40" i="5"/>
  <c r="O40" i="5"/>
  <c r="E40" i="5"/>
  <c r="X7" i="5"/>
  <c r="X5" i="5"/>
  <c r="U7" i="5"/>
  <c r="U5" i="5"/>
  <c r="W7" i="5"/>
  <c r="W5" i="5"/>
  <c r="R7" i="5"/>
  <c r="R5" i="5"/>
  <c r="T7" i="5"/>
  <c r="T5" i="5"/>
  <c r="V7" i="5"/>
  <c r="V5" i="5"/>
  <c r="S7" i="5"/>
  <c r="S5" i="5"/>
  <c r="Y7" i="5"/>
  <c r="Y5" i="5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A17" i="6"/>
  <c r="B17" i="6"/>
  <c r="A18" i="6"/>
  <c r="B18" i="6"/>
  <c r="A19" i="6"/>
  <c r="B19" i="6"/>
  <c r="A20" i="6"/>
  <c r="B20" i="6"/>
  <c r="A21" i="6"/>
  <c r="B21" i="6"/>
  <c r="B4" i="6"/>
  <c r="A4" i="6"/>
  <c r="A7" i="5" l="1"/>
  <c r="G2" i="5"/>
  <c r="H2" i="5"/>
  <c r="B37" i="5" s="1"/>
  <c r="I2" i="5"/>
  <c r="J2" i="5"/>
  <c r="K2" i="5"/>
  <c r="L2" i="5"/>
  <c r="M2" i="5"/>
  <c r="N2" i="5"/>
  <c r="O2" i="5"/>
  <c r="P2" i="5"/>
  <c r="Q2" i="5"/>
  <c r="B8" i="5"/>
  <c r="B2" i="6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T37" i="5" l="1"/>
  <c r="X37" i="5"/>
  <c r="Y37" i="5"/>
  <c r="U37" i="5"/>
  <c r="S37" i="5"/>
  <c r="W37" i="5"/>
  <c r="R37" i="5"/>
  <c r="V37" i="5"/>
  <c r="S8" i="5"/>
  <c r="W8" i="5"/>
  <c r="Y8" i="5"/>
  <c r="T8" i="5"/>
  <c r="X8" i="5"/>
  <c r="R8" i="5"/>
  <c r="V8" i="5"/>
  <c r="U8" i="5"/>
  <c r="I37" i="5"/>
  <c r="M37" i="5"/>
  <c r="Q37" i="5"/>
  <c r="J37" i="5"/>
  <c r="N37" i="5"/>
  <c r="K37" i="5"/>
  <c r="O37" i="5"/>
  <c r="G37" i="5"/>
  <c r="L37" i="5"/>
  <c r="P37" i="5"/>
  <c r="B30" i="5"/>
  <c r="G8" i="5"/>
  <c r="K8" i="5"/>
  <c r="O8" i="5"/>
  <c r="M8" i="5"/>
  <c r="H8" i="5"/>
  <c r="L8" i="5"/>
  <c r="P8" i="5"/>
  <c r="F8" i="5"/>
  <c r="J8" i="5"/>
  <c r="N8" i="5"/>
  <c r="I8" i="5"/>
  <c r="Q8" i="5"/>
  <c r="H37" i="5"/>
  <c r="F37" i="5"/>
  <c r="B28" i="5"/>
  <c r="B33" i="5"/>
  <c r="B26" i="5"/>
  <c r="B25" i="5"/>
  <c r="B32" i="5"/>
  <c r="B23" i="5"/>
  <c r="B22" i="5"/>
  <c r="E37" i="5"/>
  <c r="E8" i="5"/>
  <c r="B35" i="5"/>
  <c r="B34" i="5"/>
  <c r="B36" i="5"/>
  <c r="B38" i="5"/>
  <c r="E33" i="5"/>
  <c r="B31" i="5"/>
  <c r="B27" i="5"/>
  <c r="B29" i="5"/>
  <c r="B11" i="5"/>
  <c r="B24" i="5"/>
  <c r="B15" i="5"/>
  <c r="B12" i="5"/>
  <c r="B19" i="5"/>
  <c r="B18" i="5"/>
  <c r="B14" i="5"/>
  <c r="B10" i="5"/>
  <c r="B21" i="5"/>
  <c r="B17" i="5"/>
  <c r="B13" i="5"/>
  <c r="B9" i="5"/>
  <c r="B20" i="5"/>
  <c r="B16" i="5"/>
  <c r="U18" i="5" l="1"/>
  <c r="Y18" i="5"/>
  <c r="R18" i="5"/>
  <c r="V18" i="5"/>
  <c r="T18" i="5"/>
  <c r="X18" i="5"/>
  <c r="S18" i="5"/>
  <c r="W18" i="5"/>
  <c r="U34" i="5"/>
  <c r="Y34" i="5"/>
  <c r="R34" i="5"/>
  <c r="V34" i="5"/>
  <c r="T34" i="5"/>
  <c r="X34" i="5"/>
  <c r="S34" i="5"/>
  <c r="W34" i="5"/>
  <c r="R19" i="5"/>
  <c r="V19" i="5"/>
  <c r="S19" i="5"/>
  <c r="W19" i="5"/>
  <c r="U19" i="5"/>
  <c r="Y19" i="5"/>
  <c r="T19" i="5"/>
  <c r="X19" i="5"/>
  <c r="R11" i="5"/>
  <c r="V11" i="5"/>
  <c r="S11" i="5"/>
  <c r="W11" i="5"/>
  <c r="U11" i="5"/>
  <c r="Y11" i="5"/>
  <c r="T11" i="5"/>
  <c r="X11" i="5"/>
  <c r="R35" i="5"/>
  <c r="V35" i="5"/>
  <c r="S35" i="5"/>
  <c r="W35" i="5"/>
  <c r="U35" i="5"/>
  <c r="Y35" i="5"/>
  <c r="T35" i="5"/>
  <c r="X35" i="5"/>
  <c r="R23" i="5"/>
  <c r="V23" i="5"/>
  <c r="S23" i="5"/>
  <c r="W23" i="5"/>
  <c r="U23" i="5"/>
  <c r="Y23" i="5"/>
  <c r="T23" i="5"/>
  <c r="X23" i="5"/>
  <c r="T33" i="5"/>
  <c r="X33" i="5"/>
  <c r="U33" i="5"/>
  <c r="Y33" i="5"/>
  <c r="S33" i="5"/>
  <c r="W33" i="5"/>
  <c r="R33" i="5"/>
  <c r="V33" i="5"/>
  <c r="I30" i="5"/>
  <c r="U30" i="5"/>
  <c r="Y30" i="5"/>
  <c r="R30" i="5"/>
  <c r="V30" i="5"/>
  <c r="T30" i="5"/>
  <c r="X30" i="5"/>
  <c r="S30" i="5"/>
  <c r="W30" i="5"/>
  <c r="T17" i="5"/>
  <c r="X17" i="5"/>
  <c r="U17" i="5"/>
  <c r="Y17" i="5"/>
  <c r="S17" i="5"/>
  <c r="W17" i="5"/>
  <c r="R17" i="5"/>
  <c r="V17" i="5"/>
  <c r="R31" i="5"/>
  <c r="V31" i="5"/>
  <c r="S31" i="5"/>
  <c r="W31" i="5"/>
  <c r="U31" i="5"/>
  <c r="Y31" i="5"/>
  <c r="T31" i="5"/>
  <c r="X31" i="5"/>
  <c r="U26" i="5"/>
  <c r="Y26" i="5"/>
  <c r="R26" i="5"/>
  <c r="V26" i="5"/>
  <c r="T26" i="5"/>
  <c r="X26" i="5"/>
  <c r="S26" i="5"/>
  <c r="W26" i="5"/>
  <c r="T21" i="5"/>
  <c r="X21" i="5"/>
  <c r="U21" i="5"/>
  <c r="Y21" i="5"/>
  <c r="S21" i="5"/>
  <c r="W21" i="5"/>
  <c r="R21" i="5"/>
  <c r="V21" i="5"/>
  <c r="U10" i="5"/>
  <c r="Y10" i="5"/>
  <c r="S10" i="5"/>
  <c r="R10" i="5"/>
  <c r="V10" i="5"/>
  <c r="T10" i="5"/>
  <c r="X10" i="5"/>
  <c r="W10" i="5"/>
  <c r="S12" i="5"/>
  <c r="W12" i="5"/>
  <c r="T12" i="5"/>
  <c r="X12" i="5"/>
  <c r="R12" i="5"/>
  <c r="V12" i="5"/>
  <c r="Y12" i="5"/>
  <c r="U12" i="5"/>
  <c r="T29" i="5"/>
  <c r="X29" i="5"/>
  <c r="U29" i="5"/>
  <c r="Y29" i="5"/>
  <c r="S29" i="5"/>
  <c r="W29" i="5"/>
  <c r="R29" i="5"/>
  <c r="V29" i="5"/>
  <c r="U38" i="5"/>
  <c r="Y38" i="5"/>
  <c r="T38" i="5"/>
  <c r="X38" i="5"/>
  <c r="R38" i="5"/>
  <c r="V38" i="5"/>
  <c r="S38" i="5"/>
  <c r="W38" i="5"/>
  <c r="S32" i="5"/>
  <c r="W32" i="5"/>
  <c r="T32" i="5"/>
  <c r="X32" i="5"/>
  <c r="R32" i="5"/>
  <c r="V32" i="5"/>
  <c r="Y32" i="5"/>
  <c r="U32" i="5"/>
  <c r="S28" i="5"/>
  <c r="W28" i="5"/>
  <c r="T28" i="5"/>
  <c r="X28" i="5"/>
  <c r="R28" i="5"/>
  <c r="V28" i="5"/>
  <c r="Y28" i="5"/>
  <c r="U28" i="5"/>
  <c r="S16" i="5"/>
  <c r="W16" i="5"/>
  <c r="T16" i="5"/>
  <c r="X16" i="5"/>
  <c r="R16" i="5"/>
  <c r="V16" i="5"/>
  <c r="Y16" i="5"/>
  <c r="U16" i="5"/>
  <c r="S24" i="5"/>
  <c r="W24" i="5"/>
  <c r="T24" i="5"/>
  <c r="X24" i="5"/>
  <c r="R24" i="5"/>
  <c r="V24" i="5"/>
  <c r="Y24" i="5"/>
  <c r="U24" i="5"/>
  <c r="U22" i="5"/>
  <c r="Y22" i="5"/>
  <c r="R22" i="5"/>
  <c r="V22" i="5"/>
  <c r="T22" i="5"/>
  <c r="X22" i="5"/>
  <c r="S22" i="5"/>
  <c r="W22" i="5"/>
  <c r="S20" i="5"/>
  <c r="W20" i="5"/>
  <c r="T20" i="5"/>
  <c r="X20" i="5"/>
  <c r="R20" i="5"/>
  <c r="V20" i="5"/>
  <c r="Y20" i="5"/>
  <c r="U20" i="5"/>
  <c r="T9" i="5"/>
  <c r="X9" i="5"/>
  <c r="R9" i="5"/>
  <c r="U9" i="5"/>
  <c r="Y9" i="5"/>
  <c r="S9" i="5"/>
  <c r="W9" i="5"/>
  <c r="V9" i="5"/>
  <c r="T13" i="5"/>
  <c r="X13" i="5"/>
  <c r="U13" i="5"/>
  <c r="Y13" i="5"/>
  <c r="S13" i="5"/>
  <c r="W13" i="5"/>
  <c r="R13" i="5"/>
  <c r="V13" i="5"/>
  <c r="U14" i="5"/>
  <c r="Y14" i="5"/>
  <c r="R14" i="5"/>
  <c r="V14" i="5"/>
  <c r="T14" i="5"/>
  <c r="X14" i="5"/>
  <c r="S14" i="5"/>
  <c r="W14" i="5"/>
  <c r="R15" i="5"/>
  <c r="V15" i="5"/>
  <c r="S15" i="5"/>
  <c r="W15" i="5"/>
  <c r="U15" i="5"/>
  <c r="Y15" i="5"/>
  <c r="T15" i="5"/>
  <c r="X15" i="5"/>
  <c r="R27" i="5"/>
  <c r="V27" i="5"/>
  <c r="S27" i="5"/>
  <c r="W27" i="5"/>
  <c r="U27" i="5"/>
  <c r="Y27" i="5"/>
  <c r="T27" i="5"/>
  <c r="X27" i="5"/>
  <c r="S36" i="5"/>
  <c r="W36" i="5"/>
  <c r="X36" i="5"/>
  <c r="T36" i="5"/>
  <c r="R36" i="5"/>
  <c r="V36" i="5"/>
  <c r="Y36" i="5"/>
  <c r="U36" i="5"/>
  <c r="T25" i="5"/>
  <c r="X25" i="5"/>
  <c r="U25" i="5"/>
  <c r="Y25" i="5"/>
  <c r="S25" i="5"/>
  <c r="W25" i="5"/>
  <c r="R25" i="5"/>
  <c r="V25" i="5"/>
  <c r="J34" i="5"/>
  <c r="N34" i="5"/>
  <c r="K34" i="5"/>
  <c r="O34" i="5"/>
  <c r="L34" i="5"/>
  <c r="P34" i="5"/>
  <c r="I34" i="5"/>
  <c r="M34" i="5"/>
  <c r="Q34" i="5"/>
  <c r="J35" i="5"/>
  <c r="N35" i="5"/>
  <c r="K35" i="5"/>
  <c r="O35" i="5"/>
  <c r="L35" i="5"/>
  <c r="P35" i="5"/>
  <c r="I35" i="5"/>
  <c r="M35" i="5"/>
  <c r="Q35" i="5"/>
  <c r="J33" i="5"/>
  <c r="N33" i="5"/>
  <c r="K33" i="5"/>
  <c r="O33" i="5"/>
  <c r="L33" i="5"/>
  <c r="P33" i="5"/>
  <c r="I33" i="5"/>
  <c r="M33" i="5"/>
  <c r="Q33" i="5"/>
  <c r="I38" i="5"/>
  <c r="M38" i="5"/>
  <c r="Q38" i="5"/>
  <c r="J38" i="5"/>
  <c r="N38" i="5"/>
  <c r="K38" i="5"/>
  <c r="O38" i="5"/>
  <c r="L38" i="5"/>
  <c r="P38" i="5"/>
  <c r="J32" i="5"/>
  <c r="N32" i="5"/>
  <c r="K32" i="5"/>
  <c r="O32" i="5"/>
  <c r="L32" i="5"/>
  <c r="P32" i="5"/>
  <c r="I32" i="5"/>
  <c r="M32" i="5"/>
  <c r="Q32" i="5"/>
  <c r="J36" i="5"/>
  <c r="N36" i="5"/>
  <c r="K36" i="5"/>
  <c r="O36" i="5"/>
  <c r="L36" i="5"/>
  <c r="P36" i="5"/>
  <c r="I36" i="5"/>
  <c r="M36" i="5"/>
  <c r="Q36" i="5"/>
  <c r="G30" i="5"/>
  <c r="F30" i="5"/>
  <c r="K30" i="5"/>
  <c r="L30" i="5"/>
  <c r="J30" i="5"/>
  <c r="M30" i="5"/>
  <c r="P30" i="5"/>
  <c r="Q30" i="5"/>
  <c r="E30" i="5"/>
  <c r="H30" i="5"/>
  <c r="O30" i="5"/>
  <c r="N30" i="5"/>
  <c r="J13" i="5"/>
  <c r="N13" i="5"/>
  <c r="L13" i="5"/>
  <c r="K13" i="5"/>
  <c r="O13" i="5"/>
  <c r="I13" i="5"/>
  <c r="M13" i="5"/>
  <c r="Q13" i="5"/>
  <c r="P13" i="5"/>
  <c r="J15" i="5"/>
  <c r="N15" i="5"/>
  <c r="P15" i="5"/>
  <c r="K15" i="5"/>
  <c r="O15" i="5"/>
  <c r="I15" i="5"/>
  <c r="M15" i="5"/>
  <c r="Q15" i="5"/>
  <c r="L15" i="5"/>
  <c r="J18" i="5"/>
  <c r="N18" i="5"/>
  <c r="K18" i="5"/>
  <c r="O18" i="5"/>
  <c r="L18" i="5"/>
  <c r="I18" i="5"/>
  <c r="M18" i="5"/>
  <c r="Q18" i="5"/>
  <c r="P18" i="5"/>
  <c r="K9" i="5"/>
  <c r="O9" i="5"/>
  <c r="M9" i="5"/>
  <c r="L9" i="5"/>
  <c r="P9" i="5"/>
  <c r="J9" i="5"/>
  <c r="N9" i="5"/>
  <c r="I9" i="5"/>
  <c r="Q9" i="5"/>
  <c r="K10" i="5"/>
  <c r="O10" i="5"/>
  <c r="I10" i="5"/>
  <c r="Q10" i="5"/>
  <c r="L10" i="5"/>
  <c r="P10" i="5"/>
  <c r="J10" i="5"/>
  <c r="N10" i="5"/>
  <c r="M10" i="5"/>
  <c r="J12" i="5"/>
  <c r="N12" i="5"/>
  <c r="L12" i="5"/>
  <c r="K12" i="5"/>
  <c r="O12" i="5"/>
  <c r="I12" i="5"/>
  <c r="M12" i="5"/>
  <c r="Q12" i="5"/>
  <c r="P12" i="5"/>
  <c r="I29" i="5"/>
  <c r="M29" i="5"/>
  <c r="Q29" i="5"/>
  <c r="J29" i="5"/>
  <c r="N29" i="5"/>
  <c r="O29" i="5"/>
  <c r="L29" i="5"/>
  <c r="P29" i="5"/>
  <c r="K29" i="5"/>
  <c r="J23" i="5"/>
  <c r="N23" i="5"/>
  <c r="P23" i="5"/>
  <c r="K23" i="5"/>
  <c r="O23" i="5"/>
  <c r="I23" i="5"/>
  <c r="M23" i="5"/>
  <c r="Q23" i="5"/>
  <c r="L23" i="5"/>
  <c r="I27" i="5"/>
  <c r="M27" i="5"/>
  <c r="Q27" i="5"/>
  <c r="J27" i="5"/>
  <c r="N27" i="5"/>
  <c r="O27" i="5"/>
  <c r="L27" i="5"/>
  <c r="P27" i="5"/>
  <c r="K27" i="5"/>
  <c r="I28" i="5"/>
  <c r="M28" i="5"/>
  <c r="Q28" i="5"/>
  <c r="K28" i="5"/>
  <c r="J28" i="5"/>
  <c r="N28" i="5"/>
  <c r="L28" i="5"/>
  <c r="P28" i="5"/>
  <c r="O28" i="5"/>
  <c r="J17" i="5"/>
  <c r="N17" i="5"/>
  <c r="P17" i="5"/>
  <c r="K17" i="5"/>
  <c r="O17" i="5"/>
  <c r="I17" i="5"/>
  <c r="M17" i="5"/>
  <c r="Q17" i="5"/>
  <c r="L17" i="5"/>
  <c r="I31" i="5"/>
  <c r="M31" i="5"/>
  <c r="Q31" i="5"/>
  <c r="J31" i="5"/>
  <c r="N31" i="5"/>
  <c r="L31" i="5"/>
  <c r="P31" i="5"/>
  <c r="K31" i="5"/>
  <c r="O31" i="5"/>
  <c r="I25" i="5"/>
  <c r="M25" i="5"/>
  <c r="Q25" i="5"/>
  <c r="O25" i="5"/>
  <c r="J25" i="5"/>
  <c r="N25" i="5"/>
  <c r="L25" i="5"/>
  <c r="P25" i="5"/>
  <c r="K25" i="5"/>
  <c r="J14" i="5"/>
  <c r="N14" i="5"/>
  <c r="L14" i="5"/>
  <c r="K14" i="5"/>
  <c r="O14" i="5"/>
  <c r="P14" i="5"/>
  <c r="I14" i="5"/>
  <c r="M14" i="5"/>
  <c r="Q14" i="5"/>
  <c r="J16" i="5"/>
  <c r="N16" i="5"/>
  <c r="P16" i="5"/>
  <c r="K16" i="5"/>
  <c r="O16" i="5"/>
  <c r="I16" i="5"/>
  <c r="M16" i="5"/>
  <c r="Q16" i="5"/>
  <c r="L16" i="5"/>
  <c r="I24" i="5"/>
  <c r="M24" i="5"/>
  <c r="Q24" i="5"/>
  <c r="J24" i="5"/>
  <c r="N24" i="5"/>
  <c r="O24" i="5"/>
  <c r="G24" i="5"/>
  <c r="L24" i="5"/>
  <c r="P24" i="5"/>
  <c r="K24" i="5"/>
  <c r="J20" i="5"/>
  <c r="N20" i="5"/>
  <c r="K20" i="5"/>
  <c r="O20" i="5"/>
  <c r="L20" i="5"/>
  <c r="I20" i="5"/>
  <c r="M20" i="5"/>
  <c r="Q20" i="5"/>
  <c r="P20" i="5"/>
  <c r="J21" i="5"/>
  <c r="N21" i="5"/>
  <c r="L21" i="5"/>
  <c r="K21" i="5"/>
  <c r="O21" i="5"/>
  <c r="I21" i="5"/>
  <c r="M21" i="5"/>
  <c r="Q21" i="5"/>
  <c r="P21" i="5"/>
  <c r="J19" i="5"/>
  <c r="N19" i="5"/>
  <c r="L19" i="5"/>
  <c r="K19" i="5"/>
  <c r="O19" i="5"/>
  <c r="I19" i="5"/>
  <c r="M19" i="5"/>
  <c r="Q19" i="5"/>
  <c r="P19" i="5"/>
  <c r="J11" i="5"/>
  <c r="N11" i="5"/>
  <c r="L11" i="5"/>
  <c r="K11" i="5"/>
  <c r="O11" i="5"/>
  <c r="I11" i="5"/>
  <c r="M11" i="5"/>
  <c r="Q11" i="5"/>
  <c r="G11" i="5"/>
  <c r="P11" i="5"/>
  <c r="J22" i="5"/>
  <c r="N22" i="5"/>
  <c r="L22" i="5"/>
  <c r="K22" i="5"/>
  <c r="O22" i="5"/>
  <c r="P22" i="5"/>
  <c r="I22" i="5"/>
  <c r="M22" i="5"/>
  <c r="Q22" i="5"/>
  <c r="I26" i="5"/>
  <c r="M26" i="5"/>
  <c r="Q26" i="5"/>
  <c r="O26" i="5"/>
  <c r="J26" i="5"/>
  <c r="N26" i="5"/>
  <c r="K26" i="5"/>
  <c r="L26" i="5"/>
  <c r="P26" i="5"/>
  <c r="G9" i="5"/>
  <c r="H9" i="5"/>
  <c r="F9" i="5"/>
  <c r="H12" i="5"/>
  <c r="F12" i="5"/>
  <c r="G12" i="5"/>
  <c r="E23" i="5"/>
  <c r="G23" i="5"/>
  <c r="H23" i="5"/>
  <c r="F23" i="5"/>
  <c r="G13" i="5"/>
  <c r="F13" i="5"/>
  <c r="H13" i="5"/>
  <c r="F14" i="5"/>
  <c r="G14" i="5"/>
  <c r="H14" i="5"/>
  <c r="G27" i="5"/>
  <c r="F27" i="5"/>
  <c r="H27" i="5"/>
  <c r="H28" i="5"/>
  <c r="F28" i="5"/>
  <c r="G28" i="5"/>
  <c r="H16" i="5"/>
  <c r="F16" i="5"/>
  <c r="G16" i="5"/>
  <c r="H20" i="5"/>
  <c r="G20" i="5"/>
  <c r="F20" i="5"/>
  <c r="F21" i="5"/>
  <c r="G21" i="5"/>
  <c r="H21" i="5"/>
  <c r="G19" i="5"/>
  <c r="H19" i="5"/>
  <c r="F19" i="5"/>
  <c r="F11" i="5"/>
  <c r="H11" i="5"/>
  <c r="F34" i="5"/>
  <c r="H34" i="5"/>
  <c r="G34" i="5"/>
  <c r="F22" i="5"/>
  <c r="H22" i="5"/>
  <c r="G22" i="5"/>
  <c r="E26" i="5"/>
  <c r="F26" i="5"/>
  <c r="G26" i="5"/>
  <c r="H26" i="5"/>
  <c r="F10" i="5"/>
  <c r="H10" i="5"/>
  <c r="G10" i="5"/>
  <c r="F29" i="5"/>
  <c r="G29" i="5"/>
  <c r="H29" i="5"/>
  <c r="G35" i="5"/>
  <c r="H35" i="5"/>
  <c r="F35" i="5"/>
  <c r="G33" i="5"/>
  <c r="H33" i="5"/>
  <c r="F33" i="5"/>
  <c r="G15" i="5"/>
  <c r="F15" i="5"/>
  <c r="H15" i="5"/>
  <c r="F38" i="5"/>
  <c r="G38" i="5"/>
  <c r="H38" i="5"/>
  <c r="H32" i="5"/>
  <c r="G32" i="5"/>
  <c r="F32" i="5"/>
  <c r="F17" i="5"/>
  <c r="G17" i="5"/>
  <c r="H17" i="5"/>
  <c r="F18" i="5"/>
  <c r="H18" i="5"/>
  <c r="G18" i="5"/>
  <c r="H24" i="5"/>
  <c r="F24" i="5"/>
  <c r="G31" i="5"/>
  <c r="F31" i="5"/>
  <c r="H31" i="5"/>
  <c r="H36" i="5"/>
  <c r="F36" i="5"/>
  <c r="G36" i="5"/>
  <c r="G25" i="5"/>
  <c r="H25" i="5"/>
  <c r="F25" i="5"/>
  <c r="E28" i="5"/>
  <c r="E25" i="5"/>
  <c r="E22" i="5"/>
  <c r="E32" i="5"/>
  <c r="E35" i="5"/>
  <c r="E38" i="5"/>
  <c r="E36" i="5"/>
  <c r="E34" i="5"/>
  <c r="E13" i="5"/>
  <c r="E15" i="5"/>
  <c r="E20" i="5"/>
  <c r="E21" i="5"/>
  <c r="E19" i="5"/>
  <c r="E11" i="5"/>
  <c r="E9" i="5"/>
  <c r="E10" i="5"/>
  <c r="E12" i="5"/>
  <c r="E29" i="5"/>
  <c r="E14" i="5"/>
  <c r="E27" i="5"/>
  <c r="E16" i="5"/>
  <c r="E17" i="5"/>
  <c r="E18" i="5"/>
  <c r="E24" i="5"/>
  <c r="E31" i="5"/>
  <c r="K1" i="5"/>
  <c r="L1" i="5"/>
  <c r="M1" i="5"/>
  <c r="N1" i="5"/>
  <c r="O1" i="5"/>
  <c r="P1" i="5"/>
  <c r="Q1" i="5"/>
  <c r="V2" i="3"/>
  <c r="W2" i="3"/>
  <c r="X2" i="3"/>
  <c r="Y2" i="3"/>
  <c r="Z2" i="3"/>
  <c r="AA2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I1" i="5"/>
  <c r="A8" i="5"/>
  <c r="F1" i="5"/>
  <c r="G1" i="5"/>
  <c r="H1" i="5"/>
  <c r="J1" i="5"/>
  <c r="E1" i="5"/>
  <c r="E5" i="5" s="1"/>
  <c r="X4" i="5" l="1"/>
  <c r="X6" i="5" s="1"/>
  <c r="T2" i="3" s="1"/>
  <c r="W4" i="5"/>
  <c r="W6" i="5" s="1"/>
  <c r="S2" i="3" s="1"/>
  <c r="R4" i="5"/>
  <c r="R6" i="5" s="1"/>
  <c r="N2" i="3" s="1"/>
  <c r="S4" i="5"/>
  <c r="S6" i="5" s="1"/>
  <c r="O2" i="3" s="1"/>
  <c r="Y4" i="5"/>
  <c r="Y6" i="5" s="1"/>
  <c r="U2" i="3" s="1"/>
  <c r="T4" i="5"/>
  <c r="T6" i="5" s="1"/>
  <c r="P2" i="3" s="1"/>
  <c r="V4" i="5"/>
  <c r="V6" i="5" s="1"/>
  <c r="R2" i="3" s="1"/>
  <c r="U4" i="5"/>
  <c r="U6" i="5" s="1"/>
  <c r="Q2" i="3" s="1"/>
  <c r="Q4" i="5"/>
  <c r="I4" i="5"/>
  <c r="J4" i="5"/>
  <c r="N4" i="5"/>
  <c r="P4" i="5"/>
  <c r="M4" i="5"/>
  <c r="L4" i="5"/>
  <c r="K4" i="5"/>
  <c r="O4" i="5"/>
  <c r="G7" i="5"/>
  <c r="G5" i="5"/>
  <c r="M7" i="5"/>
  <c r="M5" i="5"/>
  <c r="L7" i="5"/>
  <c r="L5" i="5"/>
  <c r="P7" i="5"/>
  <c r="P5" i="5"/>
  <c r="J7" i="5"/>
  <c r="J5" i="5"/>
  <c r="O7" i="5"/>
  <c r="O5" i="5"/>
  <c r="K7" i="5"/>
  <c r="K5" i="5"/>
  <c r="Q7" i="5"/>
  <c r="Q5" i="5"/>
  <c r="Q6" i="5" s="1"/>
  <c r="F7" i="5"/>
  <c r="F5" i="5"/>
  <c r="H7" i="5"/>
  <c r="H5" i="5"/>
  <c r="I7" i="5"/>
  <c r="I5" i="5"/>
  <c r="N7" i="5"/>
  <c r="N5" i="5"/>
  <c r="F4" i="5"/>
  <c r="H4" i="5"/>
  <c r="G4" i="5"/>
  <c r="I1" i="3"/>
  <c r="E7" i="5"/>
  <c r="M1" i="3"/>
  <c r="J1" i="3"/>
  <c r="A1" i="3"/>
  <c r="L1" i="3"/>
  <c r="H1" i="3"/>
  <c r="K1" i="3"/>
  <c r="G1" i="3"/>
  <c r="B1" i="3"/>
  <c r="E1" i="3"/>
  <c r="C1" i="3"/>
  <c r="D1" i="3"/>
  <c r="F1" i="3"/>
  <c r="P6" i="5" l="1"/>
  <c r="I6" i="5"/>
  <c r="O6" i="5"/>
  <c r="K2" i="3" s="1"/>
  <c r="L6" i="5"/>
  <c r="H2" i="3" s="1"/>
  <c r="M6" i="5"/>
  <c r="I2" i="3" s="1"/>
  <c r="N6" i="5"/>
  <c r="J2" i="3" s="1"/>
  <c r="K6" i="5"/>
  <c r="G2" i="3" s="1"/>
  <c r="J6" i="5"/>
  <c r="F2" i="3" s="1"/>
  <c r="G6" i="5"/>
  <c r="C2" i="3" s="1"/>
  <c r="H6" i="5"/>
  <c r="D2" i="3" s="1"/>
  <c r="F6" i="5"/>
  <c r="B2" i="3" s="1"/>
  <c r="M2" i="3"/>
  <c r="L2" i="3"/>
  <c r="E2" i="3"/>
  <c r="E4" i="5"/>
  <c r="E6" i="5" s="1"/>
  <c r="A2" i="3" s="1"/>
</calcChain>
</file>

<file path=xl/sharedStrings.xml><?xml version="1.0" encoding="utf-8"?>
<sst xmlns="http://schemas.openxmlformats.org/spreadsheetml/2006/main" count="112" uniqueCount="52">
  <si>
    <t>datum</t>
  </si>
  <si>
    <t>pris</t>
  </si>
  <si>
    <t>Bet</t>
  </si>
  <si>
    <t>växelkurs</t>
  </si>
  <si>
    <t>Summa Ska betala</t>
  </si>
  <si>
    <t>Summa Har betalat</t>
  </si>
  <si>
    <t>AJ</t>
  </si>
  <si>
    <t>DE</t>
  </si>
  <si>
    <t>MW</t>
  </si>
  <si>
    <t>Balans</t>
  </si>
  <si>
    <t>Totalt utlägg</t>
  </si>
  <si>
    <t>Personer per hushåll</t>
  </si>
  <si>
    <t>var/vad</t>
  </si>
  <si>
    <t>Sammanfattning</t>
  </si>
  <si>
    <t>Antal i Hushållet</t>
  </si>
  <si>
    <t>OBS! Använd KOPIERA CELLER när ni ska lägga till en rad/kolumn!
INTE INFOGA då fungerar inte beräkningarna!</t>
  </si>
  <si>
    <t>personer</t>
  </si>
  <si>
    <t>1: fyll fälten i fliken indata. Utöka rader och kolumner genom att kopiera och inte genom att infoga. Att infoga gör att beräkningarna blir felaktiga.
2: sätt en '1' för den personen som ska vara med och dela på inköpet,  '0' för att inte vara med.
3: Hushåll: Normalt så representerar ett namn en person. men om man är fler personer bakom ett namn så anger man hur många som är i "hushållet".
4: Namnet måste vara unikt!
5: när detta är klart så sparar ni dokumentet.
6: startar sedan programmet "Flasklistan". En dialogruta öppnas där ni väljer dokumentet som ni har sparat och trycker på "ok".
7: när en dialogruta med texten "done" dyker upp så trycker ni på "ok".
8: öppna nu dokumentet och under fliken resultat ser ni vem som ska betala vad till vem.</t>
  </si>
  <si>
    <t>Pris i SEK</t>
  </si>
  <si>
    <t>bet</t>
  </si>
  <si>
    <t>kamera</t>
  </si>
  <si>
    <t>Systemet Öl/vin David</t>
  </si>
  <si>
    <t>Coop-Frukost</t>
  </si>
  <si>
    <t>Stödköp Vemdalen</t>
  </si>
  <si>
    <t>allmänt sundbergs</t>
  </si>
  <si>
    <t>AS</t>
  </si>
  <si>
    <t>allmänt Lindqvist</t>
  </si>
  <si>
    <t>TL</t>
  </si>
  <si>
    <t>Allmänt Ulla</t>
  </si>
  <si>
    <t>ME</t>
  </si>
  <si>
    <t>Systemet Öl/vin</t>
  </si>
  <si>
    <t>Öl</t>
  </si>
  <si>
    <t>liftkort</t>
  </si>
  <si>
    <t>BW</t>
  </si>
  <si>
    <t>Frukost</t>
  </si>
  <si>
    <t>Middag</t>
  </si>
  <si>
    <t>Dammsugarpåsar</t>
  </si>
  <si>
    <t>CL</t>
  </si>
  <si>
    <t>Datorer</t>
  </si>
  <si>
    <t>JS</t>
  </si>
  <si>
    <t>PO</t>
  </si>
  <si>
    <t>RS</t>
  </si>
  <si>
    <t>OA</t>
  </si>
  <si>
    <t>OP</t>
  </si>
  <si>
    <t>BW1</t>
  </si>
  <si>
    <t>MW1</t>
  </si>
  <si>
    <t>CL1</t>
  </si>
  <si>
    <t>JS1</t>
  </si>
  <si>
    <t>OP1</t>
  </si>
  <si>
    <t>OA1</t>
  </si>
  <si>
    <t>PO1</t>
  </si>
  <si>
    <t>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</si>
</sst>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3" borderId="1" xfId="2"/>
    <xf numFmtId="0" fontId="0" fillId="5" borderId="0" xfId="0" applyFill="1"/>
    <xf numFmtId="0" fontId="2" fillId="3" borderId="2" xfId="2" applyBorder="1" applyAlignment="1">
      <alignment horizontal="center"/>
    </xf>
    <xf numFmtId="0" fontId="4" fillId="2" borderId="1" xfId="1" applyFont="1" applyBorder="1" applyAlignment="1"/>
    <xf numFmtId="1" fontId="2" fillId="5" borderId="1" xfId="2" applyNumberFormat="1" applyFill="1"/>
    <xf numFmtId="1" fontId="0" fillId="0" borderId="0" xfId="0" applyNumberFormat="1"/>
    <xf numFmtId="1" fontId="3" fillId="4" borderId="1" xfId="3" applyNumberFormat="1"/>
    <xf numFmtId="1" fontId="2" fillId="3" borderId="1" xfId="2" applyNumberFormat="1"/>
    <xf numFmtId="0" fontId="0" fillId="0" borderId="0" xfId="0" applyNumberFormat="1"/>
    <xf numFmtId="49" fontId="0" fillId="0" borderId="0" xfId="0" applyNumberFormat="1"/>
    <xf numFmtId="1" fontId="0" fillId="5" borderId="0" xfId="0" applyNumberFormat="1" applyFill="1" applyAlignment="1">
      <alignment horizontal="center"/>
    </xf>
    <xf numFmtId="0" fontId="0" fillId="5" borderId="0" xfId="0" applyFont="1" applyFill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2" fillId="3" borderId="1" xfId="2" applyNumberFormat="1" applyAlignment="1">
      <alignment horizontal="center"/>
    </xf>
    <xf numFmtId="0" fontId="2" fillId="3" borderId="1" xfId="2" applyAlignment="1">
      <alignment horizontal="center"/>
    </xf>
    <xf numFmtId="0" fontId="2" fillId="3" borderId="1" xfId="2" applyAlignment="1">
      <alignment horizontal="center"/>
    </xf>
    <xf numFmtId="0" fontId="2" fillId="3" borderId="1" xfId="2" applyAlignment="1">
      <alignment horizontal="center"/>
    </xf>
    <xf numFmtId="164" fontId="0" fillId="5" borderId="0" xfId="0" applyNumberFormat="1" applyFill="1" applyAlignment="1">
      <alignment horizontal="center"/>
    </xf>
    <xf numFmtId="0" fontId="3" fillId="4" borderId="3" xfId="3" applyBorder="1" applyAlignment="1">
      <alignment horizontal="left"/>
    </xf>
    <xf numFmtId="0" fontId="2" fillId="5" borderId="3" xfId="2" applyFill="1" applyBorder="1" applyAlignment="1">
      <alignment horizontal="center"/>
    </xf>
    <xf numFmtId="0" fontId="3" fillId="4" borderId="2" xfId="3" applyBorder="1" applyAlignment="1"/>
    <xf numFmtId="0" fontId="3" fillId="4" borderId="3" xfId="3" applyBorder="1" applyAlignment="1"/>
    <xf numFmtId="0" fontId="3" fillId="4" borderId="3" xfId="3" applyBorder="1" applyAlignment="1">
      <alignment horizontal="center"/>
    </xf>
    <xf numFmtId="0" fontId="3" fillId="4" borderId="4" xfId="3" applyBorder="1" applyAlignment="1"/>
    <xf numFmtId="0" fontId="0" fillId="0" borderId="0" xfId="0" applyNumberFormat="1" applyAlignment="1">
      <alignment horizontal="center"/>
    </xf>
    <xf numFmtId="0" fontId="2" fillId="3" borderId="1" xfId="2" applyAlignment="1">
      <alignment horizontal="center"/>
    </xf>
    <xf numFmtId="0" fontId="5" fillId="0" borderId="0" xfId="0" applyFont="1" applyBorder="1" applyAlignment="1">
      <alignment horizontal="center" wrapText="1"/>
    </xf>
    <xf numFmtId="0" fontId="2" fillId="5" borderId="2" xfId="2" applyFill="1" applyBorder="1" applyAlignment="1">
      <alignment horizontal="center"/>
    </xf>
    <xf numFmtId="0" fontId="2" fillId="5" borderId="3" xfId="2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4">
    <cellStyle name="Beräkning" xfId="3" builtinId="22"/>
    <cellStyle name="Bra" xfId="1" builtinId="26"/>
    <cellStyle name="Indata" xfId="2" builtinId="20"/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 tint="-4.9989318521683403E-2"/>
      </font>
      <fill>
        <patternFill patternType="none">
          <bgColor auto="1"/>
        </patternFill>
      </fill>
    </dxf>
    <dxf>
      <font>
        <color theme="0" tint="-4.9989318521683403E-2"/>
      </font>
      <fill>
        <patternFill patternType="none">
          <bgColor auto="1"/>
        </patternFill>
      </fill>
    </dxf>
    <dxf>
      <font>
        <color theme="0" tint="-4.9989318521683403E-2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Z40"/>
  <sheetViews>
    <sheetView tabSelected="1" topLeftCell="A2" workbookViewId="0">
      <selection activeCell="N19" sqref="N19"/>
    </sheetView>
  </sheetViews>
  <sheetFormatPr defaultRowHeight="15" x14ac:dyDescent="0.25"/>
  <cols>
    <col min="2" max="2" width="25.28515625" customWidth="1"/>
    <col min="3" max="3" width="5.140625" customWidth="1"/>
    <col min="4" max="4" width="4" customWidth="1"/>
    <col min="5" max="5" width="9.42578125" style="14" bestFit="1" customWidth="1"/>
    <col min="6" max="8" width="4.5703125" style="14" bestFit="1" customWidth="1"/>
    <col min="9" max="9" width="9.140625" style="14"/>
    <col min="10" max="10" width="9.42578125" style="14" customWidth="1"/>
    <col min="11" max="12" width="9.42578125" style="1" customWidth="1"/>
    <col min="13" max="15" width="6.140625" style="1" customWidth="1"/>
    <col min="16" max="23" width="9.140625" style="1"/>
  </cols>
  <sheetData>
    <row r="1" spans="1:26" ht="63.75" customHeight="1" x14ac:dyDescent="0.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15"/>
      <c r="Q1" s="15"/>
      <c r="R1" s="15"/>
      <c r="S1" s="15"/>
      <c r="T1" s="15"/>
      <c r="U1" s="15"/>
      <c r="V1" s="15"/>
      <c r="W1" s="15"/>
    </row>
    <row r="2" spans="1:26" x14ac:dyDescent="0.25">
      <c r="A2" s="28" t="s">
        <v>14</v>
      </c>
      <c r="B2" s="28"/>
      <c r="C2" s="28"/>
      <c r="D2" s="28"/>
      <c r="E2" s="28"/>
      <c r="F2" s="16">
        <v>1</v>
      </c>
      <c r="G2" s="16">
        <v>1</v>
      </c>
      <c r="H2" s="16">
        <v>1</v>
      </c>
      <c r="I2" s="16">
        <v>1</v>
      </c>
      <c r="J2" s="16">
        <v>1</v>
      </c>
      <c r="K2" s="17">
        <v>1</v>
      </c>
      <c r="L2" s="17">
        <v>1</v>
      </c>
      <c r="M2" s="17">
        <v>1</v>
      </c>
      <c r="N2" s="17">
        <v>1</v>
      </c>
      <c r="O2" s="18">
        <v>1</v>
      </c>
      <c r="P2" s="18">
        <v>1</v>
      </c>
      <c r="Q2" s="18">
        <v>1</v>
      </c>
      <c r="R2" s="18">
        <v>1</v>
      </c>
      <c r="S2" s="19">
        <v>1</v>
      </c>
      <c r="T2" s="19">
        <v>1</v>
      </c>
      <c r="U2" s="19">
        <v>1</v>
      </c>
      <c r="V2" s="19">
        <v>1</v>
      </c>
      <c r="W2" s="19">
        <v>1</v>
      </c>
      <c r="X2" s="19">
        <v>1</v>
      </c>
      <c r="Y2" s="19">
        <v>1</v>
      </c>
      <c r="Z2" s="19">
        <v>1</v>
      </c>
    </row>
    <row r="3" spans="1:26" s="10" customFormat="1" x14ac:dyDescent="0.25">
      <c r="A3" s="10" t="s">
        <v>0</v>
      </c>
      <c r="B3" s="10" t="s">
        <v>12</v>
      </c>
      <c r="C3" s="10" t="s">
        <v>1</v>
      </c>
      <c r="D3" s="10" t="s">
        <v>2</v>
      </c>
      <c r="E3" s="14" t="s">
        <v>3</v>
      </c>
      <c r="F3" s="14" t="s">
        <v>25</v>
      </c>
      <c r="G3" s="14" t="s">
        <v>7</v>
      </c>
      <c r="H3" s="14" t="s">
        <v>27</v>
      </c>
      <c r="I3" s="14" t="s">
        <v>29</v>
      </c>
      <c r="J3" s="14" t="s">
        <v>6</v>
      </c>
      <c r="K3" s="14" t="s">
        <v>33</v>
      </c>
      <c r="L3" s="14" t="s">
        <v>8</v>
      </c>
      <c r="M3" s="27" t="s">
        <v>37</v>
      </c>
      <c r="N3" s="27" t="s">
        <v>39</v>
      </c>
      <c r="O3" s="27" t="s">
        <v>43</v>
      </c>
      <c r="P3" s="27" t="s">
        <v>42</v>
      </c>
      <c r="Q3" s="27" t="s">
        <v>40</v>
      </c>
      <c r="R3" s="27" t="s">
        <v>41</v>
      </c>
      <c r="S3" s="14" t="s">
        <v>44</v>
      </c>
      <c r="T3" s="14" t="s">
        <v>45</v>
      </c>
      <c r="U3" s="27" t="s">
        <v>46</v>
      </c>
      <c r="V3" s="27" t="s">
        <v>47</v>
      </c>
      <c r="W3" s="27" t="s">
        <v>48</v>
      </c>
      <c r="X3" s="27" t="s">
        <v>49</v>
      </c>
      <c r="Y3" s="27" t="s">
        <v>50</v>
      </c>
      <c r="Z3" s="27" t="s">
        <v>51</v>
      </c>
    </row>
    <row r="4" spans="1:26" x14ac:dyDescent="0.25">
      <c r="A4" s="3"/>
      <c r="B4" s="3" t="s">
        <v>20</v>
      </c>
      <c r="C4" s="3">
        <v>1000</v>
      </c>
      <c r="D4" s="3" t="s">
        <v>7</v>
      </c>
      <c r="E4" s="20">
        <v>9.5440000000000005</v>
      </c>
      <c r="F4" s="12">
        <v>0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1</v>
      </c>
    </row>
    <row r="5" spans="1:26" x14ac:dyDescent="0.25">
      <c r="A5" s="3"/>
      <c r="B5" s="3" t="s">
        <v>21</v>
      </c>
      <c r="C5" s="3">
        <v>270</v>
      </c>
      <c r="D5" s="3" t="s">
        <v>7</v>
      </c>
      <c r="E5" s="20">
        <v>9.5440000000000005</v>
      </c>
      <c r="F5" s="12">
        <v>1</v>
      </c>
      <c r="G5" s="12">
        <v>0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2">
        <v>1</v>
      </c>
      <c r="V5" s="12">
        <v>1</v>
      </c>
      <c r="W5" s="12">
        <v>1</v>
      </c>
      <c r="X5" s="12">
        <v>1</v>
      </c>
      <c r="Y5" s="12">
        <v>1</v>
      </c>
      <c r="Z5" s="12">
        <v>1</v>
      </c>
    </row>
    <row r="6" spans="1:26" x14ac:dyDescent="0.25">
      <c r="A6" s="3"/>
      <c r="B6" s="3" t="s">
        <v>22</v>
      </c>
      <c r="C6" s="3">
        <v>1400</v>
      </c>
      <c r="D6" s="3" t="s">
        <v>7</v>
      </c>
      <c r="E6" s="20">
        <v>9.5440000000000005</v>
      </c>
      <c r="F6" s="12">
        <v>1</v>
      </c>
      <c r="G6" s="12">
        <v>1</v>
      </c>
      <c r="H6" s="12">
        <v>0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2">
        <v>1</v>
      </c>
      <c r="Y6" s="12">
        <v>1</v>
      </c>
      <c r="Z6" s="12">
        <v>1</v>
      </c>
    </row>
    <row r="7" spans="1:26" x14ac:dyDescent="0.25">
      <c r="A7" s="3"/>
      <c r="B7" s="3" t="s">
        <v>23</v>
      </c>
      <c r="C7" s="3">
        <v>270</v>
      </c>
      <c r="D7" s="3" t="s">
        <v>7</v>
      </c>
      <c r="E7" s="20">
        <v>9.5440000000000005</v>
      </c>
      <c r="F7" s="12">
        <v>1</v>
      </c>
      <c r="G7" s="12">
        <v>1</v>
      </c>
      <c r="H7" s="12">
        <v>1</v>
      </c>
      <c r="I7" s="12">
        <v>0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2">
        <v>1</v>
      </c>
      <c r="V7" s="12">
        <v>1</v>
      </c>
      <c r="W7" s="12">
        <v>1</v>
      </c>
      <c r="X7" s="12">
        <v>1</v>
      </c>
      <c r="Y7" s="12">
        <v>1</v>
      </c>
      <c r="Z7" s="12">
        <v>1</v>
      </c>
    </row>
    <row r="8" spans="1:26" x14ac:dyDescent="0.25">
      <c r="A8" s="3"/>
      <c r="B8" s="3" t="s">
        <v>24</v>
      </c>
      <c r="C8" s="3">
        <v>300</v>
      </c>
      <c r="D8" s="3" t="s">
        <v>25</v>
      </c>
      <c r="E8" s="20">
        <v>9.5440000000000005</v>
      </c>
      <c r="F8" s="12">
        <v>1</v>
      </c>
      <c r="G8" s="12">
        <v>1</v>
      </c>
      <c r="H8" s="12">
        <v>1</v>
      </c>
      <c r="I8" s="12">
        <v>1</v>
      </c>
      <c r="J8" s="12">
        <v>0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</row>
    <row r="9" spans="1:26" x14ac:dyDescent="0.25">
      <c r="A9" s="3"/>
      <c r="B9" s="3" t="s">
        <v>26</v>
      </c>
      <c r="C9" s="3">
        <v>2070</v>
      </c>
      <c r="D9" s="3" t="s">
        <v>27</v>
      </c>
      <c r="E9" s="20">
        <v>9.5440000000000005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0</v>
      </c>
      <c r="L9" s="12">
        <v>1</v>
      </c>
      <c r="M9" s="12">
        <v>1</v>
      </c>
      <c r="N9" s="12">
        <v>1</v>
      </c>
      <c r="O9" s="12">
        <v>1</v>
      </c>
      <c r="P9" s="12">
        <v>1</v>
      </c>
      <c r="Q9" s="12">
        <v>1</v>
      </c>
      <c r="R9" s="12">
        <v>1</v>
      </c>
      <c r="S9" s="12">
        <v>1</v>
      </c>
      <c r="T9" s="12">
        <v>1</v>
      </c>
      <c r="U9" s="12">
        <v>1</v>
      </c>
      <c r="V9" s="12">
        <v>1</v>
      </c>
      <c r="W9" s="12">
        <v>1</v>
      </c>
      <c r="X9" s="12">
        <v>1</v>
      </c>
      <c r="Y9" s="12">
        <v>1</v>
      </c>
      <c r="Z9" s="12">
        <v>1</v>
      </c>
    </row>
    <row r="10" spans="1:26" x14ac:dyDescent="0.25">
      <c r="A10" s="3"/>
      <c r="B10" s="13" t="s">
        <v>28</v>
      </c>
      <c r="C10" s="13">
        <v>200</v>
      </c>
      <c r="D10" s="13" t="s">
        <v>29</v>
      </c>
      <c r="E10" s="20">
        <v>9.5440000000000005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0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  <c r="V10" s="12">
        <v>1</v>
      </c>
      <c r="W10" s="12">
        <v>1</v>
      </c>
      <c r="X10" s="12">
        <v>1</v>
      </c>
      <c r="Y10" s="12">
        <v>1</v>
      </c>
      <c r="Z10" s="12">
        <v>1</v>
      </c>
    </row>
    <row r="11" spans="1:26" x14ac:dyDescent="0.25">
      <c r="A11" s="3"/>
      <c r="B11" s="13" t="s">
        <v>30</v>
      </c>
      <c r="C11" s="13">
        <v>500</v>
      </c>
      <c r="D11" s="13" t="s">
        <v>29</v>
      </c>
      <c r="E11" s="20">
        <v>9.5440000000000005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0</v>
      </c>
      <c r="N11" s="12">
        <v>1</v>
      </c>
      <c r="O11" s="12">
        <v>1</v>
      </c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12">
        <v>1</v>
      </c>
      <c r="V11" s="12">
        <v>1</v>
      </c>
      <c r="W11" s="12">
        <v>1</v>
      </c>
      <c r="X11" s="12">
        <v>1</v>
      </c>
      <c r="Y11" s="12">
        <v>1</v>
      </c>
      <c r="Z11" s="12">
        <v>1</v>
      </c>
    </row>
    <row r="12" spans="1:26" x14ac:dyDescent="0.25">
      <c r="A12" s="3"/>
      <c r="B12" s="13" t="s">
        <v>31</v>
      </c>
      <c r="C12" s="13">
        <v>700</v>
      </c>
      <c r="D12" s="13" t="s">
        <v>6</v>
      </c>
      <c r="E12" s="20">
        <v>9.5440000000000005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0</v>
      </c>
      <c r="O12" s="12">
        <v>1</v>
      </c>
      <c r="P12" s="12">
        <v>1</v>
      </c>
      <c r="Q12" s="12">
        <v>1</v>
      </c>
      <c r="R12" s="12">
        <v>1</v>
      </c>
      <c r="S12" s="12">
        <v>1</v>
      </c>
      <c r="T12" s="12">
        <v>1</v>
      </c>
      <c r="U12" s="12">
        <v>1</v>
      </c>
      <c r="V12" s="12">
        <v>1</v>
      </c>
      <c r="W12" s="12">
        <v>1</v>
      </c>
      <c r="X12" s="12">
        <v>1</v>
      </c>
      <c r="Y12" s="12">
        <v>1</v>
      </c>
      <c r="Z12" s="12">
        <v>1</v>
      </c>
    </row>
    <row r="13" spans="1:26" x14ac:dyDescent="0.25">
      <c r="A13" s="3"/>
      <c r="B13" s="13" t="s">
        <v>32</v>
      </c>
      <c r="C13" s="13">
        <v>1500</v>
      </c>
      <c r="D13" s="13" t="s">
        <v>33</v>
      </c>
      <c r="E13" s="20">
        <v>9.5440000000000005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>
        <v>0</v>
      </c>
      <c r="P13" s="12">
        <v>1</v>
      </c>
      <c r="Q13" s="12">
        <v>1</v>
      </c>
      <c r="R13" s="12">
        <v>1</v>
      </c>
      <c r="S13" s="12">
        <v>1</v>
      </c>
      <c r="T13" s="12">
        <v>1</v>
      </c>
      <c r="U13" s="12">
        <v>1</v>
      </c>
      <c r="V13" s="12">
        <v>1</v>
      </c>
      <c r="W13" s="12">
        <v>1</v>
      </c>
      <c r="X13" s="12">
        <v>1</v>
      </c>
      <c r="Y13" s="12">
        <v>1</v>
      </c>
      <c r="Z13" s="12">
        <v>1</v>
      </c>
    </row>
    <row r="14" spans="1:26" x14ac:dyDescent="0.25">
      <c r="A14" s="3"/>
      <c r="B14" s="13" t="s">
        <v>34</v>
      </c>
      <c r="C14" s="13">
        <v>998</v>
      </c>
      <c r="D14" s="13" t="s">
        <v>8</v>
      </c>
      <c r="E14" s="20">
        <v>9.5440000000000005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P14" s="12">
        <v>0</v>
      </c>
      <c r="Q14" s="12">
        <v>1</v>
      </c>
      <c r="R14" s="12">
        <v>1</v>
      </c>
      <c r="S14" s="12">
        <v>1</v>
      </c>
      <c r="T14" s="12">
        <v>1</v>
      </c>
      <c r="U14" s="12">
        <v>1</v>
      </c>
      <c r="V14" s="12">
        <v>1</v>
      </c>
      <c r="W14" s="12">
        <v>1</v>
      </c>
      <c r="X14" s="12">
        <v>1</v>
      </c>
      <c r="Y14" s="12">
        <v>1</v>
      </c>
      <c r="Z14" s="12">
        <v>1</v>
      </c>
    </row>
    <row r="15" spans="1:26" x14ac:dyDescent="0.25">
      <c r="A15" s="3"/>
      <c r="B15" s="13" t="s">
        <v>35</v>
      </c>
      <c r="C15" s="13">
        <v>700</v>
      </c>
      <c r="D15" s="13" t="s">
        <v>8</v>
      </c>
      <c r="E15" s="20">
        <v>9.5440000000000005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0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</row>
    <row r="16" spans="1:26" x14ac:dyDescent="0.25">
      <c r="A16" s="3"/>
      <c r="B16" s="13" t="s">
        <v>36</v>
      </c>
      <c r="C16" s="13">
        <v>1351</v>
      </c>
      <c r="D16" s="13" t="s">
        <v>37</v>
      </c>
      <c r="E16" s="20">
        <v>9.5440000000000005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2">
        <v>1</v>
      </c>
      <c r="Q16" s="12">
        <v>1</v>
      </c>
      <c r="R16" s="12">
        <v>0</v>
      </c>
      <c r="S16" s="12">
        <v>1</v>
      </c>
      <c r="T16" s="12">
        <v>1</v>
      </c>
      <c r="U16" s="12">
        <v>1</v>
      </c>
      <c r="V16" s="12">
        <v>1</v>
      </c>
      <c r="W16" s="12">
        <v>1</v>
      </c>
      <c r="X16" s="12">
        <v>1</v>
      </c>
      <c r="Y16" s="12">
        <v>1</v>
      </c>
      <c r="Z16" s="12">
        <v>1</v>
      </c>
    </row>
    <row r="17" spans="1:26" x14ac:dyDescent="0.25">
      <c r="A17" s="3"/>
      <c r="B17" s="13" t="s">
        <v>38</v>
      </c>
      <c r="C17" s="13">
        <v>1351</v>
      </c>
      <c r="D17" s="13" t="s">
        <v>39</v>
      </c>
      <c r="E17" s="20">
        <v>9.5440000000000005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2">
        <v>1</v>
      </c>
      <c r="N17" s="12">
        <v>1</v>
      </c>
      <c r="O17" s="12">
        <v>1</v>
      </c>
      <c r="P17" s="12">
        <v>1</v>
      </c>
      <c r="Q17" s="12">
        <v>1</v>
      </c>
      <c r="R17" s="12">
        <v>1</v>
      </c>
      <c r="S17" s="12">
        <v>0</v>
      </c>
      <c r="T17" s="12">
        <v>1</v>
      </c>
      <c r="U17" s="12">
        <v>1</v>
      </c>
      <c r="V17" s="12">
        <v>1</v>
      </c>
      <c r="W17" s="12">
        <v>1</v>
      </c>
      <c r="X17" s="12">
        <v>1</v>
      </c>
      <c r="Y17" s="12">
        <v>1</v>
      </c>
      <c r="Z17" s="12">
        <v>1</v>
      </c>
    </row>
    <row r="18" spans="1:26" x14ac:dyDescent="0.25">
      <c r="A18" s="3"/>
      <c r="B18" s="13" t="s">
        <v>34</v>
      </c>
      <c r="C18" s="13">
        <v>998</v>
      </c>
      <c r="D18" s="13" t="s">
        <v>8</v>
      </c>
      <c r="E18" s="20">
        <v>9.5440000000000005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12">
        <v>1</v>
      </c>
      <c r="Q18" s="12">
        <v>1</v>
      </c>
      <c r="R18" s="12">
        <v>1</v>
      </c>
      <c r="S18" s="12">
        <v>1</v>
      </c>
      <c r="T18" s="12">
        <v>0</v>
      </c>
      <c r="U18" s="12">
        <v>1</v>
      </c>
      <c r="V18" s="12">
        <v>1</v>
      </c>
      <c r="W18" s="12">
        <v>1</v>
      </c>
      <c r="X18" s="12">
        <v>1</v>
      </c>
      <c r="Y18" s="12">
        <v>1</v>
      </c>
      <c r="Z18" s="12">
        <v>1</v>
      </c>
    </row>
    <row r="19" spans="1:26" x14ac:dyDescent="0.25">
      <c r="A19" s="3"/>
      <c r="B19" s="13" t="s">
        <v>35</v>
      </c>
      <c r="C19" s="13">
        <v>700</v>
      </c>
      <c r="D19" s="13" t="s">
        <v>8</v>
      </c>
      <c r="E19" s="20">
        <v>9.5440000000000005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1</v>
      </c>
      <c r="Q19" s="12">
        <v>1</v>
      </c>
      <c r="R19" s="12">
        <v>1</v>
      </c>
      <c r="S19" s="12">
        <v>1</v>
      </c>
      <c r="T19" s="12">
        <v>1</v>
      </c>
      <c r="U19" s="12">
        <v>0</v>
      </c>
      <c r="V19" s="12">
        <v>1</v>
      </c>
      <c r="W19" s="12">
        <v>1</v>
      </c>
      <c r="X19" s="12">
        <v>1</v>
      </c>
      <c r="Y19" s="12">
        <v>1</v>
      </c>
      <c r="Z19" s="12">
        <v>1</v>
      </c>
    </row>
    <row r="20" spans="1:26" x14ac:dyDescent="0.25">
      <c r="A20" s="3"/>
      <c r="B20" s="13" t="s">
        <v>36</v>
      </c>
      <c r="C20" s="13">
        <v>1351</v>
      </c>
      <c r="D20" s="13" t="s">
        <v>37</v>
      </c>
      <c r="E20" s="20">
        <v>9.5440000000000005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12">
        <v>1</v>
      </c>
      <c r="V20" s="12">
        <v>0</v>
      </c>
      <c r="W20" s="12">
        <v>1</v>
      </c>
      <c r="X20" s="12">
        <v>1</v>
      </c>
      <c r="Y20" s="12">
        <v>1</v>
      </c>
      <c r="Z20" s="12">
        <v>1</v>
      </c>
    </row>
    <row r="21" spans="1:26" x14ac:dyDescent="0.25">
      <c r="A21" s="3"/>
      <c r="B21" s="13" t="s">
        <v>38</v>
      </c>
      <c r="C21" s="13">
        <v>1351</v>
      </c>
      <c r="D21" s="13" t="s">
        <v>40</v>
      </c>
      <c r="E21" s="20">
        <v>9.5440000000000005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2">
        <v>1</v>
      </c>
      <c r="O21" s="12">
        <v>1</v>
      </c>
      <c r="P21" s="12">
        <v>1</v>
      </c>
      <c r="Q21" s="12">
        <v>1</v>
      </c>
      <c r="R21" s="12">
        <v>1</v>
      </c>
      <c r="S21" s="12">
        <v>1</v>
      </c>
      <c r="T21" s="12">
        <v>1</v>
      </c>
      <c r="U21" s="12">
        <v>1</v>
      </c>
      <c r="V21" s="12">
        <v>1</v>
      </c>
      <c r="W21" s="12">
        <v>0</v>
      </c>
      <c r="X21" s="12">
        <v>1</v>
      </c>
      <c r="Y21" s="12">
        <v>1</v>
      </c>
      <c r="Z21" s="12">
        <v>1</v>
      </c>
    </row>
    <row r="22" spans="1:26" x14ac:dyDescent="0.25">
      <c r="A22" s="3"/>
      <c r="B22" s="13" t="s">
        <v>36</v>
      </c>
      <c r="C22" s="13">
        <v>1351</v>
      </c>
      <c r="D22" s="13" t="s">
        <v>41</v>
      </c>
      <c r="E22" s="20">
        <v>9.5440000000000005</v>
      </c>
      <c r="F22" s="12">
        <v>1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12">
        <v>1</v>
      </c>
      <c r="V22" s="12">
        <v>1</v>
      </c>
      <c r="W22" s="12">
        <v>1</v>
      </c>
      <c r="X22" s="12">
        <v>0</v>
      </c>
      <c r="Y22" s="12">
        <v>1</v>
      </c>
      <c r="Z22" s="12">
        <v>1</v>
      </c>
    </row>
    <row r="23" spans="1:26" x14ac:dyDescent="0.25">
      <c r="A23" s="3"/>
      <c r="B23" s="13" t="s">
        <v>38</v>
      </c>
      <c r="C23" s="13">
        <v>1351</v>
      </c>
      <c r="D23" s="13" t="s">
        <v>42</v>
      </c>
      <c r="E23" s="20">
        <v>9.5440000000000005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12">
        <v>1</v>
      </c>
      <c r="V23" s="12">
        <v>1</v>
      </c>
      <c r="W23" s="12">
        <v>1</v>
      </c>
      <c r="X23" s="12">
        <v>1</v>
      </c>
      <c r="Y23" s="12">
        <v>0</v>
      </c>
      <c r="Z23" s="12">
        <v>1</v>
      </c>
    </row>
    <row r="24" spans="1:26" x14ac:dyDescent="0.25">
      <c r="A24" s="3"/>
      <c r="B24" s="13" t="s">
        <v>34</v>
      </c>
      <c r="C24" s="13">
        <v>998</v>
      </c>
      <c r="D24" s="13" t="s">
        <v>43</v>
      </c>
      <c r="E24" s="20">
        <v>9.5440000000000005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0</v>
      </c>
    </row>
    <row r="25" spans="1:26" x14ac:dyDescent="0.25">
      <c r="A25" s="3"/>
      <c r="B25" s="13" t="s">
        <v>35</v>
      </c>
      <c r="C25" s="13">
        <v>700</v>
      </c>
      <c r="D25" s="13" t="s">
        <v>8</v>
      </c>
      <c r="E25" s="20">
        <v>9.5440000000000005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12">
        <v>1</v>
      </c>
      <c r="V25" s="12">
        <v>1</v>
      </c>
      <c r="W25" s="12">
        <v>1</v>
      </c>
      <c r="X25" s="12">
        <v>1</v>
      </c>
      <c r="Y25" s="12">
        <v>0</v>
      </c>
      <c r="Z25" s="12">
        <v>1</v>
      </c>
    </row>
    <row r="26" spans="1:26" x14ac:dyDescent="0.25">
      <c r="A26" s="3"/>
      <c r="B26" s="13" t="s">
        <v>36</v>
      </c>
      <c r="C26" s="13">
        <v>1351</v>
      </c>
      <c r="D26" s="13" t="s">
        <v>39</v>
      </c>
      <c r="E26" s="20">
        <v>9.5440000000000005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1</v>
      </c>
      <c r="O26" s="12">
        <v>1</v>
      </c>
      <c r="P26" s="12">
        <v>1</v>
      </c>
      <c r="Q26" s="12">
        <v>1</v>
      </c>
      <c r="R26" s="12">
        <v>1</v>
      </c>
      <c r="S26" s="12">
        <v>1</v>
      </c>
      <c r="T26" s="12">
        <v>1</v>
      </c>
      <c r="U26" s="12">
        <v>1</v>
      </c>
      <c r="V26" s="12">
        <v>1</v>
      </c>
      <c r="W26" s="12">
        <v>1</v>
      </c>
      <c r="X26" s="12">
        <v>0</v>
      </c>
      <c r="Y26" s="12">
        <v>1</v>
      </c>
      <c r="Z26" s="12">
        <v>1</v>
      </c>
    </row>
    <row r="27" spans="1:26" x14ac:dyDescent="0.25">
      <c r="A27" s="3"/>
      <c r="B27" s="13" t="s">
        <v>38</v>
      </c>
      <c r="C27" s="13">
        <v>1351</v>
      </c>
      <c r="D27" s="13" t="s">
        <v>44</v>
      </c>
      <c r="E27" s="20">
        <v>9.5440000000000005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12">
        <v>1</v>
      </c>
      <c r="W27" s="12">
        <v>0</v>
      </c>
      <c r="X27" s="12">
        <v>1</v>
      </c>
      <c r="Y27" s="12">
        <v>1</v>
      </c>
      <c r="Z27" s="12">
        <v>1</v>
      </c>
    </row>
    <row r="28" spans="1:26" x14ac:dyDescent="0.25">
      <c r="A28" s="3"/>
      <c r="B28" s="13" t="s">
        <v>34</v>
      </c>
      <c r="C28" s="13">
        <v>998</v>
      </c>
      <c r="D28" s="13" t="s">
        <v>45</v>
      </c>
      <c r="E28" s="20">
        <v>9.5440000000000005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0</v>
      </c>
      <c r="W28" s="12">
        <v>1</v>
      </c>
      <c r="X28" s="12">
        <v>1</v>
      </c>
      <c r="Y28" s="12">
        <v>1</v>
      </c>
      <c r="Z28" s="12">
        <v>1</v>
      </c>
    </row>
    <row r="29" spans="1:26" x14ac:dyDescent="0.25">
      <c r="A29" s="3"/>
      <c r="B29" s="13" t="s">
        <v>35</v>
      </c>
      <c r="C29" s="13">
        <v>700</v>
      </c>
      <c r="D29" s="13" t="s">
        <v>46</v>
      </c>
      <c r="E29" s="20">
        <v>9.5440000000000005</v>
      </c>
      <c r="F29" s="12">
        <v>1</v>
      </c>
      <c r="G29" s="12">
        <v>1</v>
      </c>
      <c r="H29" s="12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2">
        <v>1</v>
      </c>
      <c r="Q29" s="12">
        <v>1</v>
      </c>
      <c r="R29" s="12">
        <v>1</v>
      </c>
      <c r="S29" s="12">
        <v>1</v>
      </c>
      <c r="T29" s="12">
        <v>1</v>
      </c>
      <c r="U29" s="12">
        <v>0</v>
      </c>
      <c r="V29" s="12">
        <v>1</v>
      </c>
      <c r="W29" s="12">
        <v>1</v>
      </c>
      <c r="X29" s="12">
        <v>1</v>
      </c>
      <c r="Y29" s="12">
        <v>1</v>
      </c>
      <c r="Z29" s="12">
        <v>1</v>
      </c>
    </row>
    <row r="30" spans="1:26" x14ac:dyDescent="0.25">
      <c r="A30" s="3"/>
      <c r="B30" s="13" t="s">
        <v>36</v>
      </c>
      <c r="C30" s="13">
        <v>1351</v>
      </c>
      <c r="D30" s="13" t="s">
        <v>47</v>
      </c>
      <c r="E30" s="20">
        <v>9.5440000000000005</v>
      </c>
      <c r="F30" s="12">
        <v>1</v>
      </c>
      <c r="G30" s="12">
        <v>1</v>
      </c>
      <c r="H30" s="12">
        <v>1</v>
      </c>
      <c r="I30" s="12">
        <v>1</v>
      </c>
      <c r="J30" s="12">
        <v>1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2">
        <v>1</v>
      </c>
      <c r="T30" s="12">
        <v>0</v>
      </c>
      <c r="U30" s="12">
        <v>1</v>
      </c>
      <c r="V30" s="12">
        <v>1</v>
      </c>
      <c r="W30" s="12">
        <v>1</v>
      </c>
      <c r="X30" s="12">
        <v>1</v>
      </c>
      <c r="Y30" s="12">
        <v>1</v>
      </c>
      <c r="Z30" s="12">
        <v>1</v>
      </c>
    </row>
    <row r="31" spans="1:26" x14ac:dyDescent="0.25">
      <c r="A31" s="3"/>
      <c r="B31" s="13" t="s">
        <v>38</v>
      </c>
      <c r="C31" s="13">
        <v>1351</v>
      </c>
      <c r="D31" s="13" t="s">
        <v>48</v>
      </c>
      <c r="E31" s="20">
        <v>9.5440000000000005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  <c r="L31" s="12">
        <v>1</v>
      </c>
      <c r="M31" s="12">
        <v>1</v>
      </c>
      <c r="N31" s="12">
        <v>1</v>
      </c>
      <c r="O31" s="12">
        <v>1</v>
      </c>
      <c r="P31" s="12">
        <v>1</v>
      </c>
      <c r="Q31" s="12">
        <v>1</v>
      </c>
      <c r="R31" s="12">
        <v>1</v>
      </c>
      <c r="S31" s="12">
        <v>0</v>
      </c>
      <c r="T31" s="12">
        <v>1</v>
      </c>
      <c r="U31" s="12">
        <v>1</v>
      </c>
      <c r="V31" s="12">
        <v>1</v>
      </c>
      <c r="W31" s="12">
        <v>1</v>
      </c>
      <c r="X31" s="12">
        <v>1</v>
      </c>
      <c r="Y31" s="12">
        <v>1</v>
      </c>
      <c r="Z31" s="12">
        <v>1</v>
      </c>
    </row>
    <row r="32" spans="1:26" x14ac:dyDescent="0.25">
      <c r="A32" s="3"/>
      <c r="B32" s="13" t="s">
        <v>36</v>
      </c>
      <c r="C32" s="13">
        <v>1351</v>
      </c>
      <c r="D32" s="13" t="s">
        <v>49</v>
      </c>
      <c r="E32" s="20">
        <v>9.5440000000000005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>
        <v>1</v>
      </c>
      <c r="R32" s="12">
        <v>0</v>
      </c>
      <c r="S32" s="12">
        <v>1</v>
      </c>
      <c r="T32" s="12">
        <v>1</v>
      </c>
      <c r="U32" s="12">
        <v>1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</row>
    <row r="33" spans="1:26" x14ac:dyDescent="0.25">
      <c r="A33" s="3"/>
      <c r="B33" s="13" t="s">
        <v>38</v>
      </c>
      <c r="C33" s="13">
        <v>1351</v>
      </c>
      <c r="D33" s="13" t="s">
        <v>50</v>
      </c>
      <c r="E33" s="20">
        <v>9.5440000000000005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L33" s="12">
        <v>1</v>
      </c>
      <c r="M33" s="12">
        <v>1</v>
      </c>
      <c r="N33" s="12">
        <v>1</v>
      </c>
      <c r="O33" s="12">
        <v>1</v>
      </c>
      <c r="P33" s="12">
        <v>1</v>
      </c>
      <c r="Q33" s="12">
        <v>0</v>
      </c>
      <c r="R33" s="12">
        <v>1</v>
      </c>
      <c r="S33" s="12">
        <v>1</v>
      </c>
      <c r="T33" s="12">
        <v>1</v>
      </c>
      <c r="U33" s="12">
        <v>1</v>
      </c>
      <c r="V33" s="12">
        <v>1</v>
      </c>
      <c r="W33" s="12">
        <v>1</v>
      </c>
      <c r="X33" s="12">
        <v>1</v>
      </c>
      <c r="Y33" s="12">
        <v>1</v>
      </c>
      <c r="Z33" s="12">
        <v>1</v>
      </c>
    </row>
    <row r="34" spans="1:26" x14ac:dyDescent="0.25">
      <c r="A34" s="3"/>
      <c r="B34" s="13" t="s">
        <v>34</v>
      </c>
      <c r="C34" s="13">
        <v>998</v>
      </c>
      <c r="D34" s="13" t="s">
        <v>51</v>
      </c>
      <c r="E34" s="20">
        <v>9.5440000000000005</v>
      </c>
      <c r="F34" s="12">
        <v>1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  <c r="N34" s="12">
        <v>1</v>
      </c>
      <c r="O34" s="12">
        <v>1</v>
      </c>
      <c r="P34" s="12">
        <v>0</v>
      </c>
      <c r="Q34" s="12">
        <v>1</v>
      </c>
      <c r="R34" s="12">
        <v>1</v>
      </c>
      <c r="S34" s="12">
        <v>1</v>
      </c>
      <c r="T34" s="12">
        <v>1</v>
      </c>
      <c r="U34" s="12">
        <v>1</v>
      </c>
      <c r="V34" s="12">
        <v>1</v>
      </c>
      <c r="W34" s="12">
        <v>1</v>
      </c>
      <c r="X34" s="12">
        <v>1</v>
      </c>
      <c r="Y34" s="12">
        <v>1</v>
      </c>
      <c r="Z34" s="12">
        <v>1</v>
      </c>
    </row>
    <row r="35" spans="1:26" x14ac:dyDescent="0.25">
      <c r="A35" s="3"/>
      <c r="B35" s="13" t="s">
        <v>35</v>
      </c>
      <c r="C35" s="13">
        <v>700</v>
      </c>
      <c r="D35" s="13" t="s">
        <v>8</v>
      </c>
      <c r="E35" s="20">
        <v>9.5440000000000005</v>
      </c>
      <c r="F35" s="12">
        <v>1</v>
      </c>
      <c r="G35" s="12">
        <v>1</v>
      </c>
      <c r="H35" s="12">
        <v>1</v>
      </c>
      <c r="I35" s="12">
        <v>1</v>
      </c>
      <c r="J35" s="12">
        <v>1</v>
      </c>
      <c r="K35" s="12">
        <v>1</v>
      </c>
      <c r="L35" s="12">
        <v>1</v>
      </c>
      <c r="M35" s="12">
        <v>1</v>
      </c>
      <c r="N35" s="12">
        <v>1</v>
      </c>
      <c r="O35" s="12">
        <v>0</v>
      </c>
      <c r="P35" s="12">
        <v>1</v>
      </c>
      <c r="Q35" s="12">
        <v>1</v>
      </c>
      <c r="R35" s="12">
        <v>1</v>
      </c>
      <c r="S35" s="12">
        <v>1</v>
      </c>
      <c r="T35" s="12">
        <v>1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</row>
    <row r="36" spans="1:26" x14ac:dyDescent="0.25">
      <c r="A36" s="3"/>
      <c r="B36" s="13" t="s">
        <v>36</v>
      </c>
      <c r="C36" s="13">
        <v>1351</v>
      </c>
      <c r="D36" s="13" t="s">
        <v>39</v>
      </c>
      <c r="E36" s="20">
        <v>9.5440000000000005</v>
      </c>
      <c r="F36" s="12">
        <v>1</v>
      </c>
      <c r="G36" s="12">
        <v>1</v>
      </c>
      <c r="H36" s="12">
        <v>1</v>
      </c>
      <c r="I36" s="12">
        <v>1</v>
      </c>
      <c r="J36" s="12">
        <v>1</v>
      </c>
      <c r="K36" s="12">
        <v>1</v>
      </c>
      <c r="L36" s="12">
        <v>1</v>
      </c>
      <c r="M36" s="12">
        <v>1</v>
      </c>
      <c r="N36" s="12">
        <v>0</v>
      </c>
      <c r="O36" s="12">
        <v>1</v>
      </c>
      <c r="P36" s="12">
        <v>1</v>
      </c>
      <c r="Q36" s="12">
        <v>1</v>
      </c>
      <c r="R36" s="12">
        <v>1</v>
      </c>
      <c r="S36" s="12">
        <v>1</v>
      </c>
      <c r="T36" s="12">
        <v>1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</row>
    <row r="37" spans="1:26" x14ac:dyDescent="0.25">
      <c r="A37" s="3"/>
      <c r="B37" s="13" t="s">
        <v>38</v>
      </c>
      <c r="C37" s="13">
        <v>1351</v>
      </c>
      <c r="D37" s="13" t="s">
        <v>39</v>
      </c>
      <c r="E37" s="20">
        <v>9.5440000000000005</v>
      </c>
      <c r="F37" s="12">
        <v>1</v>
      </c>
      <c r="G37" s="12">
        <v>1</v>
      </c>
      <c r="H37" s="12">
        <v>1</v>
      </c>
      <c r="I37" s="12">
        <v>1</v>
      </c>
      <c r="J37" s="12">
        <v>1</v>
      </c>
      <c r="K37" s="12">
        <v>1</v>
      </c>
      <c r="L37" s="12">
        <v>1</v>
      </c>
      <c r="M37" s="12">
        <v>1</v>
      </c>
      <c r="N37" s="12">
        <v>1</v>
      </c>
      <c r="O37" s="12">
        <v>1</v>
      </c>
      <c r="P37" s="12">
        <v>1</v>
      </c>
      <c r="Q37" s="12">
        <v>1</v>
      </c>
      <c r="R37" s="12">
        <v>1</v>
      </c>
      <c r="S37" s="12">
        <v>1</v>
      </c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>
        <v>1</v>
      </c>
      <c r="Z37" s="12">
        <v>1</v>
      </c>
    </row>
    <row r="38" spans="1:26" x14ac:dyDescent="0.25">
      <c r="A38" s="3"/>
      <c r="B38" s="13" t="s">
        <v>35</v>
      </c>
      <c r="C38" s="13">
        <v>1785</v>
      </c>
      <c r="D38" s="13" t="s">
        <v>8</v>
      </c>
      <c r="E38" s="20">
        <v>9.5440000000000005</v>
      </c>
      <c r="F38" s="12">
        <v>1</v>
      </c>
      <c r="G38" s="12">
        <v>1</v>
      </c>
      <c r="H38" s="12">
        <v>1</v>
      </c>
      <c r="I38" s="12">
        <v>1</v>
      </c>
      <c r="J38" s="12">
        <v>1</v>
      </c>
      <c r="K38" s="12">
        <v>1</v>
      </c>
      <c r="L38" s="12">
        <v>1</v>
      </c>
      <c r="M38" s="12">
        <v>1</v>
      </c>
      <c r="N38" s="12">
        <v>1</v>
      </c>
      <c r="O38" s="12">
        <v>1</v>
      </c>
      <c r="P38" s="12">
        <v>1</v>
      </c>
      <c r="Q38" s="12">
        <v>1</v>
      </c>
      <c r="R38" s="12">
        <v>1</v>
      </c>
      <c r="S38" s="12">
        <v>1</v>
      </c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>
        <v>1</v>
      </c>
      <c r="Z38" s="12">
        <v>1</v>
      </c>
    </row>
    <row r="39" spans="1:26" x14ac:dyDescent="0.25">
      <c r="A39" s="3"/>
      <c r="B39" s="13" t="s">
        <v>36</v>
      </c>
      <c r="C39" s="13">
        <v>2110.5</v>
      </c>
      <c r="D39" s="13" t="s">
        <v>39</v>
      </c>
      <c r="E39" s="20">
        <v>9.5440000000000005</v>
      </c>
      <c r="F39" s="12">
        <v>1</v>
      </c>
      <c r="G39" s="12">
        <v>1</v>
      </c>
      <c r="H39" s="12">
        <v>1</v>
      </c>
      <c r="I39" s="12">
        <v>1</v>
      </c>
      <c r="J39" s="12">
        <v>1</v>
      </c>
      <c r="K39" s="12">
        <v>1</v>
      </c>
      <c r="L39" s="12">
        <v>1</v>
      </c>
      <c r="M39" s="12">
        <v>1</v>
      </c>
      <c r="N39" s="12">
        <v>1</v>
      </c>
      <c r="O39" s="12">
        <v>1</v>
      </c>
      <c r="P39" s="12">
        <v>1</v>
      </c>
      <c r="Q39" s="12">
        <v>1</v>
      </c>
      <c r="R39" s="12">
        <v>1</v>
      </c>
      <c r="S39" s="12">
        <v>1</v>
      </c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>
        <v>1</v>
      </c>
      <c r="Z39" s="12">
        <v>1</v>
      </c>
    </row>
    <row r="40" spans="1:26" x14ac:dyDescent="0.25">
      <c r="A40" s="3"/>
      <c r="B40" s="13" t="s">
        <v>38</v>
      </c>
      <c r="C40" s="13">
        <v>2436</v>
      </c>
      <c r="D40" s="13" t="s">
        <v>39</v>
      </c>
      <c r="E40" s="20">
        <v>9.5440000000000005</v>
      </c>
      <c r="F40" s="12">
        <v>1</v>
      </c>
      <c r="G40" s="12">
        <v>1</v>
      </c>
      <c r="H40" s="12">
        <v>1</v>
      </c>
      <c r="I40" s="12">
        <v>1</v>
      </c>
      <c r="J40" s="12">
        <v>1</v>
      </c>
      <c r="K40" s="12">
        <v>1</v>
      </c>
      <c r="L40" s="12">
        <v>1</v>
      </c>
      <c r="M40" s="12">
        <v>1</v>
      </c>
      <c r="N40" s="12">
        <v>1</v>
      </c>
      <c r="O40" s="12">
        <v>1</v>
      </c>
      <c r="P40" s="12">
        <v>1</v>
      </c>
      <c r="Q40" s="12">
        <v>1</v>
      </c>
      <c r="R40" s="12">
        <v>1</v>
      </c>
      <c r="S40" s="12">
        <v>1</v>
      </c>
      <c r="T40" s="12">
        <v>1</v>
      </c>
      <c r="U40" s="12">
        <v>1</v>
      </c>
      <c r="V40" s="12">
        <v>1</v>
      </c>
      <c r="W40" s="12">
        <v>1</v>
      </c>
      <c r="X40" s="12">
        <v>1</v>
      </c>
      <c r="Y40" s="12">
        <v>1</v>
      </c>
      <c r="Z40" s="12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A1:O1"/>
  </mergeCells>
  <conditionalFormatting sqref="A3:Z3">
    <cfRule type="duplicateValues" dxfId="9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AB45"/>
  <sheetViews>
    <sheetView topLeftCell="A4" workbookViewId="0">
      <selection activeCell="I32" sqref="I32"/>
    </sheetView>
  </sheetViews>
  <sheetFormatPr defaultRowHeight="15" x14ac:dyDescent="0.25"/>
  <cols>
    <col min="1" max="1" width="21" bestFit="1" customWidth="1"/>
    <col min="2" max="2" width="9" bestFit="1" customWidth="1"/>
    <col min="3" max="4" width="9" customWidth="1"/>
    <col min="8" max="8" width="9.140625" customWidth="1"/>
  </cols>
  <sheetData>
    <row r="1" spans="1:28" s="11" customFormat="1" x14ac:dyDescent="0.25">
      <c r="E1" s="11" t="str">
        <f>Indata!F3</f>
        <v>AS</v>
      </c>
      <c r="F1" s="11" t="str">
        <f>Indata!G3</f>
        <v>DE</v>
      </c>
      <c r="G1" s="11" t="str">
        <f>Indata!H3</f>
        <v>TL</v>
      </c>
      <c r="H1" s="11" t="str">
        <f>Indata!I3</f>
        <v>ME</v>
      </c>
      <c r="I1" s="11" t="str">
        <f>Indata!J3</f>
        <v>AJ</v>
      </c>
      <c r="J1" s="11" t="str">
        <f>Indata!K3</f>
        <v>BW</v>
      </c>
      <c r="K1" s="11" t="str">
        <f>Indata!L3</f>
        <v>MW</v>
      </c>
      <c r="L1" s="11" t="str">
        <f>Indata!M3</f>
        <v>CL</v>
      </c>
      <c r="M1" s="11" t="str">
        <f>Indata!N3</f>
        <v>JS</v>
      </c>
      <c r="N1" s="11" t="str">
        <f>Indata!O3</f>
        <v>OP</v>
      </c>
      <c r="O1" s="11" t="str">
        <f>Indata!P3</f>
        <v>OA</v>
      </c>
      <c r="P1" s="11" t="str">
        <f>Indata!Q3</f>
        <v>PO</v>
      </c>
      <c r="Q1" s="11" t="str">
        <f>Indata!R3</f>
        <v>RS</v>
      </c>
      <c r="R1" s="11" t="str">
        <f>Indata!S3</f>
        <v>BW1</v>
      </c>
      <c r="S1" s="11" t="str">
        <f>Indata!T3</f>
        <v>MW1</v>
      </c>
      <c r="T1" s="11" t="str">
        <f>Indata!U3</f>
        <v>CL1</v>
      </c>
      <c r="U1" s="11" t="str">
        <f>Indata!V3</f>
        <v>JS1</v>
      </c>
      <c r="V1" s="11" t="str">
        <f>Indata!W3</f>
        <v>OP1</v>
      </c>
      <c r="W1" s="11" t="str">
        <f>Indata!X3</f>
        <v>OA1</v>
      </c>
      <c r="X1" s="11" t="str">
        <f>Indata!Y3</f>
        <v>PO1</v>
      </c>
      <c r="Y1" s="11" t="str">
        <f>Indata!Z3</f>
        <v>RS1</v>
      </c>
      <c r="Z1" s="11">
        <f>Indata!AA3</f>
        <v>0</v>
      </c>
      <c r="AA1" s="11">
        <f>Indata!AB3</f>
        <v>0</v>
      </c>
      <c r="AB1" s="11">
        <f>Indata!AC3</f>
        <v>0</v>
      </c>
    </row>
    <row r="2" spans="1:28" x14ac:dyDescent="0.25">
      <c r="A2" s="30" t="s">
        <v>11</v>
      </c>
      <c r="B2" s="31"/>
      <c r="C2" s="22"/>
      <c r="D2" s="22"/>
      <c r="E2" s="6">
        <f>Indata!F2</f>
        <v>1</v>
      </c>
      <c r="F2" s="6">
        <f>Indata!G2</f>
        <v>1</v>
      </c>
      <c r="G2" s="6">
        <f>Indata!H2</f>
        <v>1</v>
      </c>
      <c r="H2" s="6">
        <f>Indata!I2</f>
        <v>1</v>
      </c>
      <c r="I2" s="6">
        <f>Indata!J2</f>
        <v>1</v>
      </c>
      <c r="J2" s="6">
        <f>Indata!K2</f>
        <v>1</v>
      </c>
      <c r="K2" s="6">
        <f>Indata!L2</f>
        <v>1</v>
      </c>
      <c r="L2" s="6">
        <f>Indata!M2</f>
        <v>1</v>
      </c>
      <c r="M2" s="6">
        <f>Indata!N2</f>
        <v>1</v>
      </c>
      <c r="N2" s="6">
        <f>Indata!O2</f>
        <v>1</v>
      </c>
      <c r="O2" s="6">
        <f>Indata!P2</f>
        <v>1</v>
      </c>
      <c r="P2" s="6">
        <f>Indata!Q2</f>
        <v>1</v>
      </c>
      <c r="Q2" s="6">
        <f>Indata!R2</f>
        <v>1</v>
      </c>
      <c r="R2" s="6">
        <f>Indata!S2</f>
        <v>1</v>
      </c>
      <c r="S2" s="6">
        <f>Indata!T2</f>
        <v>1</v>
      </c>
      <c r="T2" s="6">
        <f>Indata!U2</f>
        <v>1</v>
      </c>
      <c r="U2" s="6">
        <f>Indata!V2</f>
        <v>1</v>
      </c>
      <c r="V2" s="6">
        <f>Indata!W2</f>
        <v>1</v>
      </c>
      <c r="W2" s="6">
        <f>Indata!X2</f>
        <v>1</v>
      </c>
      <c r="X2" s="6">
        <f>Indata!Y2</f>
        <v>1</v>
      </c>
      <c r="Y2" s="6">
        <f>Indata!Z2</f>
        <v>1</v>
      </c>
      <c r="Z2" s="6">
        <f>Indata!AA2</f>
        <v>0</v>
      </c>
      <c r="AA2" s="6">
        <f>Indata!AB2</f>
        <v>0</v>
      </c>
      <c r="AB2" s="6">
        <f>Indata!AC2</f>
        <v>0</v>
      </c>
    </row>
    <row r="3" spans="1:28" x14ac:dyDescent="0.25"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23" t="s">
        <v>4</v>
      </c>
      <c r="B4" s="26"/>
      <c r="C4" s="24"/>
      <c r="D4" s="25"/>
      <c r="E4" s="8">
        <f ca="1">SUM(E8:E500)</f>
        <v>19364.616933333342</v>
      </c>
      <c r="F4" s="8">
        <f t="shared" ref="F4:AB4" ca="1" si="0">SUM(F8:F500)</f>
        <v>19712.972933333342</v>
      </c>
      <c r="G4" s="8">
        <f t="shared" ca="1" si="0"/>
        <v>19173.736933333341</v>
      </c>
      <c r="H4" s="8">
        <f t="shared" ca="1" si="0"/>
        <v>19712.972933333342</v>
      </c>
      <c r="I4" s="8">
        <f t="shared" ca="1" si="0"/>
        <v>19698.656933333343</v>
      </c>
      <c r="J4" s="8">
        <f t="shared" ca="1" si="0"/>
        <v>18854.012933333339</v>
      </c>
      <c r="K4" s="8">
        <f t="shared" ca="1" si="0"/>
        <v>19746.376933333344</v>
      </c>
      <c r="L4" s="8">
        <f t="shared" ca="1" si="0"/>
        <v>19603.216933333344</v>
      </c>
      <c r="M4" s="8">
        <f t="shared" ca="1" si="0"/>
        <v>18863.079733333339</v>
      </c>
      <c r="N4" s="8">
        <f t="shared" ca="1" si="0"/>
        <v>18791.976933333339</v>
      </c>
      <c r="O4" s="8">
        <f t="shared" ca="1" si="0"/>
        <v>18889.325733333339</v>
      </c>
      <c r="P4" s="8">
        <f t="shared" ca="1" si="0"/>
        <v>18863.079733333339</v>
      </c>
      <c r="Q4" s="8">
        <f t="shared" ca="1" si="0"/>
        <v>18552.422533333338</v>
      </c>
      <c r="R4" s="8">
        <f t="shared" ca="1" si="0"/>
        <v>18552.422533333338</v>
      </c>
      <c r="S4" s="8">
        <f t="shared" ca="1" si="0"/>
        <v>18720.874133333338</v>
      </c>
      <c r="T4" s="8">
        <f t="shared" ca="1" si="0"/>
        <v>19173.736933333341</v>
      </c>
      <c r="U4" s="8">
        <f t="shared" ca="1" si="0"/>
        <v>18720.874133333338</v>
      </c>
      <c r="V4" s="8">
        <f t="shared" ca="1" si="0"/>
        <v>18552.422533333338</v>
      </c>
      <c r="W4" s="8">
        <f t="shared" ca="1" si="0"/>
        <v>18552.422533333338</v>
      </c>
      <c r="X4" s="8">
        <f t="shared" ca="1" si="0"/>
        <v>18863.079733333339</v>
      </c>
      <c r="Y4" s="8">
        <f t="shared" ca="1" si="0"/>
        <v>19365.571333333341</v>
      </c>
      <c r="Z4" s="8">
        <f t="shared" si="0"/>
        <v>0</v>
      </c>
      <c r="AA4" s="8">
        <f t="shared" si="0"/>
        <v>0</v>
      </c>
      <c r="AB4" s="8">
        <f t="shared" si="0"/>
        <v>0</v>
      </c>
    </row>
    <row r="5" spans="1:28" x14ac:dyDescent="0.25">
      <c r="A5" s="23" t="s">
        <v>5</v>
      </c>
      <c r="B5" s="26"/>
      <c r="C5" s="21"/>
      <c r="D5" s="21"/>
      <c r="E5" s="8">
        <f>SUMIF($D:$D, E1,$C:$C)</f>
        <v>2863.2000000000003</v>
      </c>
      <c r="F5" s="8">
        <f t="shared" ref="F5:AB5" si="1">SUMIF($D:$D, F1,$C:$C)</f>
        <v>28059.360000000004</v>
      </c>
      <c r="G5" s="8">
        <f t="shared" si="1"/>
        <v>19756.080000000002</v>
      </c>
      <c r="H5" s="8">
        <f t="shared" si="1"/>
        <v>6680.8</v>
      </c>
      <c r="I5" s="8">
        <f t="shared" si="1"/>
        <v>6680.8</v>
      </c>
      <c r="J5" s="8">
        <f t="shared" si="1"/>
        <v>14316</v>
      </c>
      <c r="K5" s="8">
        <f t="shared" si="1"/>
        <v>62809.064000000006</v>
      </c>
      <c r="L5" s="8">
        <f t="shared" si="1"/>
        <v>25787.888000000003</v>
      </c>
      <c r="M5" s="8">
        <f t="shared" si="1"/>
        <v>94967.572000000015</v>
      </c>
      <c r="N5" s="8">
        <f t="shared" si="1"/>
        <v>9524.9120000000003</v>
      </c>
      <c r="O5" s="8">
        <f t="shared" si="1"/>
        <v>12893.944000000001</v>
      </c>
      <c r="P5" s="8">
        <f t="shared" si="1"/>
        <v>12893.944000000001</v>
      </c>
      <c r="Q5" s="8">
        <f t="shared" si="1"/>
        <v>12893.944000000001</v>
      </c>
      <c r="R5" s="8">
        <f t="shared" si="1"/>
        <v>12893.944000000001</v>
      </c>
      <c r="S5" s="8">
        <f t="shared" si="1"/>
        <v>9524.9120000000003</v>
      </c>
      <c r="T5" s="8">
        <f t="shared" si="1"/>
        <v>6680.8</v>
      </c>
      <c r="U5" s="8">
        <f t="shared" si="1"/>
        <v>12893.944000000001</v>
      </c>
      <c r="V5" s="8">
        <f t="shared" si="1"/>
        <v>12893.944000000001</v>
      </c>
      <c r="W5" s="8">
        <f t="shared" si="1"/>
        <v>12893.944000000001</v>
      </c>
      <c r="X5" s="8">
        <f t="shared" si="1"/>
        <v>12893.944000000001</v>
      </c>
      <c r="Y5" s="8">
        <f t="shared" si="1"/>
        <v>9524.9120000000003</v>
      </c>
      <c r="Z5" s="8">
        <f t="shared" si="1"/>
        <v>0</v>
      </c>
      <c r="AA5" s="8">
        <f t="shared" si="1"/>
        <v>0</v>
      </c>
      <c r="AB5" s="8">
        <f t="shared" si="1"/>
        <v>0</v>
      </c>
    </row>
    <row r="6" spans="1:28" x14ac:dyDescent="0.25">
      <c r="A6" s="23" t="s">
        <v>9</v>
      </c>
      <c r="B6" s="26"/>
      <c r="C6" s="21"/>
      <c r="D6" s="21"/>
      <c r="E6" s="8">
        <f ca="1">E5-E4</f>
        <v>-16501.416933333341</v>
      </c>
      <c r="F6" s="8">
        <f t="shared" ref="F6:AB6" ca="1" si="2">F5-F4</f>
        <v>8346.3870666666626</v>
      </c>
      <c r="G6" s="8">
        <f t="shared" ca="1" si="2"/>
        <v>582.34306666666089</v>
      </c>
      <c r="H6" s="8">
        <f t="shared" ca="1" si="2"/>
        <v>-13032.172933333342</v>
      </c>
      <c r="I6" s="8">
        <f t="shared" ca="1" si="2"/>
        <v>-13017.856933333343</v>
      </c>
      <c r="J6" s="8">
        <f t="shared" ca="1" si="2"/>
        <v>-4538.0129333333389</v>
      </c>
      <c r="K6" s="8">
        <f t="shared" ca="1" si="2"/>
        <v>43062.687066666665</v>
      </c>
      <c r="L6" s="8">
        <f t="shared" ca="1" si="2"/>
        <v>6184.6710666666586</v>
      </c>
      <c r="M6" s="8">
        <f t="shared" ca="1" si="2"/>
        <v>76104.492266666668</v>
      </c>
      <c r="N6" s="8">
        <f t="shared" ca="1" si="2"/>
        <v>-9267.0649333333386</v>
      </c>
      <c r="O6" s="8">
        <f t="shared" ca="1" si="2"/>
        <v>-5995.3817333333373</v>
      </c>
      <c r="P6" s="8">
        <f t="shared" ca="1" si="2"/>
        <v>-5969.1357333333381</v>
      </c>
      <c r="Q6" s="8">
        <f t="shared" ca="1" si="2"/>
        <v>-5658.4785333333366</v>
      </c>
      <c r="R6" s="8">
        <f t="shared" ca="1" si="2"/>
        <v>-5658.4785333333366</v>
      </c>
      <c r="S6" s="8">
        <f t="shared" ca="1" si="2"/>
        <v>-9195.962133333338</v>
      </c>
      <c r="T6" s="8">
        <f t="shared" ca="1" si="2"/>
        <v>-12492.936933333342</v>
      </c>
      <c r="U6" s="8">
        <f t="shared" ca="1" si="2"/>
        <v>-5826.9301333333369</v>
      </c>
      <c r="V6" s="8">
        <f t="shared" ca="1" si="2"/>
        <v>-5658.4785333333366</v>
      </c>
      <c r="W6" s="8">
        <f t="shared" ca="1" si="2"/>
        <v>-5658.4785333333366</v>
      </c>
      <c r="X6" s="8">
        <f t="shared" ca="1" si="2"/>
        <v>-5969.1357333333381</v>
      </c>
      <c r="Y6" s="8">
        <f t="shared" ca="1" si="2"/>
        <v>-9840.6593333333403</v>
      </c>
      <c r="Z6" s="8">
        <f t="shared" si="2"/>
        <v>0</v>
      </c>
      <c r="AA6" s="8">
        <f t="shared" si="2"/>
        <v>0</v>
      </c>
      <c r="AB6" s="8">
        <f t="shared" si="2"/>
        <v>0</v>
      </c>
    </row>
    <row r="7" spans="1:28" x14ac:dyDescent="0.25">
      <c r="A7" s="2" t="str">
        <f>Indata!B3</f>
        <v>var/vad</v>
      </c>
      <c r="B7" s="6" t="s">
        <v>16</v>
      </c>
      <c r="C7" s="6" t="s">
        <v>18</v>
      </c>
      <c r="D7" s="6" t="s">
        <v>19</v>
      </c>
      <c r="E7" s="9" t="str">
        <f>E1</f>
        <v>AS</v>
      </c>
      <c r="F7" s="9" t="str">
        <f t="shared" ref="F7:AB7" si="3">F1</f>
        <v>DE</v>
      </c>
      <c r="G7" s="9" t="str">
        <f t="shared" si="3"/>
        <v>TL</v>
      </c>
      <c r="H7" s="9" t="str">
        <f t="shared" si="3"/>
        <v>ME</v>
      </c>
      <c r="I7" s="9" t="str">
        <f t="shared" si="3"/>
        <v>AJ</v>
      </c>
      <c r="J7" s="9" t="str">
        <f t="shared" si="3"/>
        <v>BW</v>
      </c>
      <c r="K7" s="9" t="str">
        <f t="shared" si="3"/>
        <v>MW</v>
      </c>
      <c r="L7" s="9" t="str">
        <f t="shared" si="3"/>
        <v>CL</v>
      </c>
      <c r="M7" s="9" t="str">
        <f t="shared" si="3"/>
        <v>JS</v>
      </c>
      <c r="N7" s="9" t="str">
        <f t="shared" si="3"/>
        <v>OP</v>
      </c>
      <c r="O7" s="9" t="str">
        <f t="shared" si="3"/>
        <v>OA</v>
      </c>
      <c r="P7" s="9" t="str">
        <f t="shared" si="3"/>
        <v>PO</v>
      </c>
      <c r="Q7" s="9" t="str">
        <f t="shared" si="3"/>
        <v>RS</v>
      </c>
      <c r="R7" s="9" t="str">
        <f t="shared" si="3"/>
        <v>BW1</v>
      </c>
      <c r="S7" s="9" t="str">
        <f t="shared" si="3"/>
        <v>MW1</v>
      </c>
      <c r="T7" s="9" t="str">
        <f t="shared" si="3"/>
        <v>CL1</v>
      </c>
      <c r="U7" s="9" t="str">
        <f t="shared" si="3"/>
        <v>JS1</v>
      </c>
      <c r="V7" s="9" t="str">
        <f t="shared" si="3"/>
        <v>OP1</v>
      </c>
      <c r="W7" s="9" t="str">
        <f t="shared" si="3"/>
        <v>OA1</v>
      </c>
      <c r="X7" s="9" t="str">
        <f t="shared" si="3"/>
        <v>PO1</v>
      </c>
      <c r="Y7" s="9" t="str">
        <f t="shared" si="3"/>
        <v>RS1</v>
      </c>
      <c r="Z7" s="9">
        <f t="shared" si="3"/>
        <v>0</v>
      </c>
      <c r="AA7" s="9">
        <f t="shared" si="3"/>
        <v>0</v>
      </c>
      <c r="AB7" s="9">
        <f t="shared" si="3"/>
        <v>0</v>
      </c>
    </row>
    <row r="8" spans="1:28" x14ac:dyDescent="0.25">
      <c r="A8" s="2" t="str">
        <f>Indata!B4</f>
        <v>kamera</v>
      </c>
      <c r="B8" s="6">
        <f>SUMIF(Indata!F4:Z4,"&gt;0",Indata!F2:Z2)</f>
        <v>20</v>
      </c>
      <c r="C8" s="6">
        <f>Indata!C4*Indata!E4</f>
        <v>9544</v>
      </c>
      <c r="D8" s="6" t="str">
        <f>Indata!D4</f>
        <v>DE</v>
      </c>
      <c r="E8" s="9">
        <f>IF(Indata!F4=1,Indata!$C4*Indata!$E4/$B8*Indata!F$2,0)</f>
        <v>0</v>
      </c>
      <c r="F8" s="9">
        <f>IF(Indata!G4=1,Indata!$C4*Indata!$E4/$B8*Indata!G$2,0)</f>
        <v>477.2</v>
      </c>
      <c r="G8" s="9">
        <f>IF(Indata!H4=1,Indata!$C4*Indata!$E4/$B8*Indata!H$2,0)</f>
        <v>477.2</v>
      </c>
      <c r="H8" s="9">
        <f>IF(Indata!I4=1,Indata!$C4*Indata!$E4/$B8*Indata!I$2,0)</f>
        <v>477.2</v>
      </c>
      <c r="I8" s="9">
        <f>IF(Indata!J4=1,Indata!$C4*Indata!$E4/$B8*Indata!J$2,0)</f>
        <v>477.2</v>
      </c>
      <c r="J8" s="9">
        <f>IF(Indata!K4=1,Indata!$C4*Indata!$E4/$B8*Indata!K$2,0)</f>
        <v>477.2</v>
      </c>
      <c r="K8" s="9">
        <f>IF(Indata!L4=1,Indata!$C4*Indata!$E4/$B8*Indata!L$2,0)</f>
        <v>477.2</v>
      </c>
      <c r="L8" s="9">
        <f>IF(Indata!M4=1,Indata!$C4*Indata!$E4/$B8*Indata!M$2,0)</f>
        <v>477.2</v>
      </c>
      <c r="M8" s="9">
        <f>IF(Indata!N4=1,Indata!$C4*Indata!$E4/$B8*Indata!N$2,0)</f>
        <v>477.2</v>
      </c>
      <c r="N8" s="9">
        <f>IF(Indata!O4=1,Indata!$C4*Indata!$E4/$B8*Indata!O$2,0)</f>
        <v>477.2</v>
      </c>
      <c r="O8" s="9">
        <f>IF(Indata!P4=1,Indata!$C4*Indata!$E4/$B8*Indata!P$2,0)</f>
        <v>477.2</v>
      </c>
      <c r="P8" s="9">
        <f>IF(Indata!Q4=1,Indata!$C4*Indata!$E4/$B8*Indata!Q$2,0)</f>
        <v>477.2</v>
      </c>
      <c r="Q8" s="9">
        <f>IF(Indata!R4=1,Indata!$C4*Indata!$E4/$B8*Indata!R$2,0)</f>
        <v>477.2</v>
      </c>
      <c r="R8" s="9">
        <f>IF(Indata!S4=1,Indata!$C4*Indata!$E4/$B8*Indata!S$2,0)</f>
        <v>477.2</v>
      </c>
      <c r="S8" s="9">
        <f>IF(Indata!T4=1,Indata!$C4*Indata!$E4/$B8*Indata!T$2,0)</f>
        <v>477.2</v>
      </c>
      <c r="T8" s="9">
        <f>IF(Indata!U4=1,Indata!$C4*Indata!$E4/$B8*Indata!U$2,0)</f>
        <v>477.2</v>
      </c>
      <c r="U8" s="9">
        <f>IF(Indata!V4=1,Indata!$C4*Indata!$E4/$B8*Indata!V$2,0)</f>
        <v>477.2</v>
      </c>
      <c r="V8" s="9">
        <f>IF(Indata!W4=1,Indata!$C4*Indata!$E4/$B8*Indata!W$2,0)</f>
        <v>477.2</v>
      </c>
      <c r="W8" s="9">
        <f>IF(Indata!X4=1,Indata!$C4*Indata!$E4/$B8*Indata!X$2,0)</f>
        <v>477.2</v>
      </c>
      <c r="X8" s="9">
        <f>IF(Indata!Y4=1,Indata!$C4*Indata!$E4/$B8*Indata!Y$2,0)</f>
        <v>477.2</v>
      </c>
      <c r="Y8" s="9">
        <f>IF(Indata!Z4=1,Indata!$C4*Indata!$E4/$B8*Indata!Z$2,0)</f>
        <v>477.2</v>
      </c>
      <c r="Z8" s="9">
        <f>IF(Indata!AA4=1,Indata!$C4*Indata!$E4/$B8*Indata!AA$2,0)</f>
        <v>0</v>
      </c>
      <c r="AA8" s="9">
        <f>IF(Indata!AB4=1,Indata!$C4*Indata!$E4/$B8*Indata!AB$2,0)</f>
        <v>0</v>
      </c>
      <c r="AB8" s="9">
        <f>IF(Indata!AC4=1,Indata!$C4*Indata!$E4/$B8*Indata!AC$2,0)</f>
        <v>0</v>
      </c>
    </row>
    <row r="9" spans="1:28" x14ac:dyDescent="0.25">
      <c r="A9" s="2" t="str">
        <f>Indata!B5</f>
        <v>Systemet Öl/vin David</v>
      </c>
      <c r="B9" s="6">
        <f ca="1">SUMIF(Indata!F5:Z5,"&gt;0",$E$2:$Q$2)</f>
        <v>20</v>
      </c>
      <c r="C9" s="6">
        <f>Indata!C5*Indata!E5</f>
        <v>2576.88</v>
      </c>
      <c r="D9" s="6" t="str">
        <f>Indata!D5</f>
        <v>DE</v>
      </c>
      <c r="E9" s="9">
        <f ca="1">IF(Indata!F5=1,Indata!$C5*Indata!$E5/$B9*Indata!F$2,0)</f>
        <v>128.84399999999999</v>
      </c>
      <c r="F9" s="9">
        <f>IF(Indata!G5=1,Indata!$C5*Indata!$E5/$B9*Indata!G$2,0)</f>
        <v>0</v>
      </c>
      <c r="G9" s="9">
        <f ca="1">IF(Indata!H5=1,Indata!$C5*Indata!$E5/$B9*Indata!H$2,0)</f>
        <v>128.84399999999999</v>
      </c>
      <c r="H9" s="9">
        <f ca="1">IF(Indata!I5=1,Indata!$C5*Indata!$E5/$B9*Indata!I$2,0)</f>
        <v>128.84399999999999</v>
      </c>
      <c r="I9" s="9">
        <f ca="1">IF(Indata!J5=1,Indata!$C5*Indata!$E5/$B9*Indata!J$2,0)</f>
        <v>128.84399999999999</v>
      </c>
      <c r="J9" s="9">
        <f ca="1">IF(Indata!K5=1,Indata!$C5*Indata!$E5/$B9*Indata!K$2,0)</f>
        <v>128.84399999999999</v>
      </c>
      <c r="K9" s="9">
        <f ca="1">IF(Indata!L5=1,Indata!$C5*Indata!$E5/$B9*Indata!L$2,0)</f>
        <v>128.84399999999999</v>
      </c>
      <c r="L9" s="9">
        <f ca="1">IF(Indata!M5=1,Indata!$C5*Indata!$E5/$B9*Indata!M$2,0)</f>
        <v>128.84399999999999</v>
      </c>
      <c r="M9" s="9">
        <f ca="1">IF(Indata!N5=1,Indata!$C5*Indata!$E5/$B9*Indata!N$2,0)</f>
        <v>128.84399999999999</v>
      </c>
      <c r="N9" s="9">
        <f ca="1">IF(Indata!O5=1,Indata!$C5*Indata!$E5/$B9*Indata!O$2,0)</f>
        <v>128.84399999999999</v>
      </c>
      <c r="O9" s="9">
        <f ca="1">IF(Indata!P5=1,Indata!$C5*Indata!$E5/$B9*Indata!P$2,0)</f>
        <v>128.84399999999999</v>
      </c>
      <c r="P9" s="9">
        <f ca="1">IF(Indata!Q5=1,Indata!$C5*Indata!$E5/$B9*Indata!Q$2,0)</f>
        <v>128.84399999999999</v>
      </c>
      <c r="Q9" s="9">
        <f ca="1">IF(Indata!R5=1,Indata!$C5*Indata!$E5/$B9*Indata!R$2,0)</f>
        <v>128.84399999999999</v>
      </c>
      <c r="R9" s="9">
        <f ca="1">IF(Indata!S5=1,Indata!$C5*Indata!$E5/$B9*Indata!S$2,0)</f>
        <v>128.84399999999999</v>
      </c>
      <c r="S9" s="9">
        <f ca="1">IF(Indata!T5=1,Indata!$C5*Indata!$E5/$B9*Indata!T$2,0)</f>
        <v>128.84399999999999</v>
      </c>
      <c r="T9" s="9">
        <f ca="1">IF(Indata!U5=1,Indata!$C5*Indata!$E5/$B9*Indata!U$2,0)</f>
        <v>128.84399999999999</v>
      </c>
      <c r="U9" s="9">
        <f ca="1">IF(Indata!V5=1,Indata!$C5*Indata!$E5/$B9*Indata!V$2,0)</f>
        <v>128.84399999999999</v>
      </c>
      <c r="V9" s="9">
        <f ca="1">IF(Indata!W5=1,Indata!$C5*Indata!$E5/$B9*Indata!W$2,0)</f>
        <v>128.84399999999999</v>
      </c>
      <c r="W9" s="9">
        <f ca="1">IF(Indata!X5=1,Indata!$C5*Indata!$E5/$B9*Indata!X$2,0)</f>
        <v>128.84399999999999</v>
      </c>
      <c r="X9" s="9">
        <f ca="1">IF(Indata!Y5=1,Indata!$C5*Indata!$E5/$B9*Indata!Y$2,0)</f>
        <v>128.84399999999999</v>
      </c>
      <c r="Y9" s="9">
        <f ca="1">IF(Indata!Z5=1,Indata!$C5*Indata!$E5/$B9*Indata!Z$2,0)</f>
        <v>128.84399999999999</v>
      </c>
      <c r="Z9" s="9">
        <f>IF(Indata!AA5=1,Indata!$C5*Indata!$E5/$B9*Indata!AA$2,0)</f>
        <v>0</v>
      </c>
      <c r="AA9" s="9">
        <f>IF(Indata!AB5=1,Indata!$C5*Indata!$E5/$B9*Indata!AB$2,0)</f>
        <v>0</v>
      </c>
      <c r="AB9" s="9">
        <f>IF(Indata!AC5=1,Indata!$C5*Indata!$E5/$B9*Indata!AC$2,0)</f>
        <v>0</v>
      </c>
    </row>
    <row r="10" spans="1:28" x14ac:dyDescent="0.25">
      <c r="A10" s="2" t="str">
        <f>Indata!B6</f>
        <v>Coop-Frukost</v>
      </c>
      <c r="B10" s="6">
        <f ca="1">SUMIF(Indata!F6:Z6,"&gt;0",$E$2:$Q$2)</f>
        <v>20</v>
      </c>
      <c r="C10" s="6">
        <f>Indata!C6*Indata!E6</f>
        <v>13361.6</v>
      </c>
      <c r="D10" s="6" t="str">
        <f>Indata!D6</f>
        <v>DE</v>
      </c>
      <c r="E10" s="9">
        <f ca="1">IF(Indata!F6=1,Indata!$C6*Indata!$E6/$B10*Indata!F$2,0)</f>
        <v>668.08</v>
      </c>
      <c r="F10" s="9">
        <f ca="1">IF(Indata!G6=1,Indata!$C6*Indata!$E6/$B10*Indata!G$2,0)</f>
        <v>668.08</v>
      </c>
      <c r="G10" s="9">
        <f>IF(Indata!H6=1,Indata!$C6*Indata!$E6/$B10*Indata!H$2,0)</f>
        <v>0</v>
      </c>
      <c r="H10" s="9">
        <f ca="1">IF(Indata!I6=1,Indata!$C6*Indata!$E6/$B10*Indata!I$2,0)</f>
        <v>668.08</v>
      </c>
      <c r="I10" s="9">
        <f ca="1">IF(Indata!J6=1,Indata!$C6*Indata!$E6/$B10*Indata!J$2,0)</f>
        <v>668.08</v>
      </c>
      <c r="J10" s="9">
        <f ca="1">IF(Indata!K6=1,Indata!$C6*Indata!$E6/$B10*Indata!K$2,0)</f>
        <v>668.08</v>
      </c>
      <c r="K10" s="9">
        <f ca="1">IF(Indata!L6=1,Indata!$C6*Indata!$E6/$B10*Indata!L$2,0)</f>
        <v>668.08</v>
      </c>
      <c r="L10" s="9">
        <f ca="1">IF(Indata!M6=1,Indata!$C6*Indata!$E6/$B10*Indata!M$2,0)</f>
        <v>668.08</v>
      </c>
      <c r="M10" s="9">
        <f ca="1">IF(Indata!N6=1,Indata!$C6*Indata!$E6/$B10*Indata!N$2,0)</f>
        <v>668.08</v>
      </c>
      <c r="N10" s="9">
        <f ca="1">IF(Indata!O6=1,Indata!$C6*Indata!$E6/$B10*Indata!O$2,0)</f>
        <v>668.08</v>
      </c>
      <c r="O10" s="9">
        <f ca="1">IF(Indata!P6=1,Indata!$C6*Indata!$E6/$B10*Indata!P$2,0)</f>
        <v>668.08</v>
      </c>
      <c r="P10" s="9">
        <f ca="1">IF(Indata!Q6=1,Indata!$C6*Indata!$E6/$B10*Indata!Q$2,0)</f>
        <v>668.08</v>
      </c>
      <c r="Q10" s="9">
        <f ca="1">IF(Indata!R6=1,Indata!$C6*Indata!$E6/$B10*Indata!R$2,0)</f>
        <v>668.08</v>
      </c>
      <c r="R10" s="9">
        <f ca="1">IF(Indata!S6=1,Indata!$C6*Indata!$E6/$B10*Indata!S$2,0)</f>
        <v>668.08</v>
      </c>
      <c r="S10" s="9">
        <f ca="1">IF(Indata!T6=1,Indata!$C6*Indata!$E6/$B10*Indata!T$2,0)</f>
        <v>668.08</v>
      </c>
      <c r="T10" s="9">
        <f ca="1">IF(Indata!U6=1,Indata!$C6*Indata!$E6/$B10*Indata!U$2,0)</f>
        <v>668.08</v>
      </c>
      <c r="U10" s="9">
        <f ca="1">IF(Indata!V6=1,Indata!$C6*Indata!$E6/$B10*Indata!V$2,0)</f>
        <v>668.08</v>
      </c>
      <c r="V10" s="9">
        <f ca="1">IF(Indata!W6=1,Indata!$C6*Indata!$E6/$B10*Indata!W$2,0)</f>
        <v>668.08</v>
      </c>
      <c r="W10" s="9">
        <f ca="1">IF(Indata!X6=1,Indata!$C6*Indata!$E6/$B10*Indata!X$2,0)</f>
        <v>668.08</v>
      </c>
      <c r="X10" s="9">
        <f ca="1">IF(Indata!Y6=1,Indata!$C6*Indata!$E6/$B10*Indata!Y$2,0)</f>
        <v>668.08</v>
      </c>
      <c r="Y10" s="9">
        <f ca="1">IF(Indata!Z6=1,Indata!$C6*Indata!$E6/$B10*Indata!Z$2,0)</f>
        <v>668.08</v>
      </c>
      <c r="Z10" s="9">
        <f>IF(Indata!AA6=1,Indata!$C6*Indata!$E6/$B10*Indata!AA$2,0)</f>
        <v>0</v>
      </c>
      <c r="AA10" s="9">
        <f>IF(Indata!AB6=1,Indata!$C6*Indata!$E6/$B10*Indata!AB$2,0)</f>
        <v>0</v>
      </c>
      <c r="AB10" s="9">
        <f>IF(Indata!AC6=1,Indata!$C6*Indata!$E6/$B10*Indata!AC$2,0)</f>
        <v>0</v>
      </c>
    </row>
    <row r="11" spans="1:28" x14ac:dyDescent="0.25">
      <c r="A11" s="2" t="str">
        <f>Indata!B7</f>
        <v>Stödköp Vemdalen</v>
      </c>
      <c r="B11" s="6">
        <f ca="1">SUMIF(Indata!F7:Z7,"&gt;0",$E$2:$Q$2)</f>
        <v>20</v>
      </c>
      <c r="C11" s="6">
        <f>Indata!C7*Indata!E7</f>
        <v>2576.88</v>
      </c>
      <c r="D11" s="6" t="str">
        <f>Indata!D7</f>
        <v>DE</v>
      </c>
      <c r="E11" s="9">
        <f ca="1">IF(Indata!F7=1,Indata!$C7*Indata!$E7/$B11*Indata!F$2,0)</f>
        <v>128.84399999999999</v>
      </c>
      <c r="F11" s="9">
        <f ca="1">IF(Indata!G7=1,Indata!$C7*Indata!$E7/$B11*Indata!G$2,0)</f>
        <v>128.84399999999999</v>
      </c>
      <c r="G11" s="9">
        <f ca="1">IF(Indata!H7=1,Indata!$C7*Indata!$E7/$B11*Indata!H$2,0)</f>
        <v>128.84399999999999</v>
      </c>
      <c r="H11" s="9">
        <f>IF(Indata!I7=1,Indata!$C7*Indata!$E7/$B11*Indata!I$2,0)</f>
        <v>0</v>
      </c>
      <c r="I11" s="9">
        <f ca="1">IF(Indata!J7=1,Indata!$C7*Indata!$E7/$B11*Indata!J$2,0)</f>
        <v>128.84399999999999</v>
      </c>
      <c r="J11" s="9">
        <f ca="1">IF(Indata!K7=1,Indata!$C7*Indata!$E7/$B11*Indata!K$2,0)</f>
        <v>128.84399999999999</v>
      </c>
      <c r="K11" s="9">
        <f ca="1">IF(Indata!L7=1,Indata!$C7*Indata!$E7/$B11*Indata!L$2,0)</f>
        <v>128.84399999999999</v>
      </c>
      <c r="L11" s="9">
        <f ca="1">IF(Indata!M7=1,Indata!$C7*Indata!$E7/$B11*Indata!M$2,0)</f>
        <v>128.84399999999999</v>
      </c>
      <c r="M11" s="9">
        <f ca="1">IF(Indata!N7=1,Indata!$C7*Indata!$E7/$B11*Indata!N$2,0)</f>
        <v>128.84399999999999</v>
      </c>
      <c r="N11" s="9">
        <f ca="1">IF(Indata!O7=1,Indata!$C7*Indata!$E7/$B11*Indata!O$2,0)</f>
        <v>128.84399999999999</v>
      </c>
      <c r="O11" s="9">
        <f ca="1">IF(Indata!P7=1,Indata!$C7*Indata!$E7/$B11*Indata!P$2,0)</f>
        <v>128.84399999999999</v>
      </c>
      <c r="P11" s="9">
        <f ca="1">IF(Indata!Q7=1,Indata!$C7*Indata!$E7/$B11*Indata!Q$2,0)</f>
        <v>128.84399999999999</v>
      </c>
      <c r="Q11" s="9">
        <f ca="1">IF(Indata!R7=1,Indata!$C7*Indata!$E7/$B11*Indata!R$2,0)</f>
        <v>128.84399999999999</v>
      </c>
      <c r="R11" s="9">
        <f ca="1">IF(Indata!S7=1,Indata!$C7*Indata!$E7/$B11*Indata!S$2,0)</f>
        <v>128.84399999999999</v>
      </c>
      <c r="S11" s="9">
        <f ca="1">IF(Indata!T7=1,Indata!$C7*Indata!$E7/$B11*Indata!T$2,0)</f>
        <v>128.84399999999999</v>
      </c>
      <c r="T11" s="9">
        <f ca="1">IF(Indata!U7=1,Indata!$C7*Indata!$E7/$B11*Indata!U$2,0)</f>
        <v>128.84399999999999</v>
      </c>
      <c r="U11" s="9">
        <f ca="1">IF(Indata!V7=1,Indata!$C7*Indata!$E7/$B11*Indata!V$2,0)</f>
        <v>128.84399999999999</v>
      </c>
      <c r="V11" s="9">
        <f ca="1">IF(Indata!W7=1,Indata!$C7*Indata!$E7/$B11*Indata!W$2,0)</f>
        <v>128.84399999999999</v>
      </c>
      <c r="W11" s="9">
        <f ca="1">IF(Indata!X7=1,Indata!$C7*Indata!$E7/$B11*Indata!X$2,0)</f>
        <v>128.84399999999999</v>
      </c>
      <c r="X11" s="9">
        <f ca="1">IF(Indata!Y7=1,Indata!$C7*Indata!$E7/$B11*Indata!Y$2,0)</f>
        <v>128.84399999999999</v>
      </c>
      <c r="Y11" s="9">
        <f ca="1">IF(Indata!Z7=1,Indata!$C7*Indata!$E7/$B11*Indata!Z$2,0)</f>
        <v>128.84399999999999</v>
      </c>
      <c r="Z11" s="9">
        <f>IF(Indata!AA7=1,Indata!$C7*Indata!$E7/$B11*Indata!AA$2,0)</f>
        <v>0</v>
      </c>
      <c r="AA11" s="9">
        <f>IF(Indata!AB7=1,Indata!$C7*Indata!$E7/$B11*Indata!AB$2,0)</f>
        <v>0</v>
      </c>
      <c r="AB11" s="9">
        <f>IF(Indata!AC7=1,Indata!$C7*Indata!$E7/$B11*Indata!AC$2,0)</f>
        <v>0</v>
      </c>
    </row>
    <row r="12" spans="1:28" x14ac:dyDescent="0.25">
      <c r="A12" s="2" t="str">
        <f>Indata!B8</f>
        <v>allmänt sundbergs</v>
      </c>
      <c r="B12" s="6">
        <f ca="1">SUMIF(Indata!F8:Z8,"&gt;0",$E$2:$Q$2)</f>
        <v>20</v>
      </c>
      <c r="C12" s="6">
        <f>Indata!C8*Indata!E8</f>
        <v>2863.2000000000003</v>
      </c>
      <c r="D12" s="6" t="str">
        <f>Indata!D8</f>
        <v>AS</v>
      </c>
      <c r="E12" s="9">
        <f ca="1">IF(Indata!F8=1,Indata!$C8*Indata!$E8/$B12*Indata!F$2,0)</f>
        <v>143.16000000000003</v>
      </c>
      <c r="F12" s="9">
        <f ca="1">IF(Indata!G8=1,Indata!$C8*Indata!$E8/$B12*Indata!G$2,0)</f>
        <v>143.16000000000003</v>
      </c>
      <c r="G12" s="9">
        <f ca="1">IF(Indata!H8=1,Indata!$C8*Indata!$E8/$B12*Indata!H$2,0)</f>
        <v>143.16000000000003</v>
      </c>
      <c r="H12" s="9">
        <f ca="1">IF(Indata!I8=1,Indata!$C8*Indata!$E8/$B12*Indata!I$2,0)</f>
        <v>143.16000000000003</v>
      </c>
      <c r="I12" s="9">
        <f>IF(Indata!J8=1,Indata!$C8*Indata!$E8/$B12*Indata!J$2,0)</f>
        <v>0</v>
      </c>
      <c r="J12" s="9">
        <f ca="1">IF(Indata!K8=1,Indata!$C8*Indata!$E8/$B12*Indata!K$2,0)</f>
        <v>143.16000000000003</v>
      </c>
      <c r="K12" s="9">
        <f ca="1">IF(Indata!L8=1,Indata!$C8*Indata!$E8/$B12*Indata!L$2,0)</f>
        <v>143.16000000000003</v>
      </c>
      <c r="L12" s="9">
        <f ca="1">IF(Indata!M8=1,Indata!$C8*Indata!$E8/$B12*Indata!M$2,0)</f>
        <v>143.16000000000003</v>
      </c>
      <c r="M12" s="9">
        <f ca="1">IF(Indata!N8=1,Indata!$C8*Indata!$E8/$B12*Indata!N$2,0)</f>
        <v>143.16000000000003</v>
      </c>
      <c r="N12" s="9">
        <f ca="1">IF(Indata!O8=1,Indata!$C8*Indata!$E8/$B12*Indata!O$2,0)</f>
        <v>143.16000000000003</v>
      </c>
      <c r="O12" s="9">
        <f ca="1">IF(Indata!P8=1,Indata!$C8*Indata!$E8/$B12*Indata!P$2,0)</f>
        <v>143.16000000000003</v>
      </c>
      <c r="P12" s="9">
        <f ca="1">IF(Indata!Q8=1,Indata!$C8*Indata!$E8/$B12*Indata!Q$2,0)</f>
        <v>143.16000000000003</v>
      </c>
      <c r="Q12" s="9">
        <f ca="1">IF(Indata!R8=1,Indata!$C8*Indata!$E8/$B12*Indata!R$2,0)</f>
        <v>143.16000000000003</v>
      </c>
      <c r="R12" s="9">
        <f ca="1">IF(Indata!S8=1,Indata!$C8*Indata!$E8/$B12*Indata!S$2,0)</f>
        <v>143.16000000000003</v>
      </c>
      <c r="S12" s="9">
        <f ca="1">IF(Indata!T8=1,Indata!$C8*Indata!$E8/$B12*Indata!T$2,0)</f>
        <v>143.16000000000003</v>
      </c>
      <c r="T12" s="9">
        <f ca="1">IF(Indata!U8=1,Indata!$C8*Indata!$E8/$B12*Indata!U$2,0)</f>
        <v>143.16000000000003</v>
      </c>
      <c r="U12" s="9">
        <f ca="1">IF(Indata!V8=1,Indata!$C8*Indata!$E8/$B12*Indata!V$2,0)</f>
        <v>143.16000000000003</v>
      </c>
      <c r="V12" s="9">
        <f ca="1">IF(Indata!W8=1,Indata!$C8*Indata!$E8/$B12*Indata!W$2,0)</f>
        <v>143.16000000000003</v>
      </c>
      <c r="W12" s="9">
        <f ca="1">IF(Indata!X8=1,Indata!$C8*Indata!$E8/$B12*Indata!X$2,0)</f>
        <v>143.16000000000003</v>
      </c>
      <c r="X12" s="9">
        <f ca="1">IF(Indata!Y8=1,Indata!$C8*Indata!$E8/$B12*Indata!Y$2,0)</f>
        <v>143.16000000000003</v>
      </c>
      <c r="Y12" s="9">
        <f ca="1">IF(Indata!Z8=1,Indata!$C8*Indata!$E8/$B12*Indata!Z$2,0)</f>
        <v>143.16000000000003</v>
      </c>
      <c r="Z12" s="9">
        <f>IF(Indata!AA8=1,Indata!$C8*Indata!$E8/$B12*Indata!AA$2,0)</f>
        <v>0</v>
      </c>
      <c r="AA12" s="9">
        <f>IF(Indata!AB8=1,Indata!$C8*Indata!$E8/$B12*Indata!AB$2,0)</f>
        <v>0</v>
      </c>
      <c r="AB12" s="9">
        <f>IF(Indata!AC8=1,Indata!$C8*Indata!$E8/$B12*Indata!AC$2,0)</f>
        <v>0</v>
      </c>
    </row>
    <row r="13" spans="1:28" x14ac:dyDescent="0.25">
      <c r="A13" s="2" t="str">
        <f>Indata!B9</f>
        <v>allmänt Lindqvist</v>
      </c>
      <c r="B13" s="6">
        <f ca="1">SUMIF(Indata!F9:Z9,"&gt;0",$E$2:$Q$2)</f>
        <v>20</v>
      </c>
      <c r="C13" s="6">
        <f>Indata!C9*Indata!E9</f>
        <v>19756.080000000002</v>
      </c>
      <c r="D13" s="6" t="str">
        <f>Indata!D9</f>
        <v>TL</v>
      </c>
      <c r="E13" s="9">
        <f ca="1">IF(Indata!F9=1,Indata!$C9*Indata!$E9/$B13*Indata!F$2,0)</f>
        <v>987.80400000000009</v>
      </c>
      <c r="F13" s="9">
        <f ca="1">IF(Indata!G9=1,Indata!$C9*Indata!$E9/$B13*Indata!G$2,0)</f>
        <v>987.80400000000009</v>
      </c>
      <c r="G13" s="9">
        <f ca="1">IF(Indata!H9=1,Indata!$C9*Indata!$E9/$B13*Indata!H$2,0)</f>
        <v>987.80400000000009</v>
      </c>
      <c r="H13" s="9">
        <f ca="1">IF(Indata!I9=1,Indata!$C9*Indata!$E9/$B13*Indata!I$2,0)</f>
        <v>987.80400000000009</v>
      </c>
      <c r="I13" s="9">
        <f ca="1">IF(Indata!J9=1,Indata!$C9*Indata!$E9/$B13*Indata!J$2,0)</f>
        <v>987.80400000000009</v>
      </c>
      <c r="J13" s="9">
        <f>IF(Indata!K9=1,Indata!$C9*Indata!$E9/$B13*Indata!K$2,0)</f>
        <v>0</v>
      </c>
      <c r="K13" s="9">
        <f ca="1">IF(Indata!L9=1,Indata!$C9*Indata!$E9/$B13*Indata!L$2,0)</f>
        <v>987.80400000000009</v>
      </c>
      <c r="L13" s="9">
        <f ca="1">IF(Indata!M9=1,Indata!$C9*Indata!$E9/$B13*Indata!M$2,0)</f>
        <v>987.80400000000009</v>
      </c>
      <c r="M13" s="9">
        <f ca="1">IF(Indata!N9=1,Indata!$C9*Indata!$E9/$B13*Indata!N$2,0)</f>
        <v>987.80400000000009</v>
      </c>
      <c r="N13" s="9">
        <f ca="1">IF(Indata!O9=1,Indata!$C9*Indata!$E9/$B13*Indata!O$2,0)</f>
        <v>987.80400000000009</v>
      </c>
      <c r="O13" s="9">
        <f ca="1">IF(Indata!P9=1,Indata!$C9*Indata!$E9/$B13*Indata!P$2,0)</f>
        <v>987.80400000000009</v>
      </c>
      <c r="P13" s="9">
        <f ca="1">IF(Indata!Q9=1,Indata!$C9*Indata!$E9/$B13*Indata!Q$2,0)</f>
        <v>987.80400000000009</v>
      </c>
      <c r="Q13" s="9">
        <f ca="1">IF(Indata!R9=1,Indata!$C9*Indata!$E9/$B13*Indata!R$2,0)</f>
        <v>987.80400000000009</v>
      </c>
      <c r="R13" s="9">
        <f ca="1">IF(Indata!S9=1,Indata!$C9*Indata!$E9/$B13*Indata!S$2,0)</f>
        <v>987.80400000000009</v>
      </c>
      <c r="S13" s="9">
        <f ca="1">IF(Indata!T9=1,Indata!$C9*Indata!$E9/$B13*Indata!T$2,0)</f>
        <v>987.80400000000009</v>
      </c>
      <c r="T13" s="9">
        <f ca="1">IF(Indata!U9=1,Indata!$C9*Indata!$E9/$B13*Indata!U$2,0)</f>
        <v>987.80400000000009</v>
      </c>
      <c r="U13" s="9">
        <f ca="1">IF(Indata!V9=1,Indata!$C9*Indata!$E9/$B13*Indata!V$2,0)</f>
        <v>987.80400000000009</v>
      </c>
      <c r="V13" s="9">
        <f ca="1">IF(Indata!W9=1,Indata!$C9*Indata!$E9/$B13*Indata!W$2,0)</f>
        <v>987.80400000000009</v>
      </c>
      <c r="W13" s="9">
        <f ca="1">IF(Indata!X9=1,Indata!$C9*Indata!$E9/$B13*Indata!X$2,0)</f>
        <v>987.80400000000009</v>
      </c>
      <c r="X13" s="9">
        <f ca="1">IF(Indata!Y9=1,Indata!$C9*Indata!$E9/$B13*Indata!Y$2,0)</f>
        <v>987.80400000000009</v>
      </c>
      <c r="Y13" s="9">
        <f ca="1">IF(Indata!Z9=1,Indata!$C9*Indata!$E9/$B13*Indata!Z$2,0)</f>
        <v>987.80400000000009</v>
      </c>
      <c r="Z13" s="9">
        <f>IF(Indata!AA9=1,Indata!$C9*Indata!$E9/$B13*Indata!AA$2,0)</f>
        <v>0</v>
      </c>
      <c r="AA13" s="9">
        <f>IF(Indata!AB9=1,Indata!$C9*Indata!$E9/$B13*Indata!AB$2,0)</f>
        <v>0</v>
      </c>
      <c r="AB13" s="9">
        <f>IF(Indata!AC9=1,Indata!$C9*Indata!$E9/$B13*Indata!AC$2,0)</f>
        <v>0</v>
      </c>
    </row>
    <row r="14" spans="1:28" x14ac:dyDescent="0.25">
      <c r="A14" s="2" t="str">
        <f>Indata!B10</f>
        <v>Allmänt Ulla</v>
      </c>
      <c r="B14" s="6">
        <f ca="1">SUMIF(Indata!F10:Z10,"&gt;0",$E$2:$Q$2)</f>
        <v>20</v>
      </c>
      <c r="C14" s="6">
        <f>Indata!C10*Indata!E10</f>
        <v>1908.8000000000002</v>
      </c>
      <c r="D14" s="6" t="str">
        <f>Indata!D10</f>
        <v>ME</v>
      </c>
      <c r="E14" s="9">
        <f ca="1">IF(Indata!F10=1,Indata!$C10*Indata!$E10/$B14*Indata!F$2,0)</f>
        <v>95.440000000000012</v>
      </c>
      <c r="F14" s="9">
        <f ca="1">IF(Indata!G10=1,Indata!$C10*Indata!$E10/$B14*Indata!G$2,0)</f>
        <v>95.440000000000012</v>
      </c>
      <c r="G14" s="9">
        <f ca="1">IF(Indata!H10=1,Indata!$C10*Indata!$E10/$B14*Indata!H$2,0)</f>
        <v>95.440000000000012</v>
      </c>
      <c r="H14" s="9">
        <f ca="1">IF(Indata!I10=1,Indata!$C10*Indata!$E10/$B14*Indata!I$2,0)</f>
        <v>95.440000000000012</v>
      </c>
      <c r="I14" s="9">
        <f ca="1">IF(Indata!J10=1,Indata!$C10*Indata!$E10/$B14*Indata!J$2,0)</f>
        <v>95.440000000000012</v>
      </c>
      <c r="J14" s="9">
        <f ca="1">IF(Indata!K10=1,Indata!$C10*Indata!$E10/$B14*Indata!K$2,0)</f>
        <v>95.440000000000012</v>
      </c>
      <c r="K14" s="9">
        <f>IF(Indata!L10=1,Indata!$C10*Indata!$E10/$B14*Indata!L$2,0)</f>
        <v>0</v>
      </c>
      <c r="L14" s="9">
        <f ca="1">IF(Indata!M10=1,Indata!$C10*Indata!$E10/$B14*Indata!M$2,0)</f>
        <v>95.440000000000012</v>
      </c>
      <c r="M14" s="9">
        <f ca="1">IF(Indata!N10=1,Indata!$C10*Indata!$E10/$B14*Indata!N$2,0)</f>
        <v>95.440000000000012</v>
      </c>
      <c r="N14" s="9">
        <f ca="1">IF(Indata!O10=1,Indata!$C10*Indata!$E10/$B14*Indata!O$2,0)</f>
        <v>95.440000000000012</v>
      </c>
      <c r="O14" s="9">
        <f ca="1">IF(Indata!P10=1,Indata!$C10*Indata!$E10/$B14*Indata!P$2,0)</f>
        <v>95.440000000000012</v>
      </c>
      <c r="P14" s="9">
        <f ca="1">IF(Indata!Q10=1,Indata!$C10*Indata!$E10/$B14*Indata!Q$2,0)</f>
        <v>95.440000000000012</v>
      </c>
      <c r="Q14" s="9">
        <f ca="1">IF(Indata!R10=1,Indata!$C10*Indata!$E10/$B14*Indata!R$2,0)</f>
        <v>95.440000000000012</v>
      </c>
      <c r="R14" s="9">
        <f ca="1">IF(Indata!S10=1,Indata!$C10*Indata!$E10/$B14*Indata!S$2,0)</f>
        <v>95.440000000000012</v>
      </c>
      <c r="S14" s="9">
        <f ca="1">IF(Indata!T10=1,Indata!$C10*Indata!$E10/$B14*Indata!T$2,0)</f>
        <v>95.440000000000012</v>
      </c>
      <c r="T14" s="9">
        <f ca="1">IF(Indata!U10=1,Indata!$C10*Indata!$E10/$B14*Indata!U$2,0)</f>
        <v>95.440000000000012</v>
      </c>
      <c r="U14" s="9">
        <f ca="1">IF(Indata!V10=1,Indata!$C10*Indata!$E10/$B14*Indata!V$2,0)</f>
        <v>95.440000000000012</v>
      </c>
      <c r="V14" s="9">
        <f ca="1">IF(Indata!W10=1,Indata!$C10*Indata!$E10/$B14*Indata!W$2,0)</f>
        <v>95.440000000000012</v>
      </c>
      <c r="W14" s="9">
        <f ca="1">IF(Indata!X10=1,Indata!$C10*Indata!$E10/$B14*Indata!X$2,0)</f>
        <v>95.440000000000012</v>
      </c>
      <c r="X14" s="9">
        <f ca="1">IF(Indata!Y10=1,Indata!$C10*Indata!$E10/$B14*Indata!Y$2,0)</f>
        <v>95.440000000000012</v>
      </c>
      <c r="Y14" s="9">
        <f ca="1">IF(Indata!Z10=1,Indata!$C10*Indata!$E10/$B14*Indata!Z$2,0)</f>
        <v>95.440000000000012</v>
      </c>
      <c r="Z14" s="9">
        <f>IF(Indata!AA10=1,Indata!$C10*Indata!$E10/$B14*Indata!AA$2,0)</f>
        <v>0</v>
      </c>
      <c r="AA14" s="9">
        <f>IF(Indata!AB10=1,Indata!$C10*Indata!$E10/$B14*Indata!AB$2,0)</f>
        <v>0</v>
      </c>
      <c r="AB14" s="9">
        <f>IF(Indata!AC10=1,Indata!$C10*Indata!$E10/$B14*Indata!AC$2,0)</f>
        <v>0</v>
      </c>
    </row>
    <row r="15" spans="1:28" x14ac:dyDescent="0.25">
      <c r="A15" s="2" t="str">
        <f>Indata!B11</f>
        <v>Systemet Öl/vin</v>
      </c>
      <c r="B15" s="6">
        <f ca="1">SUMIF(Indata!F11:Z11,"&gt;0",$E$2:$Q$2)</f>
        <v>20</v>
      </c>
      <c r="C15" s="6">
        <f>Indata!C11*Indata!E11</f>
        <v>4772</v>
      </c>
      <c r="D15" s="6" t="str">
        <f>Indata!D11</f>
        <v>ME</v>
      </c>
      <c r="E15" s="9">
        <f ca="1">IF(Indata!F11=1,Indata!$C11*Indata!$E11/$B15*Indata!F$2,0)</f>
        <v>238.6</v>
      </c>
      <c r="F15" s="9">
        <f ca="1">IF(Indata!G11=1,Indata!$C11*Indata!$E11/$B15*Indata!G$2,0)</f>
        <v>238.6</v>
      </c>
      <c r="G15" s="9">
        <f ca="1">IF(Indata!H11=1,Indata!$C11*Indata!$E11/$B15*Indata!H$2,0)</f>
        <v>238.6</v>
      </c>
      <c r="H15" s="9">
        <f ca="1">IF(Indata!I11=1,Indata!$C11*Indata!$E11/$B15*Indata!I$2,0)</f>
        <v>238.6</v>
      </c>
      <c r="I15" s="9">
        <f ca="1">IF(Indata!J11=1,Indata!$C11*Indata!$E11/$B15*Indata!J$2,0)</f>
        <v>238.6</v>
      </c>
      <c r="J15" s="9">
        <f ca="1">IF(Indata!K11=1,Indata!$C11*Indata!$E11/$B15*Indata!K$2,0)</f>
        <v>238.6</v>
      </c>
      <c r="K15" s="9">
        <f ca="1">IF(Indata!L11=1,Indata!$C11*Indata!$E11/$B15*Indata!L$2,0)</f>
        <v>238.6</v>
      </c>
      <c r="L15" s="9">
        <f>IF(Indata!M11=1,Indata!$C11*Indata!$E11/$B15*Indata!M$2,0)</f>
        <v>0</v>
      </c>
      <c r="M15" s="9">
        <f ca="1">IF(Indata!N11=1,Indata!$C11*Indata!$E11/$B15*Indata!N$2,0)</f>
        <v>238.6</v>
      </c>
      <c r="N15" s="9">
        <f ca="1">IF(Indata!O11=1,Indata!$C11*Indata!$E11/$B15*Indata!O$2,0)</f>
        <v>238.6</v>
      </c>
      <c r="O15" s="9">
        <f ca="1">IF(Indata!P11=1,Indata!$C11*Indata!$E11/$B15*Indata!P$2,0)</f>
        <v>238.6</v>
      </c>
      <c r="P15" s="9">
        <f ca="1">IF(Indata!Q11=1,Indata!$C11*Indata!$E11/$B15*Indata!Q$2,0)</f>
        <v>238.6</v>
      </c>
      <c r="Q15" s="9">
        <f ca="1">IF(Indata!R11=1,Indata!$C11*Indata!$E11/$B15*Indata!R$2,0)</f>
        <v>238.6</v>
      </c>
      <c r="R15" s="9">
        <f ca="1">IF(Indata!S11=1,Indata!$C11*Indata!$E11/$B15*Indata!S$2,0)</f>
        <v>238.6</v>
      </c>
      <c r="S15" s="9">
        <f ca="1">IF(Indata!T11=1,Indata!$C11*Indata!$E11/$B15*Indata!T$2,0)</f>
        <v>238.6</v>
      </c>
      <c r="T15" s="9">
        <f ca="1">IF(Indata!U11=1,Indata!$C11*Indata!$E11/$B15*Indata!U$2,0)</f>
        <v>238.6</v>
      </c>
      <c r="U15" s="9">
        <f ca="1">IF(Indata!V11=1,Indata!$C11*Indata!$E11/$B15*Indata!V$2,0)</f>
        <v>238.6</v>
      </c>
      <c r="V15" s="9">
        <f ca="1">IF(Indata!W11=1,Indata!$C11*Indata!$E11/$B15*Indata!W$2,0)</f>
        <v>238.6</v>
      </c>
      <c r="W15" s="9">
        <f ca="1">IF(Indata!X11=1,Indata!$C11*Indata!$E11/$B15*Indata!X$2,0)</f>
        <v>238.6</v>
      </c>
      <c r="X15" s="9">
        <f ca="1">IF(Indata!Y11=1,Indata!$C11*Indata!$E11/$B15*Indata!Y$2,0)</f>
        <v>238.6</v>
      </c>
      <c r="Y15" s="9">
        <f ca="1">IF(Indata!Z11=1,Indata!$C11*Indata!$E11/$B15*Indata!Z$2,0)</f>
        <v>238.6</v>
      </c>
      <c r="Z15" s="9">
        <f>IF(Indata!AA11=1,Indata!$C11*Indata!$E11/$B15*Indata!AA$2,0)</f>
        <v>0</v>
      </c>
      <c r="AA15" s="9">
        <f>IF(Indata!AB11=1,Indata!$C11*Indata!$E11/$B15*Indata!AB$2,0)</f>
        <v>0</v>
      </c>
      <c r="AB15" s="9">
        <f>IF(Indata!AC11=1,Indata!$C11*Indata!$E11/$B15*Indata!AC$2,0)</f>
        <v>0</v>
      </c>
    </row>
    <row r="16" spans="1:28" x14ac:dyDescent="0.25">
      <c r="A16" s="2" t="str">
        <f>Indata!B12</f>
        <v>Öl</v>
      </c>
      <c r="B16" s="6">
        <f ca="1">SUMIF(Indata!F12:Z12,"&gt;0",$E$2:$Q$2)</f>
        <v>20</v>
      </c>
      <c r="C16" s="6">
        <f>Indata!C12*Indata!E12</f>
        <v>6680.8</v>
      </c>
      <c r="D16" s="6" t="str">
        <f>Indata!D12</f>
        <v>AJ</v>
      </c>
      <c r="E16" s="9">
        <f ca="1">IF(Indata!F12=1,Indata!$C12*Indata!$E12/$B16*Indata!F$2,0)</f>
        <v>334.04</v>
      </c>
      <c r="F16" s="9">
        <f ca="1">IF(Indata!G12=1,Indata!$C12*Indata!$E12/$B16*Indata!G$2,0)</f>
        <v>334.04</v>
      </c>
      <c r="G16" s="9">
        <f ca="1">IF(Indata!H12=1,Indata!$C12*Indata!$E12/$B16*Indata!H$2,0)</f>
        <v>334.04</v>
      </c>
      <c r="H16" s="9">
        <f ca="1">IF(Indata!I12=1,Indata!$C12*Indata!$E12/$B16*Indata!I$2,0)</f>
        <v>334.04</v>
      </c>
      <c r="I16" s="9">
        <f ca="1">IF(Indata!J12=1,Indata!$C12*Indata!$E12/$B16*Indata!J$2,0)</f>
        <v>334.04</v>
      </c>
      <c r="J16" s="9">
        <f ca="1">IF(Indata!K12=1,Indata!$C12*Indata!$E12/$B16*Indata!K$2,0)</f>
        <v>334.04</v>
      </c>
      <c r="K16" s="9">
        <f ca="1">IF(Indata!L12=1,Indata!$C12*Indata!$E12/$B16*Indata!L$2,0)</f>
        <v>334.04</v>
      </c>
      <c r="L16" s="9">
        <f ca="1">IF(Indata!M12=1,Indata!$C12*Indata!$E12/$B16*Indata!M$2,0)</f>
        <v>334.04</v>
      </c>
      <c r="M16" s="9">
        <f>IF(Indata!N12=1,Indata!$C12*Indata!$E12/$B16*Indata!N$2,0)</f>
        <v>0</v>
      </c>
      <c r="N16" s="9">
        <f ca="1">IF(Indata!O12=1,Indata!$C12*Indata!$E12/$B16*Indata!O$2,0)</f>
        <v>334.04</v>
      </c>
      <c r="O16" s="9">
        <f ca="1">IF(Indata!P12=1,Indata!$C12*Indata!$E12/$B16*Indata!P$2,0)</f>
        <v>334.04</v>
      </c>
      <c r="P16" s="9">
        <f ca="1">IF(Indata!Q12=1,Indata!$C12*Indata!$E12/$B16*Indata!Q$2,0)</f>
        <v>334.04</v>
      </c>
      <c r="Q16" s="9">
        <f ca="1">IF(Indata!R12=1,Indata!$C12*Indata!$E12/$B16*Indata!R$2,0)</f>
        <v>334.04</v>
      </c>
      <c r="R16" s="9">
        <f ca="1">IF(Indata!S12=1,Indata!$C12*Indata!$E12/$B16*Indata!S$2,0)</f>
        <v>334.04</v>
      </c>
      <c r="S16" s="9">
        <f ca="1">IF(Indata!T12=1,Indata!$C12*Indata!$E12/$B16*Indata!T$2,0)</f>
        <v>334.04</v>
      </c>
      <c r="T16" s="9">
        <f ca="1">IF(Indata!U12=1,Indata!$C12*Indata!$E12/$B16*Indata!U$2,0)</f>
        <v>334.04</v>
      </c>
      <c r="U16" s="9">
        <f ca="1">IF(Indata!V12=1,Indata!$C12*Indata!$E12/$B16*Indata!V$2,0)</f>
        <v>334.04</v>
      </c>
      <c r="V16" s="9">
        <f ca="1">IF(Indata!W12=1,Indata!$C12*Indata!$E12/$B16*Indata!W$2,0)</f>
        <v>334.04</v>
      </c>
      <c r="W16" s="9">
        <f ca="1">IF(Indata!X12=1,Indata!$C12*Indata!$E12/$B16*Indata!X$2,0)</f>
        <v>334.04</v>
      </c>
      <c r="X16" s="9">
        <f ca="1">IF(Indata!Y12=1,Indata!$C12*Indata!$E12/$B16*Indata!Y$2,0)</f>
        <v>334.04</v>
      </c>
      <c r="Y16" s="9">
        <f ca="1">IF(Indata!Z12=1,Indata!$C12*Indata!$E12/$B16*Indata!Z$2,0)</f>
        <v>334.04</v>
      </c>
      <c r="Z16" s="9">
        <f>IF(Indata!AA12=1,Indata!$C12*Indata!$E12/$B16*Indata!AA$2,0)</f>
        <v>0</v>
      </c>
      <c r="AA16" s="9">
        <f>IF(Indata!AB12=1,Indata!$C12*Indata!$E12/$B16*Indata!AB$2,0)</f>
        <v>0</v>
      </c>
      <c r="AB16" s="9">
        <f>IF(Indata!AC12=1,Indata!$C12*Indata!$E12/$B16*Indata!AC$2,0)</f>
        <v>0</v>
      </c>
    </row>
    <row r="17" spans="1:28" x14ac:dyDescent="0.25">
      <c r="A17" s="2" t="str">
        <f>Indata!B13</f>
        <v>liftkort</v>
      </c>
      <c r="B17" s="6">
        <f ca="1">SUMIF(Indata!F13:Z13,"&gt;0",$E$2:$Q$2)</f>
        <v>20</v>
      </c>
      <c r="C17" s="6">
        <f>Indata!C13*Indata!E13</f>
        <v>14316</v>
      </c>
      <c r="D17" s="6" t="str">
        <f>Indata!D13</f>
        <v>BW</v>
      </c>
      <c r="E17" s="9">
        <f ca="1">IF(Indata!F13=1,Indata!$C13*Indata!$E13/$B17*Indata!F$2,0)</f>
        <v>715.8</v>
      </c>
      <c r="F17" s="9">
        <f ca="1">IF(Indata!G13=1,Indata!$C13*Indata!$E13/$B17*Indata!G$2,0)</f>
        <v>715.8</v>
      </c>
      <c r="G17" s="9">
        <f ca="1">IF(Indata!H13=1,Indata!$C13*Indata!$E13/$B17*Indata!H$2,0)</f>
        <v>715.8</v>
      </c>
      <c r="H17" s="9">
        <f ca="1">IF(Indata!I13=1,Indata!$C13*Indata!$E13/$B17*Indata!I$2,0)</f>
        <v>715.8</v>
      </c>
      <c r="I17" s="9">
        <f ca="1">IF(Indata!J13=1,Indata!$C13*Indata!$E13/$B17*Indata!J$2,0)</f>
        <v>715.8</v>
      </c>
      <c r="J17" s="9">
        <f ca="1">IF(Indata!K13=1,Indata!$C13*Indata!$E13/$B17*Indata!K$2,0)</f>
        <v>715.8</v>
      </c>
      <c r="K17" s="9">
        <f ca="1">IF(Indata!L13=1,Indata!$C13*Indata!$E13/$B17*Indata!L$2,0)</f>
        <v>715.8</v>
      </c>
      <c r="L17" s="9">
        <f ca="1">IF(Indata!M13=1,Indata!$C13*Indata!$E13/$B17*Indata!M$2,0)</f>
        <v>715.8</v>
      </c>
      <c r="M17" s="9">
        <f ca="1">IF(Indata!N13=1,Indata!$C13*Indata!$E13/$B17*Indata!N$2,0)</f>
        <v>715.8</v>
      </c>
      <c r="N17" s="9">
        <f>IF(Indata!O13=1,Indata!$C13*Indata!$E13/$B17*Indata!O$2,0)</f>
        <v>0</v>
      </c>
      <c r="O17" s="9">
        <f ca="1">IF(Indata!P13=1,Indata!$C13*Indata!$E13/$B17*Indata!P$2,0)</f>
        <v>715.8</v>
      </c>
      <c r="P17" s="9">
        <f ca="1">IF(Indata!Q13=1,Indata!$C13*Indata!$E13/$B17*Indata!Q$2,0)</f>
        <v>715.8</v>
      </c>
      <c r="Q17" s="9">
        <f ca="1">IF(Indata!R13=1,Indata!$C13*Indata!$E13/$B17*Indata!R$2,0)</f>
        <v>715.8</v>
      </c>
      <c r="R17" s="9">
        <f ca="1">IF(Indata!S13=1,Indata!$C13*Indata!$E13/$B17*Indata!S$2,0)</f>
        <v>715.8</v>
      </c>
      <c r="S17" s="9">
        <f ca="1">IF(Indata!T13=1,Indata!$C13*Indata!$E13/$B17*Indata!T$2,0)</f>
        <v>715.8</v>
      </c>
      <c r="T17" s="9">
        <f ca="1">IF(Indata!U13=1,Indata!$C13*Indata!$E13/$B17*Indata!U$2,0)</f>
        <v>715.8</v>
      </c>
      <c r="U17" s="9">
        <f ca="1">IF(Indata!V13=1,Indata!$C13*Indata!$E13/$B17*Indata!V$2,0)</f>
        <v>715.8</v>
      </c>
      <c r="V17" s="9">
        <f ca="1">IF(Indata!W13=1,Indata!$C13*Indata!$E13/$B17*Indata!W$2,0)</f>
        <v>715.8</v>
      </c>
      <c r="W17" s="9">
        <f ca="1">IF(Indata!X13=1,Indata!$C13*Indata!$E13/$B17*Indata!X$2,0)</f>
        <v>715.8</v>
      </c>
      <c r="X17" s="9">
        <f ca="1">IF(Indata!Y13=1,Indata!$C13*Indata!$E13/$B17*Indata!Y$2,0)</f>
        <v>715.8</v>
      </c>
      <c r="Y17" s="9">
        <f ca="1">IF(Indata!Z13=1,Indata!$C13*Indata!$E13/$B17*Indata!Z$2,0)</f>
        <v>715.8</v>
      </c>
      <c r="Z17" s="9">
        <f>IF(Indata!AA13=1,Indata!$C13*Indata!$E13/$B17*Indata!AA$2,0)</f>
        <v>0</v>
      </c>
      <c r="AA17" s="9">
        <f>IF(Indata!AB13=1,Indata!$C13*Indata!$E13/$B17*Indata!AB$2,0)</f>
        <v>0</v>
      </c>
      <c r="AB17" s="9">
        <f>IF(Indata!AC13=1,Indata!$C13*Indata!$E13/$B17*Indata!AC$2,0)</f>
        <v>0</v>
      </c>
    </row>
    <row r="18" spans="1:28" x14ac:dyDescent="0.25">
      <c r="A18" s="2" t="str">
        <f>Indata!B14</f>
        <v>Frukost</v>
      </c>
      <c r="B18" s="6">
        <f ca="1">SUMIF(Indata!F14:Z14,"&gt;0",$E$2:$Q$2)</f>
        <v>20</v>
      </c>
      <c r="C18" s="6">
        <f>Indata!C14*Indata!E14</f>
        <v>9524.9120000000003</v>
      </c>
      <c r="D18" s="6" t="str">
        <f>Indata!D14</f>
        <v>MW</v>
      </c>
      <c r="E18" s="9">
        <f ca="1">IF(Indata!F14=1,Indata!$C14*Indata!$E14/$B18*Indata!F$2,0)</f>
        <v>476.24560000000002</v>
      </c>
      <c r="F18" s="9">
        <f ca="1">IF(Indata!G14=1,Indata!$C14*Indata!$E14/$B18*Indata!G$2,0)</f>
        <v>476.24560000000002</v>
      </c>
      <c r="G18" s="9">
        <f ca="1">IF(Indata!H14=1,Indata!$C14*Indata!$E14/$B18*Indata!H$2,0)</f>
        <v>476.24560000000002</v>
      </c>
      <c r="H18" s="9">
        <f ca="1">IF(Indata!I14=1,Indata!$C14*Indata!$E14/$B18*Indata!I$2,0)</f>
        <v>476.24560000000002</v>
      </c>
      <c r="I18" s="9">
        <f ca="1">IF(Indata!J14=1,Indata!$C14*Indata!$E14/$B18*Indata!J$2,0)</f>
        <v>476.24560000000002</v>
      </c>
      <c r="J18" s="9">
        <f ca="1">IF(Indata!K14=1,Indata!$C14*Indata!$E14/$B18*Indata!K$2,0)</f>
        <v>476.24560000000002</v>
      </c>
      <c r="K18" s="9">
        <f ca="1">IF(Indata!L14=1,Indata!$C14*Indata!$E14/$B18*Indata!L$2,0)</f>
        <v>476.24560000000002</v>
      </c>
      <c r="L18" s="9">
        <f ca="1">IF(Indata!M14=1,Indata!$C14*Indata!$E14/$B18*Indata!M$2,0)</f>
        <v>476.24560000000002</v>
      </c>
      <c r="M18" s="9">
        <f ca="1">IF(Indata!N14=1,Indata!$C14*Indata!$E14/$B18*Indata!N$2,0)</f>
        <v>476.24560000000002</v>
      </c>
      <c r="N18" s="9">
        <f ca="1">IF(Indata!O14=1,Indata!$C14*Indata!$E14/$B18*Indata!O$2,0)</f>
        <v>476.24560000000002</v>
      </c>
      <c r="O18" s="9">
        <f>IF(Indata!P14=1,Indata!$C14*Indata!$E14/$B18*Indata!P$2,0)</f>
        <v>0</v>
      </c>
      <c r="P18" s="9">
        <f ca="1">IF(Indata!Q14=1,Indata!$C14*Indata!$E14/$B18*Indata!Q$2,0)</f>
        <v>476.24560000000002</v>
      </c>
      <c r="Q18" s="9">
        <f ca="1">IF(Indata!R14=1,Indata!$C14*Indata!$E14/$B18*Indata!R$2,0)</f>
        <v>476.24560000000002</v>
      </c>
      <c r="R18" s="9">
        <f ca="1">IF(Indata!S14=1,Indata!$C14*Indata!$E14/$B18*Indata!S$2,0)</f>
        <v>476.24560000000002</v>
      </c>
      <c r="S18" s="9">
        <f ca="1">IF(Indata!T14=1,Indata!$C14*Indata!$E14/$B18*Indata!T$2,0)</f>
        <v>476.24560000000002</v>
      </c>
      <c r="T18" s="9">
        <f ca="1">IF(Indata!U14=1,Indata!$C14*Indata!$E14/$B18*Indata!U$2,0)</f>
        <v>476.24560000000002</v>
      </c>
      <c r="U18" s="9">
        <f ca="1">IF(Indata!V14=1,Indata!$C14*Indata!$E14/$B18*Indata!V$2,0)</f>
        <v>476.24560000000002</v>
      </c>
      <c r="V18" s="9">
        <f ca="1">IF(Indata!W14=1,Indata!$C14*Indata!$E14/$B18*Indata!W$2,0)</f>
        <v>476.24560000000002</v>
      </c>
      <c r="W18" s="9">
        <f ca="1">IF(Indata!X14=1,Indata!$C14*Indata!$E14/$B18*Indata!X$2,0)</f>
        <v>476.24560000000002</v>
      </c>
      <c r="X18" s="9">
        <f ca="1">IF(Indata!Y14=1,Indata!$C14*Indata!$E14/$B18*Indata!Y$2,0)</f>
        <v>476.24560000000002</v>
      </c>
      <c r="Y18" s="9">
        <f ca="1">IF(Indata!Z14=1,Indata!$C14*Indata!$E14/$B18*Indata!Z$2,0)</f>
        <v>476.24560000000002</v>
      </c>
      <c r="Z18" s="9">
        <f>IF(Indata!AA14=1,Indata!$C14*Indata!$E14/$B18*Indata!AA$2,0)</f>
        <v>0</v>
      </c>
      <c r="AA18" s="9">
        <f>IF(Indata!AB14=1,Indata!$C14*Indata!$E14/$B18*Indata!AB$2,0)</f>
        <v>0</v>
      </c>
      <c r="AB18" s="9">
        <f>IF(Indata!AC14=1,Indata!$C14*Indata!$E14/$B18*Indata!AC$2,0)</f>
        <v>0</v>
      </c>
    </row>
    <row r="19" spans="1:28" x14ac:dyDescent="0.25">
      <c r="A19" s="2" t="str">
        <f>Indata!B15</f>
        <v>Middag</v>
      </c>
      <c r="B19" s="6">
        <f ca="1">SUMIF(Indata!F15:Z15,"&gt;0",$E$2:$Q$2)</f>
        <v>20</v>
      </c>
      <c r="C19" s="6">
        <f>Indata!C15*Indata!E15</f>
        <v>6680.8</v>
      </c>
      <c r="D19" s="6" t="str">
        <f>Indata!D15</f>
        <v>MW</v>
      </c>
      <c r="E19" s="9">
        <f ca="1">IF(Indata!F15=1,Indata!$C15*Indata!$E15/$B19*Indata!F$2,0)</f>
        <v>334.04</v>
      </c>
      <c r="F19" s="9">
        <f ca="1">IF(Indata!G15=1,Indata!$C15*Indata!$E15/$B19*Indata!G$2,0)</f>
        <v>334.04</v>
      </c>
      <c r="G19" s="9">
        <f ca="1">IF(Indata!H15=1,Indata!$C15*Indata!$E15/$B19*Indata!H$2,0)</f>
        <v>334.04</v>
      </c>
      <c r="H19" s="9">
        <f ca="1">IF(Indata!I15=1,Indata!$C15*Indata!$E15/$B19*Indata!I$2,0)</f>
        <v>334.04</v>
      </c>
      <c r="I19" s="9">
        <f ca="1">IF(Indata!J15=1,Indata!$C15*Indata!$E15/$B19*Indata!J$2,0)</f>
        <v>334.04</v>
      </c>
      <c r="J19" s="9">
        <f ca="1">IF(Indata!K15=1,Indata!$C15*Indata!$E15/$B19*Indata!K$2,0)</f>
        <v>334.04</v>
      </c>
      <c r="K19" s="9">
        <f ca="1">IF(Indata!L15=1,Indata!$C15*Indata!$E15/$B19*Indata!L$2,0)</f>
        <v>334.04</v>
      </c>
      <c r="L19" s="9">
        <f ca="1">IF(Indata!M15=1,Indata!$C15*Indata!$E15/$B19*Indata!M$2,0)</f>
        <v>334.04</v>
      </c>
      <c r="M19" s="9">
        <f ca="1">IF(Indata!N15=1,Indata!$C15*Indata!$E15/$B19*Indata!N$2,0)</f>
        <v>334.04</v>
      </c>
      <c r="N19" s="9">
        <f ca="1">IF(Indata!O15=1,Indata!$C15*Indata!$E15/$B19*Indata!O$2,0)</f>
        <v>334.04</v>
      </c>
      <c r="O19" s="9">
        <f ca="1">IF(Indata!P15=1,Indata!$C15*Indata!$E15/$B19*Indata!P$2,0)</f>
        <v>334.04</v>
      </c>
      <c r="P19" s="9">
        <f>IF(Indata!Q15=1,Indata!$C15*Indata!$E15/$B19*Indata!Q$2,0)</f>
        <v>0</v>
      </c>
      <c r="Q19" s="9">
        <f ca="1">IF(Indata!R15=1,Indata!$C15*Indata!$E15/$B19*Indata!R$2,0)</f>
        <v>334.04</v>
      </c>
      <c r="R19" s="9">
        <f ca="1">IF(Indata!S15=1,Indata!$C15*Indata!$E15/$B19*Indata!S$2,0)</f>
        <v>334.04</v>
      </c>
      <c r="S19" s="9">
        <f ca="1">IF(Indata!T15=1,Indata!$C15*Indata!$E15/$B19*Indata!T$2,0)</f>
        <v>334.04</v>
      </c>
      <c r="T19" s="9">
        <f ca="1">IF(Indata!U15=1,Indata!$C15*Indata!$E15/$B19*Indata!U$2,0)</f>
        <v>334.04</v>
      </c>
      <c r="U19" s="9">
        <f ca="1">IF(Indata!V15=1,Indata!$C15*Indata!$E15/$B19*Indata!V$2,0)</f>
        <v>334.04</v>
      </c>
      <c r="V19" s="9">
        <f ca="1">IF(Indata!W15=1,Indata!$C15*Indata!$E15/$B19*Indata!W$2,0)</f>
        <v>334.04</v>
      </c>
      <c r="W19" s="9">
        <f ca="1">IF(Indata!X15=1,Indata!$C15*Indata!$E15/$B19*Indata!X$2,0)</f>
        <v>334.04</v>
      </c>
      <c r="X19" s="9">
        <f ca="1">IF(Indata!Y15=1,Indata!$C15*Indata!$E15/$B19*Indata!Y$2,0)</f>
        <v>334.04</v>
      </c>
      <c r="Y19" s="9">
        <f ca="1">IF(Indata!Z15=1,Indata!$C15*Indata!$E15/$B19*Indata!Z$2,0)</f>
        <v>334.04</v>
      </c>
      <c r="Z19" s="9">
        <f>IF(Indata!AA15=1,Indata!$C15*Indata!$E15/$B19*Indata!AA$2,0)</f>
        <v>0</v>
      </c>
      <c r="AA19" s="9">
        <f>IF(Indata!AB15=1,Indata!$C15*Indata!$E15/$B19*Indata!AB$2,0)</f>
        <v>0</v>
      </c>
      <c r="AB19" s="9">
        <f>IF(Indata!AC15=1,Indata!$C15*Indata!$E15/$B19*Indata!AC$2,0)</f>
        <v>0</v>
      </c>
    </row>
    <row r="20" spans="1:28" x14ac:dyDescent="0.25">
      <c r="A20" s="2" t="str">
        <f>Indata!B16</f>
        <v>Dammsugarpåsar</v>
      </c>
      <c r="B20" s="6">
        <f ca="1">SUMIF(Indata!F16:Z16,"&gt;0",$E$2:$Q$2)</f>
        <v>20</v>
      </c>
      <c r="C20" s="6">
        <f>Indata!C16*Indata!E16</f>
        <v>12893.944000000001</v>
      </c>
      <c r="D20" s="6" t="str">
        <f>Indata!D16</f>
        <v>CL</v>
      </c>
      <c r="E20" s="9">
        <f ca="1">IF(Indata!F16=1,Indata!$C16*Indata!$E16/$B20*Indata!F$2,0)</f>
        <v>644.69720000000007</v>
      </c>
      <c r="F20" s="9">
        <f ca="1">IF(Indata!G16=1,Indata!$C16*Indata!$E16/$B20*Indata!G$2,0)</f>
        <v>644.69720000000007</v>
      </c>
      <c r="G20" s="9">
        <f ca="1">IF(Indata!H16=1,Indata!$C16*Indata!$E16/$B20*Indata!H$2,0)</f>
        <v>644.69720000000007</v>
      </c>
      <c r="H20" s="9">
        <f ca="1">IF(Indata!I16=1,Indata!$C16*Indata!$E16/$B20*Indata!I$2,0)</f>
        <v>644.69720000000007</v>
      </c>
      <c r="I20" s="9">
        <f ca="1">IF(Indata!J16=1,Indata!$C16*Indata!$E16/$B20*Indata!J$2,0)</f>
        <v>644.69720000000007</v>
      </c>
      <c r="J20" s="9">
        <f ca="1">IF(Indata!K16=1,Indata!$C16*Indata!$E16/$B20*Indata!K$2,0)</f>
        <v>644.69720000000007</v>
      </c>
      <c r="K20" s="9">
        <f ca="1">IF(Indata!L16=1,Indata!$C16*Indata!$E16/$B20*Indata!L$2,0)</f>
        <v>644.69720000000007</v>
      </c>
      <c r="L20" s="9">
        <f ca="1">IF(Indata!M16=1,Indata!$C16*Indata!$E16/$B20*Indata!M$2,0)</f>
        <v>644.69720000000007</v>
      </c>
      <c r="M20" s="9">
        <f ca="1">IF(Indata!N16=1,Indata!$C16*Indata!$E16/$B20*Indata!N$2,0)</f>
        <v>644.69720000000007</v>
      </c>
      <c r="N20" s="9">
        <f ca="1">IF(Indata!O16=1,Indata!$C16*Indata!$E16/$B20*Indata!O$2,0)</f>
        <v>644.69720000000007</v>
      </c>
      <c r="O20" s="9">
        <f ca="1">IF(Indata!P16=1,Indata!$C16*Indata!$E16/$B20*Indata!P$2,0)</f>
        <v>644.69720000000007</v>
      </c>
      <c r="P20" s="9">
        <f ca="1">IF(Indata!Q16=1,Indata!$C16*Indata!$E16/$B20*Indata!Q$2,0)</f>
        <v>644.69720000000007</v>
      </c>
      <c r="Q20" s="9">
        <f>IF(Indata!R16=1,Indata!$C16*Indata!$E16/$B20*Indata!R$2,0)</f>
        <v>0</v>
      </c>
      <c r="R20" s="9">
        <f ca="1">IF(Indata!S16=1,Indata!$C16*Indata!$E16/$B20*Indata!S$2,0)</f>
        <v>644.69720000000007</v>
      </c>
      <c r="S20" s="9">
        <f ca="1">IF(Indata!T16=1,Indata!$C16*Indata!$E16/$B20*Indata!T$2,0)</f>
        <v>644.69720000000007</v>
      </c>
      <c r="T20" s="9">
        <f ca="1">IF(Indata!U16=1,Indata!$C16*Indata!$E16/$B20*Indata!U$2,0)</f>
        <v>644.69720000000007</v>
      </c>
      <c r="U20" s="9">
        <f ca="1">IF(Indata!V16=1,Indata!$C16*Indata!$E16/$B20*Indata!V$2,0)</f>
        <v>644.69720000000007</v>
      </c>
      <c r="V20" s="9">
        <f ca="1">IF(Indata!W16=1,Indata!$C16*Indata!$E16/$B20*Indata!W$2,0)</f>
        <v>644.69720000000007</v>
      </c>
      <c r="W20" s="9">
        <f ca="1">IF(Indata!X16=1,Indata!$C16*Indata!$E16/$B20*Indata!X$2,0)</f>
        <v>644.69720000000007</v>
      </c>
      <c r="X20" s="9">
        <f ca="1">IF(Indata!Y16=1,Indata!$C16*Indata!$E16/$B20*Indata!Y$2,0)</f>
        <v>644.69720000000007</v>
      </c>
      <c r="Y20" s="9">
        <f ca="1">IF(Indata!Z16=1,Indata!$C16*Indata!$E16/$B20*Indata!Z$2,0)</f>
        <v>644.69720000000007</v>
      </c>
      <c r="Z20" s="9">
        <f>IF(Indata!AA16=1,Indata!$C16*Indata!$E16/$B20*Indata!AA$2,0)</f>
        <v>0</v>
      </c>
      <c r="AA20" s="9">
        <f>IF(Indata!AB16=1,Indata!$C16*Indata!$E16/$B20*Indata!AB$2,0)</f>
        <v>0</v>
      </c>
      <c r="AB20" s="9">
        <f>IF(Indata!AC16=1,Indata!$C16*Indata!$E16/$B20*Indata!AC$2,0)</f>
        <v>0</v>
      </c>
    </row>
    <row r="21" spans="1:28" x14ac:dyDescent="0.25">
      <c r="A21" s="2" t="str">
        <f>Indata!B17</f>
        <v>Datorer</v>
      </c>
      <c r="B21" s="6">
        <f ca="1">SUMIF(Indata!F17:Z17,"&gt;0",$E$2:$Q$2)</f>
        <v>20</v>
      </c>
      <c r="C21" s="6">
        <f>Indata!C17*Indata!E17</f>
        <v>12893.944000000001</v>
      </c>
      <c r="D21" s="6" t="str">
        <f>Indata!D17</f>
        <v>JS</v>
      </c>
      <c r="E21" s="9">
        <f ca="1">IF(Indata!F17=1,Indata!$C17*Indata!$E17/$B21*Indata!F$2,0)</f>
        <v>644.69720000000007</v>
      </c>
      <c r="F21" s="9">
        <f ca="1">IF(Indata!G17=1,Indata!$C17*Indata!$E17/$B21*Indata!G$2,0)</f>
        <v>644.69720000000007</v>
      </c>
      <c r="G21" s="9">
        <f ca="1">IF(Indata!H17=1,Indata!$C17*Indata!$E17/$B21*Indata!H$2,0)</f>
        <v>644.69720000000007</v>
      </c>
      <c r="H21" s="9">
        <f ca="1">IF(Indata!I17=1,Indata!$C17*Indata!$E17/$B21*Indata!I$2,0)</f>
        <v>644.69720000000007</v>
      </c>
      <c r="I21" s="9">
        <f ca="1">IF(Indata!J17=1,Indata!$C17*Indata!$E17/$B21*Indata!J$2,0)</f>
        <v>644.69720000000007</v>
      </c>
      <c r="J21" s="9">
        <f ca="1">IF(Indata!K17=1,Indata!$C17*Indata!$E17/$B21*Indata!K$2,0)</f>
        <v>644.69720000000007</v>
      </c>
      <c r="K21" s="9">
        <f ca="1">IF(Indata!L17=1,Indata!$C17*Indata!$E17/$B21*Indata!L$2,0)</f>
        <v>644.69720000000007</v>
      </c>
      <c r="L21" s="9">
        <f ca="1">IF(Indata!M17=1,Indata!$C17*Indata!$E17/$B21*Indata!M$2,0)</f>
        <v>644.69720000000007</v>
      </c>
      <c r="M21" s="9">
        <f ca="1">IF(Indata!N17=1,Indata!$C17*Indata!$E17/$B21*Indata!N$2,0)</f>
        <v>644.69720000000007</v>
      </c>
      <c r="N21" s="9">
        <f ca="1">IF(Indata!O17=1,Indata!$C17*Indata!$E17/$B21*Indata!O$2,0)</f>
        <v>644.69720000000007</v>
      </c>
      <c r="O21" s="9">
        <f ca="1">IF(Indata!P17=1,Indata!$C17*Indata!$E17/$B21*Indata!P$2,0)</f>
        <v>644.69720000000007</v>
      </c>
      <c r="P21" s="9">
        <f ca="1">IF(Indata!Q17=1,Indata!$C17*Indata!$E17/$B21*Indata!Q$2,0)</f>
        <v>644.69720000000007</v>
      </c>
      <c r="Q21" s="9">
        <f ca="1">IF(Indata!R17=1,Indata!$C17*Indata!$E17/$B21*Indata!R$2,0)</f>
        <v>644.69720000000007</v>
      </c>
      <c r="R21" s="9">
        <f>IF(Indata!S17=1,Indata!$C17*Indata!$E17/$B21*Indata!S$2,0)</f>
        <v>0</v>
      </c>
      <c r="S21" s="9">
        <f ca="1">IF(Indata!T17=1,Indata!$C17*Indata!$E17/$B21*Indata!T$2,0)</f>
        <v>644.69720000000007</v>
      </c>
      <c r="T21" s="9">
        <f ca="1">IF(Indata!U17=1,Indata!$C17*Indata!$E17/$B21*Indata!U$2,0)</f>
        <v>644.69720000000007</v>
      </c>
      <c r="U21" s="9">
        <f ca="1">IF(Indata!V17=1,Indata!$C17*Indata!$E17/$B21*Indata!V$2,0)</f>
        <v>644.69720000000007</v>
      </c>
      <c r="V21" s="9">
        <f ca="1">IF(Indata!W17=1,Indata!$C17*Indata!$E17/$B21*Indata!W$2,0)</f>
        <v>644.69720000000007</v>
      </c>
      <c r="W21" s="9">
        <f ca="1">IF(Indata!X17=1,Indata!$C17*Indata!$E17/$B21*Indata!X$2,0)</f>
        <v>644.69720000000007</v>
      </c>
      <c r="X21" s="9">
        <f ca="1">IF(Indata!Y17=1,Indata!$C17*Indata!$E17/$B21*Indata!Y$2,0)</f>
        <v>644.69720000000007</v>
      </c>
      <c r="Y21" s="9">
        <f ca="1">IF(Indata!Z17=1,Indata!$C17*Indata!$E17/$B21*Indata!Z$2,0)</f>
        <v>644.69720000000007</v>
      </c>
      <c r="Z21" s="9">
        <f>IF(Indata!AA17=1,Indata!$C17*Indata!$E17/$B21*Indata!AA$2,0)</f>
        <v>0</v>
      </c>
      <c r="AA21" s="9">
        <f>IF(Indata!AB17=1,Indata!$C17*Indata!$E17/$B21*Indata!AB$2,0)</f>
        <v>0</v>
      </c>
      <c r="AB21" s="9">
        <f>IF(Indata!AC17=1,Indata!$C17*Indata!$E17/$B21*Indata!AC$2,0)</f>
        <v>0</v>
      </c>
    </row>
    <row r="22" spans="1:28" x14ac:dyDescent="0.25">
      <c r="A22" s="2" t="str">
        <f>Indata!B18</f>
        <v>Frukost</v>
      </c>
      <c r="B22" s="6">
        <f ca="1">SUMIF(Indata!F18:Z18,"&gt;0",$E$2:$Q$2)</f>
        <v>20</v>
      </c>
      <c r="C22" s="6">
        <f>Indata!C18*Indata!E18</f>
        <v>9524.9120000000003</v>
      </c>
      <c r="D22" s="6" t="str">
        <f>Indata!D18</f>
        <v>MW</v>
      </c>
      <c r="E22" s="9">
        <f ca="1">IF(Indata!F18=1,Indata!$C18*Indata!$E18/$B22*Indata!F$2,0)</f>
        <v>476.24560000000002</v>
      </c>
      <c r="F22" s="9">
        <f ca="1">IF(Indata!G18=1,Indata!$C18*Indata!$E18/$B22*Indata!G$2,0)</f>
        <v>476.24560000000002</v>
      </c>
      <c r="G22" s="9">
        <f ca="1">IF(Indata!H18=1,Indata!$C18*Indata!$E18/$B22*Indata!H$2,0)</f>
        <v>476.24560000000002</v>
      </c>
      <c r="H22" s="9">
        <f ca="1">IF(Indata!I18=1,Indata!$C18*Indata!$E18/$B22*Indata!I$2,0)</f>
        <v>476.24560000000002</v>
      </c>
      <c r="I22" s="9">
        <f ca="1">IF(Indata!J18=1,Indata!$C18*Indata!$E18/$B22*Indata!J$2,0)</f>
        <v>476.24560000000002</v>
      </c>
      <c r="J22" s="9">
        <f ca="1">IF(Indata!K18=1,Indata!$C18*Indata!$E18/$B22*Indata!K$2,0)</f>
        <v>476.24560000000002</v>
      </c>
      <c r="K22" s="9">
        <f ca="1">IF(Indata!L18=1,Indata!$C18*Indata!$E18/$B22*Indata!L$2,0)</f>
        <v>476.24560000000002</v>
      </c>
      <c r="L22" s="9">
        <f ca="1">IF(Indata!M18=1,Indata!$C18*Indata!$E18/$B22*Indata!M$2,0)</f>
        <v>476.24560000000002</v>
      </c>
      <c r="M22" s="9">
        <f ca="1">IF(Indata!N18=1,Indata!$C18*Indata!$E18/$B22*Indata!N$2,0)</f>
        <v>476.24560000000002</v>
      </c>
      <c r="N22" s="9">
        <f ca="1">IF(Indata!O18=1,Indata!$C18*Indata!$E18/$B22*Indata!O$2,0)</f>
        <v>476.24560000000002</v>
      </c>
      <c r="O22" s="9">
        <f ca="1">IF(Indata!P18=1,Indata!$C18*Indata!$E18/$B22*Indata!P$2,0)</f>
        <v>476.24560000000002</v>
      </c>
      <c r="P22" s="9">
        <f ca="1">IF(Indata!Q18=1,Indata!$C18*Indata!$E18/$B22*Indata!Q$2,0)</f>
        <v>476.24560000000002</v>
      </c>
      <c r="Q22" s="9">
        <f ca="1">IF(Indata!R18=1,Indata!$C18*Indata!$E18/$B22*Indata!R$2,0)</f>
        <v>476.24560000000002</v>
      </c>
      <c r="R22" s="9">
        <f ca="1">IF(Indata!S18=1,Indata!$C18*Indata!$E18/$B22*Indata!S$2,0)</f>
        <v>476.24560000000002</v>
      </c>
      <c r="S22" s="9">
        <f>IF(Indata!T18=1,Indata!$C18*Indata!$E18/$B22*Indata!T$2,0)</f>
        <v>0</v>
      </c>
      <c r="T22" s="9">
        <f ca="1">IF(Indata!U18=1,Indata!$C18*Indata!$E18/$B22*Indata!U$2,0)</f>
        <v>476.24560000000002</v>
      </c>
      <c r="U22" s="9">
        <f ca="1">IF(Indata!V18=1,Indata!$C18*Indata!$E18/$B22*Indata!V$2,0)</f>
        <v>476.24560000000002</v>
      </c>
      <c r="V22" s="9">
        <f ca="1">IF(Indata!W18=1,Indata!$C18*Indata!$E18/$B22*Indata!W$2,0)</f>
        <v>476.24560000000002</v>
      </c>
      <c r="W22" s="9">
        <f ca="1">IF(Indata!X18=1,Indata!$C18*Indata!$E18/$B22*Indata!X$2,0)</f>
        <v>476.24560000000002</v>
      </c>
      <c r="X22" s="9">
        <f ca="1">IF(Indata!Y18=1,Indata!$C18*Indata!$E18/$B22*Indata!Y$2,0)</f>
        <v>476.24560000000002</v>
      </c>
      <c r="Y22" s="9">
        <f ca="1">IF(Indata!Z18=1,Indata!$C18*Indata!$E18/$B22*Indata!Z$2,0)</f>
        <v>476.24560000000002</v>
      </c>
      <c r="Z22" s="9">
        <f>IF(Indata!AA18=1,Indata!$C18*Indata!$E18/$B22*Indata!AA$2,0)</f>
        <v>0</v>
      </c>
      <c r="AA22" s="9">
        <f>IF(Indata!AB18=1,Indata!$C18*Indata!$E18/$B22*Indata!AB$2,0)</f>
        <v>0</v>
      </c>
      <c r="AB22" s="9">
        <f>IF(Indata!AC18=1,Indata!$C18*Indata!$E18/$B22*Indata!AC$2,0)</f>
        <v>0</v>
      </c>
    </row>
    <row r="23" spans="1:28" x14ac:dyDescent="0.25">
      <c r="A23" s="2" t="str">
        <f>Indata!B19</f>
        <v>Middag</v>
      </c>
      <c r="B23" s="6">
        <f ca="1">SUMIF(Indata!F19:Z19,"&gt;0",$E$2:$Q$2)</f>
        <v>20</v>
      </c>
      <c r="C23" s="6">
        <f>Indata!C19*Indata!E19</f>
        <v>6680.8</v>
      </c>
      <c r="D23" s="6" t="str">
        <f>Indata!D19</f>
        <v>MW</v>
      </c>
      <c r="E23" s="9">
        <f ca="1">IF(Indata!F19=1,Indata!$C19*Indata!$E19/$B23*Indata!F$2,0)</f>
        <v>334.04</v>
      </c>
      <c r="F23" s="9">
        <f ca="1">IF(Indata!G19=1,Indata!$C19*Indata!$E19/$B23*Indata!G$2,0)</f>
        <v>334.04</v>
      </c>
      <c r="G23" s="9">
        <f ca="1">IF(Indata!H19=1,Indata!$C19*Indata!$E19/$B23*Indata!H$2,0)</f>
        <v>334.04</v>
      </c>
      <c r="H23" s="9">
        <f ca="1">IF(Indata!I19=1,Indata!$C19*Indata!$E19/$B23*Indata!I$2,0)</f>
        <v>334.04</v>
      </c>
      <c r="I23" s="9">
        <f ca="1">IF(Indata!J19=1,Indata!$C19*Indata!$E19/$B23*Indata!J$2,0)</f>
        <v>334.04</v>
      </c>
      <c r="J23" s="9">
        <f ca="1">IF(Indata!K19=1,Indata!$C19*Indata!$E19/$B23*Indata!K$2,0)</f>
        <v>334.04</v>
      </c>
      <c r="K23" s="9">
        <f ca="1">IF(Indata!L19=1,Indata!$C19*Indata!$E19/$B23*Indata!L$2,0)</f>
        <v>334.04</v>
      </c>
      <c r="L23" s="9">
        <f ca="1">IF(Indata!M19=1,Indata!$C19*Indata!$E19/$B23*Indata!M$2,0)</f>
        <v>334.04</v>
      </c>
      <c r="M23" s="9">
        <f ca="1">IF(Indata!N19=1,Indata!$C19*Indata!$E19/$B23*Indata!N$2,0)</f>
        <v>334.04</v>
      </c>
      <c r="N23" s="9">
        <f ca="1">IF(Indata!O19=1,Indata!$C19*Indata!$E19/$B23*Indata!O$2,0)</f>
        <v>334.04</v>
      </c>
      <c r="O23" s="9">
        <f ca="1">IF(Indata!P19=1,Indata!$C19*Indata!$E19/$B23*Indata!P$2,0)</f>
        <v>334.04</v>
      </c>
      <c r="P23" s="9">
        <f ca="1">IF(Indata!Q19=1,Indata!$C19*Indata!$E19/$B23*Indata!Q$2,0)</f>
        <v>334.04</v>
      </c>
      <c r="Q23" s="9">
        <f ca="1">IF(Indata!R19=1,Indata!$C19*Indata!$E19/$B23*Indata!R$2,0)</f>
        <v>334.04</v>
      </c>
      <c r="R23" s="9">
        <f ca="1">IF(Indata!S19=1,Indata!$C19*Indata!$E19/$B23*Indata!S$2,0)</f>
        <v>334.04</v>
      </c>
      <c r="S23" s="9">
        <f ca="1">IF(Indata!T19=1,Indata!$C19*Indata!$E19/$B23*Indata!T$2,0)</f>
        <v>334.04</v>
      </c>
      <c r="T23" s="9">
        <f>IF(Indata!U19=1,Indata!$C19*Indata!$E19/$B23*Indata!U$2,0)</f>
        <v>0</v>
      </c>
      <c r="U23" s="9">
        <f ca="1">IF(Indata!V19=1,Indata!$C19*Indata!$E19/$B23*Indata!V$2,0)</f>
        <v>334.04</v>
      </c>
      <c r="V23" s="9">
        <f ca="1">IF(Indata!W19=1,Indata!$C19*Indata!$E19/$B23*Indata!W$2,0)</f>
        <v>334.04</v>
      </c>
      <c r="W23" s="9">
        <f ca="1">IF(Indata!X19=1,Indata!$C19*Indata!$E19/$B23*Indata!X$2,0)</f>
        <v>334.04</v>
      </c>
      <c r="X23" s="9">
        <f ca="1">IF(Indata!Y19=1,Indata!$C19*Indata!$E19/$B23*Indata!Y$2,0)</f>
        <v>334.04</v>
      </c>
      <c r="Y23" s="9">
        <f ca="1">IF(Indata!Z19=1,Indata!$C19*Indata!$E19/$B23*Indata!Z$2,0)</f>
        <v>334.04</v>
      </c>
      <c r="Z23" s="9">
        <f>IF(Indata!AA19=1,Indata!$C19*Indata!$E19/$B23*Indata!AA$2,0)</f>
        <v>0</v>
      </c>
      <c r="AA23" s="9">
        <f>IF(Indata!AB19=1,Indata!$C19*Indata!$E19/$B23*Indata!AB$2,0)</f>
        <v>0</v>
      </c>
      <c r="AB23" s="9">
        <f>IF(Indata!AC19=1,Indata!$C19*Indata!$E19/$B23*Indata!AC$2,0)</f>
        <v>0</v>
      </c>
    </row>
    <row r="24" spans="1:28" x14ac:dyDescent="0.25">
      <c r="A24" s="2" t="str">
        <f>Indata!B20</f>
        <v>Dammsugarpåsar</v>
      </c>
      <c r="B24" s="6">
        <f ca="1">SUMIF(Indata!F20:Z20,"&gt;0",$E$2:$Q$2)</f>
        <v>20</v>
      </c>
      <c r="C24" s="6">
        <f>Indata!C20*Indata!E20</f>
        <v>12893.944000000001</v>
      </c>
      <c r="D24" s="6" t="str">
        <f>Indata!D20</f>
        <v>CL</v>
      </c>
      <c r="E24" s="9">
        <f ca="1">IF(Indata!F20=1,Indata!$C20*Indata!$E20/$B24*Indata!F$2,0)</f>
        <v>644.69720000000007</v>
      </c>
      <c r="F24" s="9">
        <f ca="1">IF(Indata!G20=1,Indata!$C20*Indata!$E20/$B24*Indata!G$2,0)</f>
        <v>644.69720000000007</v>
      </c>
      <c r="G24" s="9">
        <f ca="1">IF(Indata!H20=1,Indata!$C20*Indata!$E20/$B24*Indata!H$2,0)</f>
        <v>644.69720000000007</v>
      </c>
      <c r="H24" s="9">
        <f ca="1">IF(Indata!I20=1,Indata!$C20*Indata!$E20/$B24*Indata!I$2,0)</f>
        <v>644.69720000000007</v>
      </c>
      <c r="I24" s="9">
        <f ca="1">IF(Indata!J20=1,Indata!$C20*Indata!$E20/$B24*Indata!J$2,0)</f>
        <v>644.69720000000007</v>
      </c>
      <c r="J24" s="9">
        <f ca="1">IF(Indata!K20=1,Indata!$C20*Indata!$E20/$B24*Indata!K$2,0)</f>
        <v>644.69720000000007</v>
      </c>
      <c r="K24" s="9">
        <f ca="1">IF(Indata!L20=1,Indata!$C20*Indata!$E20/$B24*Indata!L$2,0)</f>
        <v>644.69720000000007</v>
      </c>
      <c r="L24" s="9">
        <f ca="1">IF(Indata!M20=1,Indata!$C20*Indata!$E20/$B24*Indata!M$2,0)</f>
        <v>644.69720000000007</v>
      </c>
      <c r="M24" s="9">
        <f ca="1">IF(Indata!N20=1,Indata!$C20*Indata!$E20/$B24*Indata!N$2,0)</f>
        <v>644.69720000000007</v>
      </c>
      <c r="N24" s="9">
        <f ca="1">IF(Indata!O20=1,Indata!$C20*Indata!$E20/$B24*Indata!O$2,0)</f>
        <v>644.69720000000007</v>
      </c>
      <c r="O24" s="9">
        <f ca="1">IF(Indata!P20=1,Indata!$C20*Indata!$E20/$B24*Indata!P$2,0)</f>
        <v>644.69720000000007</v>
      </c>
      <c r="P24" s="9">
        <f ca="1">IF(Indata!Q20=1,Indata!$C20*Indata!$E20/$B24*Indata!Q$2,0)</f>
        <v>644.69720000000007</v>
      </c>
      <c r="Q24" s="9">
        <f ca="1">IF(Indata!R20=1,Indata!$C20*Indata!$E20/$B24*Indata!R$2,0)</f>
        <v>644.69720000000007</v>
      </c>
      <c r="R24" s="9">
        <f ca="1">IF(Indata!S20=1,Indata!$C20*Indata!$E20/$B24*Indata!S$2,0)</f>
        <v>644.69720000000007</v>
      </c>
      <c r="S24" s="9">
        <f ca="1">IF(Indata!T20=1,Indata!$C20*Indata!$E20/$B24*Indata!T$2,0)</f>
        <v>644.69720000000007</v>
      </c>
      <c r="T24" s="9">
        <f ca="1">IF(Indata!U20=1,Indata!$C20*Indata!$E20/$B24*Indata!U$2,0)</f>
        <v>644.69720000000007</v>
      </c>
      <c r="U24" s="9">
        <f>IF(Indata!V20=1,Indata!$C20*Indata!$E20/$B24*Indata!V$2,0)</f>
        <v>0</v>
      </c>
      <c r="V24" s="9">
        <f ca="1">IF(Indata!W20=1,Indata!$C20*Indata!$E20/$B24*Indata!W$2,0)</f>
        <v>644.69720000000007</v>
      </c>
      <c r="W24" s="9">
        <f ca="1">IF(Indata!X20=1,Indata!$C20*Indata!$E20/$B24*Indata!X$2,0)</f>
        <v>644.69720000000007</v>
      </c>
      <c r="X24" s="9">
        <f ca="1">IF(Indata!Y20=1,Indata!$C20*Indata!$E20/$B24*Indata!Y$2,0)</f>
        <v>644.69720000000007</v>
      </c>
      <c r="Y24" s="9">
        <f ca="1">IF(Indata!Z20=1,Indata!$C20*Indata!$E20/$B24*Indata!Z$2,0)</f>
        <v>644.69720000000007</v>
      </c>
      <c r="Z24" s="9">
        <f>IF(Indata!AA20=1,Indata!$C20*Indata!$E20/$B24*Indata!AA$2,0)</f>
        <v>0</v>
      </c>
      <c r="AA24" s="9">
        <f>IF(Indata!AB20=1,Indata!$C20*Indata!$E20/$B24*Indata!AB$2,0)</f>
        <v>0</v>
      </c>
      <c r="AB24" s="9">
        <f>IF(Indata!AC20=1,Indata!$C20*Indata!$E20/$B24*Indata!AC$2,0)</f>
        <v>0</v>
      </c>
    </row>
    <row r="25" spans="1:28" x14ac:dyDescent="0.25">
      <c r="A25" s="2" t="str">
        <f>Indata!B21</f>
        <v>Datorer</v>
      </c>
      <c r="B25" s="6">
        <f ca="1">SUMIF(Indata!F21:Z21,"&gt;0",$E$2:$Q$2)</f>
        <v>20</v>
      </c>
      <c r="C25" s="6">
        <f>Indata!C21*Indata!E21</f>
        <v>12893.944000000001</v>
      </c>
      <c r="D25" s="6" t="str">
        <f>Indata!D21</f>
        <v>PO</v>
      </c>
      <c r="E25" s="9">
        <f ca="1">IF(Indata!F21=1,Indata!$C21*Indata!$E21/$B25*Indata!F$2,0)</f>
        <v>644.69720000000007</v>
      </c>
      <c r="F25" s="9">
        <f ca="1">IF(Indata!G21=1,Indata!$C21*Indata!$E21/$B25*Indata!G$2,0)</f>
        <v>644.69720000000007</v>
      </c>
      <c r="G25" s="9">
        <f ca="1">IF(Indata!H21=1,Indata!$C21*Indata!$E21/$B25*Indata!H$2,0)</f>
        <v>644.69720000000007</v>
      </c>
      <c r="H25" s="9">
        <f ca="1">IF(Indata!I21=1,Indata!$C21*Indata!$E21/$B25*Indata!I$2,0)</f>
        <v>644.69720000000007</v>
      </c>
      <c r="I25" s="9">
        <f ca="1">IF(Indata!J21=1,Indata!$C21*Indata!$E21/$B25*Indata!J$2,0)</f>
        <v>644.69720000000007</v>
      </c>
      <c r="J25" s="9">
        <f ca="1">IF(Indata!K21=1,Indata!$C21*Indata!$E21/$B25*Indata!K$2,0)</f>
        <v>644.69720000000007</v>
      </c>
      <c r="K25" s="9">
        <f ca="1">IF(Indata!L21=1,Indata!$C21*Indata!$E21/$B25*Indata!L$2,0)</f>
        <v>644.69720000000007</v>
      </c>
      <c r="L25" s="9">
        <f ca="1">IF(Indata!M21=1,Indata!$C21*Indata!$E21/$B25*Indata!M$2,0)</f>
        <v>644.69720000000007</v>
      </c>
      <c r="M25" s="9">
        <f ca="1">IF(Indata!N21=1,Indata!$C21*Indata!$E21/$B25*Indata!N$2,0)</f>
        <v>644.69720000000007</v>
      </c>
      <c r="N25" s="9">
        <f ca="1">IF(Indata!O21=1,Indata!$C21*Indata!$E21/$B25*Indata!O$2,0)</f>
        <v>644.69720000000007</v>
      </c>
      <c r="O25" s="9">
        <f ca="1">IF(Indata!P21=1,Indata!$C21*Indata!$E21/$B25*Indata!P$2,0)</f>
        <v>644.69720000000007</v>
      </c>
      <c r="P25" s="9">
        <f ca="1">IF(Indata!Q21=1,Indata!$C21*Indata!$E21/$B25*Indata!Q$2,0)</f>
        <v>644.69720000000007</v>
      </c>
      <c r="Q25" s="9">
        <f ca="1">IF(Indata!R21=1,Indata!$C21*Indata!$E21/$B25*Indata!R$2,0)</f>
        <v>644.69720000000007</v>
      </c>
      <c r="R25" s="9">
        <f ca="1">IF(Indata!S21=1,Indata!$C21*Indata!$E21/$B25*Indata!S$2,0)</f>
        <v>644.69720000000007</v>
      </c>
      <c r="S25" s="9">
        <f ca="1">IF(Indata!T21=1,Indata!$C21*Indata!$E21/$B25*Indata!T$2,0)</f>
        <v>644.69720000000007</v>
      </c>
      <c r="T25" s="9">
        <f ca="1">IF(Indata!U21=1,Indata!$C21*Indata!$E21/$B25*Indata!U$2,0)</f>
        <v>644.69720000000007</v>
      </c>
      <c r="U25" s="9">
        <f ca="1">IF(Indata!V21=1,Indata!$C21*Indata!$E21/$B25*Indata!V$2,0)</f>
        <v>644.69720000000007</v>
      </c>
      <c r="V25" s="9">
        <f>IF(Indata!W21=1,Indata!$C21*Indata!$E21/$B25*Indata!W$2,0)</f>
        <v>0</v>
      </c>
      <c r="W25" s="9">
        <f ca="1">IF(Indata!X21=1,Indata!$C21*Indata!$E21/$B25*Indata!X$2,0)</f>
        <v>644.69720000000007</v>
      </c>
      <c r="X25" s="9">
        <f ca="1">IF(Indata!Y21=1,Indata!$C21*Indata!$E21/$B25*Indata!Y$2,0)</f>
        <v>644.69720000000007</v>
      </c>
      <c r="Y25" s="9">
        <f ca="1">IF(Indata!Z21=1,Indata!$C21*Indata!$E21/$B25*Indata!Z$2,0)</f>
        <v>644.69720000000007</v>
      </c>
      <c r="Z25" s="9">
        <f>IF(Indata!AA21=1,Indata!$C21*Indata!$E21/$B25*Indata!AA$2,0)</f>
        <v>0</v>
      </c>
      <c r="AA25" s="9">
        <f>IF(Indata!AB21=1,Indata!$C21*Indata!$E21/$B25*Indata!AB$2,0)</f>
        <v>0</v>
      </c>
      <c r="AB25" s="9">
        <f>IF(Indata!AC21=1,Indata!$C21*Indata!$E21/$B25*Indata!AC$2,0)</f>
        <v>0</v>
      </c>
    </row>
    <row r="26" spans="1:28" x14ac:dyDescent="0.25">
      <c r="A26" s="2" t="str">
        <f>Indata!B22</f>
        <v>Dammsugarpåsar</v>
      </c>
      <c r="B26" s="6">
        <f ca="1">SUMIF(Indata!F22:Z22,"&gt;0",$E$2:$Q$2)</f>
        <v>20</v>
      </c>
      <c r="C26" s="6">
        <f>Indata!C22*Indata!E22</f>
        <v>12893.944000000001</v>
      </c>
      <c r="D26" s="6" t="str">
        <f>Indata!D22</f>
        <v>RS</v>
      </c>
      <c r="E26" s="9">
        <f ca="1">IF(Indata!F22=1,Indata!$C22*Indata!$E22/$B26*Indata!F$2,0)</f>
        <v>644.69720000000007</v>
      </c>
      <c r="F26" s="9">
        <f ca="1">IF(Indata!G22=1,Indata!$C22*Indata!$E22/$B26*Indata!G$2,0)</f>
        <v>644.69720000000007</v>
      </c>
      <c r="G26" s="9">
        <f ca="1">IF(Indata!H22=1,Indata!$C22*Indata!$E22/$B26*Indata!H$2,0)</f>
        <v>644.69720000000007</v>
      </c>
      <c r="H26" s="9">
        <f ca="1">IF(Indata!I22=1,Indata!$C22*Indata!$E22/$B26*Indata!I$2,0)</f>
        <v>644.69720000000007</v>
      </c>
      <c r="I26" s="9">
        <f ca="1">IF(Indata!J22=1,Indata!$C22*Indata!$E22/$B26*Indata!J$2,0)</f>
        <v>644.69720000000007</v>
      </c>
      <c r="J26" s="9">
        <f ca="1">IF(Indata!K22=1,Indata!$C22*Indata!$E22/$B26*Indata!K$2,0)</f>
        <v>644.69720000000007</v>
      </c>
      <c r="K26" s="9">
        <f ca="1">IF(Indata!L22=1,Indata!$C22*Indata!$E22/$B26*Indata!L$2,0)</f>
        <v>644.69720000000007</v>
      </c>
      <c r="L26" s="9">
        <f ca="1">IF(Indata!M22=1,Indata!$C22*Indata!$E22/$B26*Indata!M$2,0)</f>
        <v>644.69720000000007</v>
      </c>
      <c r="M26" s="9">
        <f ca="1">IF(Indata!N22=1,Indata!$C22*Indata!$E22/$B26*Indata!N$2,0)</f>
        <v>644.69720000000007</v>
      </c>
      <c r="N26" s="9">
        <f ca="1">IF(Indata!O22=1,Indata!$C22*Indata!$E22/$B26*Indata!O$2,0)</f>
        <v>644.69720000000007</v>
      </c>
      <c r="O26" s="9">
        <f ca="1">IF(Indata!P22=1,Indata!$C22*Indata!$E22/$B26*Indata!P$2,0)</f>
        <v>644.69720000000007</v>
      </c>
      <c r="P26" s="9">
        <f ca="1">IF(Indata!Q22=1,Indata!$C22*Indata!$E22/$B26*Indata!Q$2,0)</f>
        <v>644.69720000000007</v>
      </c>
      <c r="Q26" s="9">
        <f ca="1">IF(Indata!R22=1,Indata!$C22*Indata!$E22/$B26*Indata!R$2,0)</f>
        <v>644.69720000000007</v>
      </c>
      <c r="R26" s="9">
        <f ca="1">IF(Indata!S22=1,Indata!$C22*Indata!$E22/$B26*Indata!S$2,0)</f>
        <v>644.69720000000007</v>
      </c>
      <c r="S26" s="9">
        <f ca="1">IF(Indata!T22=1,Indata!$C22*Indata!$E22/$B26*Indata!T$2,0)</f>
        <v>644.69720000000007</v>
      </c>
      <c r="T26" s="9">
        <f ca="1">IF(Indata!U22=1,Indata!$C22*Indata!$E22/$B26*Indata!U$2,0)</f>
        <v>644.69720000000007</v>
      </c>
      <c r="U26" s="9">
        <f ca="1">IF(Indata!V22=1,Indata!$C22*Indata!$E22/$B26*Indata!V$2,0)</f>
        <v>644.69720000000007</v>
      </c>
      <c r="V26" s="9">
        <f ca="1">IF(Indata!W22=1,Indata!$C22*Indata!$E22/$B26*Indata!W$2,0)</f>
        <v>644.69720000000007</v>
      </c>
      <c r="W26" s="9">
        <f>IF(Indata!X22=1,Indata!$C22*Indata!$E22/$B26*Indata!X$2,0)</f>
        <v>0</v>
      </c>
      <c r="X26" s="9">
        <f ca="1">IF(Indata!Y22=1,Indata!$C22*Indata!$E22/$B26*Indata!Y$2,0)</f>
        <v>644.69720000000007</v>
      </c>
      <c r="Y26" s="9">
        <f ca="1">IF(Indata!Z22=1,Indata!$C22*Indata!$E22/$B26*Indata!Z$2,0)</f>
        <v>644.69720000000007</v>
      </c>
      <c r="Z26" s="9">
        <f>IF(Indata!AA22=1,Indata!$C22*Indata!$E22/$B26*Indata!AA$2,0)</f>
        <v>0</v>
      </c>
      <c r="AA26" s="9">
        <f>IF(Indata!AB22=1,Indata!$C22*Indata!$E22/$B26*Indata!AB$2,0)</f>
        <v>0</v>
      </c>
      <c r="AB26" s="9">
        <f>IF(Indata!AC22=1,Indata!$C22*Indata!$E22/$B26*Indata!AC$2,0)</f>
        <v>0</v>
      </c>
    </row>
    <row r="27" spans="1:28" x14ac:dyDescent="0.25">
      <c r="A27" s="2" t="str">
        <f>Indata!B23</f>
        <v>Datorer</v>
      </c>
      <c r="B27" s="6">
        <f ca="1">SUMIF(Indata!F23:Z23,"&gt;0",$E$2:$Q$2)</f>
        <v>20</v>
      </c>
      <c r="C27" s="6">
        <f>Indata!C23*Indata!E23</f>
        <v>12893.944000000001</v>
      </c>
      <c r="D27" s="6" t="str">
        <f>Indata!D23</f>
        <v>OA</v>
      </c>
      <c r="E27" s="9">
        <f ca="1">IF(Indata!F23=1,Indata!$C23*Indata!$E23/$B27*Indata!F$2,0)</f>
        <v>644.69720000000007</v>
      </c>
      <c r="F27" s="9">
        <f ca="1">IF(Indata!G23=1,Indata!$C23*Indata!$E23/$B27*Indata!G$2,0)</f>
        <v>644.69720000000007</v>
      </c>
      <c r="G27" s="9">
        <f ca="1">IF(Indata!H23=1,Indata!$C23*Indata!$E23/$B27*Indata!H$2,0)</f>
        <v>644.69720000000007</v>
      </c>
      <c r="H27" s="9">
        <f ca="1">IF(Indata!I23=1,Indata!$C23*Indata!$E23/$B27*Indata!I$2,0)</f>
        <v>644.69720000000007</v>
      </c>
      <c r="I27" s="9">
        <f ca="1">IF(Indata!J23=1,Indata!$C23*Indata!$E23/$B27*Indata!J$2,0)</f>
        <v>644.69720000000007</v>
      </c>
      <c r="J27" s="9">
        <f ca="1">IF(Indata!K23=1,Indata!$C23*Indata!$E23/$B27*Indata!K$2,0)</f>
        <v>644.69720000000007</v>
      </c>
      <c r="K27" s="9">
        <f ca="1">IF(Indata!L23=1,Indata!$C23*Indata!$E23/$B27*Indata!L$2,0)</f>
        <v>644.69720000000007</v>
      </c>
      <c r="L27" s="9">
        <f ca="1">IF(Indata!M23=1,Indata!$C23*Indata!$E23/$B27*Indata!M$2,0)</f>
        <v>644.69720000000007</v>
      </c>
      <c r="M27" s="9">
        <f ca="1">IF(Indata!N23=1,Indata!$C23*Indata!$E23/$B27*Indata!N$2,0)</f>
        <v>644.69720000000007</v>
      </c>
      <c r="N27" s="9">
        <f ca="1">IF(Indata!O23=1,Indata!$C23*Indata!$E23/$B27*Indata!O$2,0)</f>
        <v>644.69720000000007</v>
      </c>
      <c r="O27" s="9">
        <f ca="1">IF(Indata!P23=1,Indata!$C23*Indata!$E23/$B27*Indata!P$2,0)</f>
        <v>644.69720000000007</v>
      </c>
      <c r="P27" s="9">
        <f ca="1">IF(Indata!Q23=1,Indata!$C23*Indata!$E23/$B27*Indata!Q$2,0)</f>
        <v>644.69720000000007</v>
      </c>
      <c r="Q27" s="9">
        <f ca="1">IF(Indata!R23=1,Indata!$C23*Indata!$E23/$B27*Indata!R$2,0)</f>
        <v>644.69720000000007</v>
      </c>
      <c r="R27" s="9">
        <f ca="1">IF(Indata!S23=1,Indata!$C23*Indata!$E23/$B27*Indata!S$2,0)</f>
        <v>644.69720000000007</v>
      </c>
      <c r="S27" s="9">
        <f ca="1">IF(Indata!T23=1,Indata!$C23*Indata!$E23/$B27*Indata!T$2,0)</f>
        <v>644.69720000000007</v>
      </c>
      <c r="T27" s="9">
        <f ca="1">IF(Indata!U23=1,Indata!$C23*Indata!$E23/$B27*Indata!U$2,0)</f>
        <v>644.69720000000007</v>
      </c>
      <c r="U27" s="9">
        <f ca="1">IF(Indata!V23=1,Indata!$C23*Indata!$E23/$B27*Indata!V$2,0)</f>
        <v>644.69720000000007</v>
      </c>
      <c r="V27" s="9">
        <f ca="1">IF(Indata!W23=1,Indata!$C23*Indata!$E23/$B27*Indata!W$2,0)</f>
        <v>644.69720000000007</v>
      </c>
      <c r="W27" s="9">
        <f ca="1">IF(Indata!X23=1,Indata!$C23*Indata!$E23/$B27*Indata!X$2,0)</f>
        <v>644.69720000000007</v>
      </c>
      <c r="X27" s="9">
        <f>IF(Indata!Y23=1,Indata!$C23*Indata!$E23/$B27*Indata!Y$2,0)</f>
        <v>0</v>
      </c>
      <c r="Y27" s="9">
        <f ca="1">IF(Indata!Z23=1,Indata!$C23*Indata!$E23/$B27*Indata!Z$2,0)</f>
        <v>644.69720000000007</v>
      </c>
      <c r="Z27" s="9">
        <f>IF(Indata!AA23=1,Indata!$C23*Indata!$E23/$B27*Indata!AA$2,0)</f>
        <v>0</v>
      </c>
      <c r="AA27" s="9">
        <f>IF(Indata!AB23=1,Indata!$C23*Indata!$E23/$B27*Indata!AB$2,0)</f>
        <v>0</v>
      </c>
      <c r="AB27" s="9">
        <f>IF(Indata!AC23=1,Indata!$C23*Indata!$E23/$B27*Indata!AC$2,0)</f>
        <v>0</v>
      </c>
    </row>
    <row r="28" spans="1:28" x14ac:dyDescent="0.25">
      <c r="A28" s="2" t="str">
        <f>Indata!B24</f>
        <v>Frukost</v>
      </c>
      <c r="B28" s="6">
        <f ca="1">SUMIF(Indata!F24:Z24,"&gt;0",$E$2:$Q$2)</f>
        <v>20</v>
      </c>
      <c r="C28" s="6">
        <f>Indata!C24*Indata!E24</f>
        <v>9524.9120000000003</v>
      </c>
      <c r="D28" s="6" t="str">
        <f>Indata!D24</f>
        <v>OP</v>
      </c>
      <c r="E28" s="9">
        <f ca="1">IF(Indata!F24=1,Indata!$C24*Indata!$E24/$B28*Indata!F$2,0)</f>
        <v>476.24560000000002</v>
      </c>
      <c r="F28" s="9">
        <f ca="1">IF(Indata!G24=1,Indata!$C24*Indata!$E24/$B28*Indata!G$2,0)</f>
        <v>476.24560000000002</v>
      </c>
      <c r="G28" s="9">
        <f ca="1">IF(Indata!H24=1,Indata!$C24*Indata!$E24/$B28*Indata!H$2,0)</f>
        <v>476.24560000000002</v>
      </c>
      <c r="H28" s="9">
        <f ca="1">IF(Indata!I24=1,Indata!$C24*Indata!$E24/$B28*Indata!I$2,0)</f>
        <v>476.24560000000002</v>
      </c>
      <c r="I28" s="9">
        <f ca="1">IF(Indata!J24=1,Indata!$C24*Indata!$E24/$B28*Indata!J$2,0)</f>
        <v>476.24560000000002</v>
      </c>
      <c r="J28" s="9">
        <f ca="1">IF(Indata!K24=1,Indata!$C24*Indata!$E24/$B28*Indata!K$2,0)</f>
        <v>476.24560000000002</v>
      </c>
      <c r="K28" s="9">
        <f ca="1">IF(Indata!L24=1,Indata!$C24*Indata!$E24/$B28*Indata!L$2,0)</f>
        <v>476.24560000000002</v>
      </c>
      <c r="L28" s="9">
        <f ca="1">IF(Indata!M24=1,Indata!$C24*Indata!$E24/$B28*Indata!M$2,0)</f>
        <v>476.24560000000002</v>
      </c>
      <c r="M28" s="9">
        <f ca="1">IF(Indata!N24=1,Indata!$C24*Indata!$E24/$B28*Indata!N$2,0)</f>
        <v>476.24560000000002</v>
      </c>
      <c r="N28" s="9">
        <f ca="1">IF(Indata!O24=1,Indata!$C24*Indata!$E24/$B28*Indata!O$2,0)</f>
        <v>476.24560000000002</v>
      </c>
      <c r="O28" s="9">
        <f ca="1">IF(Indata!P24=1,Indata!$C24*Indata!$E24/$B28*Indata!P$2,0)</f>
        <v>476.24560000000002</v>
      </c>
      <c r="P28" s="9">
        <f ca="1">IF(Indata!Q24=1,Indata!$C24*Indata!$E24/$B28*Indata!Q$2,0)</f>
        <v>476.24560000000002</v>
      </c>
      <c r="Q28" s="9">
        <f ca="1">IF(Indata!R24=1,Indata!$C24*Indata!$E24/$B28*Indata!R$2,0)</f>
        <v>476.24560000000002</v>
      </c>
      <c r="R28" s="9">
        <f ca="1">IF(Indata!S24=1,Indata!$C24*Indata!$E24/$B28*Indata!S$2,0)</f>
        <v>476.24560000000002</v>
      </c>
      <c r="S28" s="9">
        <f ca="1">IF(Indata!T24=1,Indata!$C24*Indata!$E24/$B28*Indata!T$2,0)</f>
        <v>476.24560000000002</v>
      </c>
      <c r="T28" s="9">
        <f ca="1">IF(Indata!U24=1,Indata!$C24*Indata!$E24/$B28*Indata!U$2,0)</f>
        <v>476.24560000000002</v>
      </c>
      <c r="U28" s="9">
        <f ca="1">IF(Indata!V24=1,Indata!$C24*Indata!$E24/$B28*Indata!V$2,0)</f>
        <v>476.24560000000002</v>
      </c>
      <c r="V28" s="9">
        <f ca="1">IF(Indata!W24=1,Indata!$C24*Indata!$E24/$B28*Indata!W$2,0)</f>
        <v>476.24560000000002</v>
      </c>
      <c r="W28" s="9">
        <f ca="1">IF(Indata!X24=1,Indata!$C24*Indata!$E24/$B28*Indata!X$2,0)</f>
        <v>476.24560000000002</v>
      </c>
      <c r="X28" s="9">
        <f ca="1">IF(Indata!Y24=1,Indata!$C24*Indata!$E24/$B28*Indata!Y$2,0)</f>
        <v>476.24560000000002</v>
      </c>
      <c r="Y28" s="9">
        <f>IF(Indata!Z24=1,Indata!$C24*Indata!$E24/$B28*Indata!Z$2,0)</f>
        <v>0</v>
      </c>
      <c r="Z28" s="9">
        <f>IF(Indata!AA24=1,Indata!$C24*Indata!$E24/$B28*Indata!AA$2,0)</f>
        <v>0</v>
      </c>
      <c r="AA28" s="9">
        <f>IF(Indata!AB24=1,Indata!$C24*Indata!$E24/$B28*Indata!AB$2,0)</f>
        <v>0</v>
      </c>
      <c r="AB28" s="9">
        <f>IF(Indata!AC24=1,Indata!$C24*Indata!$E24/$B28*Indata!AC$2,0)</f>
        <v>0</v>
      </c>
    </row>
    <row r="29" spans="1:28" x14ac:dyDescent="0.25">
      <c r="A29" s="2" t="str">
        <f>Indata!B25</f>
        <v>Middag</v>
      </c>
      <c r="B29" s="6">
        <f ca="1">SUMIF(Indata!F25:Z25,"&gt;0",$E$2:$Q$2)</f>
        <v>20</v>
      </c>
      <c r="C29" s="6">
        <f>Indata!C25*Indata!E25</f>
        <v>6680.8</v>
      </c>
      <c r="D29" s="6" t="str">
        <f>Indata!D25</f>
        <v>MW</v>
      </c>
      <c r="E29" s="9">
        <f ca="1">IF(Indata!F25=1,Indata!$C25*Indata!$E25/$B29*Indata!F$2,0)</f>
        <v>334.04</v>
      </c>
      <c r="F29" s="9">
        <f ca="1">IF(Indata!G25=1,Indata!$C25*Indata!$E25/$B29*Indata!G$2,0)</f>
        <v>334.04</v>
      </c>
      <c r="G29" s="9">
        <f ca="1">IF(Indata!H25=1,Indata!$C25*Indata!$E25/$B29*Indata!H$2,0)</f>
        <v>334.04</v>
      </c>
      <c r="H29" s="9">
        <f ca="1">IF(Indata!I25=1,Indata!$C25*Indata!$E25/$B29*Indata!I$2,0)</f>
        <v>334.04</v>
      </c>
      <c r="I29" s="9">
        <f ca="1">IF(Indata!J25=1,Indata!$C25*Indata!$E25/$B29*Indata!J$2,0)</f>
        <v>334.04</v>
      </c>
      <c r="J29" s="9">
        <f ca="1">IF(Indata!K25=1,Indata!$C25*Indata!$E25/$B29*Indata!K$2,0)</f>
        <v>334.04</v>
      </c>
      <c r="K29" s="9">
        <f ca="1">IF(Indata!L25=1,Indata!$C25*Indata!$E25/$B29*Indata!L$2,0)</f>
        <v>334.04</v>
      </c>
      <c r="L29" s="9">
        <f ca="1">IF(Indata!M25=1,Indata!$C25*Indata!$E25/$B29*Indata!M$2,0)</f>
        <v>334.04</v>
      </c>
      <c r="M29" s="9">
        <f ca="1">IF(Indata!N25=1,Indata!$C25*Indata!$E25/$B29*Indata!N$2,0)</f>
        <v>334.04</v>
      </c>
      <c r="N29" s="9">
        <f ca="1">IF(Indata!O25=1,Indata!$C25*Indata!$E25/$B29*Indata!O$2,0)</f>
        <v>334.04</v>
      </c>
      <c r="O29" s="9">
        <f ca="1">IF(Indata!P25=1,Indata!$C25*Indata!$E25/$B29*Indata!P$2,0)</f>
        <v>334.04</v>
      </c>
      <c r="P29" s="9">
        <f ca="1">IF(Indata!Q25=1,Indata!$C25*Indata!$E25/$B29*Indata!Q$2,0)</f>
        <v>334.04</v>
      </c>
      <c r="Q29" s="9">
        <f ca="1">IF(Indata!R25=1,Indata!$C25*Indata!$E25/$B29*Indata!R$2,0)</f>
        <v>334.04</v>
      </c>
      <c r="R29" s="9">
        <f ca="1">IF(Indata!S25=1,Indata!$C25*Indata!$E25/$B29*Indata!S$2,0)</f>
        <v>334.04</v>
      </c>
      <c r="S29" s="9">
        <f ca="1">IF(Indata!T25=1,Indata!$C25*Indata!$E25/$B29*Indata!T$2,0)</f>
        <v>334.04</v>
      </c>
      <c r="T29" s="9">
        <f ca="1">IF(Indata!U25=1,Indata!$C25*Indata!$E25/$B29*Indata!U$2,0)</f>
        <v>334.04</v>
      </c>
      <c r="U29" s="9">
        <f ca="1">IF(Indata!V25=1,Indata!$C25*Indata!$E25/$B29*Indata!V$2,0)</f>
        <v>334.04</v>
      </c>
      <c r="V29" s="9">
        <f ca="1">IF(Indata!W25=1,Indata!$C25*Indata!$E25/$B29*Indata!W$2,0)</f>
        <v>334.04</v>
      </c>
      <c r="W29" s="9">
        <f ca="1">IF(Indata!X25=1,Indata!$C25*Indata!$E25/$B29*Indata!X$2,0)</f>
        <v>334.04</v>
      </c>
      <c r="X29" s="9">
        <f>IF(Indata!Y25=1,Indata!$C25*Indata!$E25/$B29*Indata!Y$2,0)</f>
        <v>0</v>
      </c>
      <c r="Y29" s="9">
        <f ca="1">IF(Indata!Z25=1,Indata!$C25*Indata!$E25/$B29*Indata!Z$2,0)</f>
        <v>334.04</v>
      </c>
      <c r="Z29" s="9">
        <f>IF(Indata!AA25=1,Indata!$C25*Indata!$E25/$B29*Indata!AA$2,0)</f>
        <v>0</v>
      </c>
      <c r="AA29" s="9">
        <f>IF(Indata!AB25=1,Indata!$C25*Indata!$E25/$B29*Indata!AB$2,0)</f>
        <v>0</v>
      </c>
      <c r="AB29" s="9">
        <f>IF(Indata!AC25=1,Indata!$C25*Indata!$E25/$B29*Indata!AC$2,0)</f>
        <v>0</v>
      </c>
    </row>
    <row r="30" spans="1:28" x14ac:dyDescent="0.25">
      <c r="A30" s="2" t="str">
        <f>Indata!B26</f>
        <v>Dammsugarpåsar</v>
      </c>
      <c r="B30" s="6">
        <f ca="1">SUMIF(Indata!F26:Z26,"&gt;0",$E$2:$Q$2)</f>
        <v>20</v>
      </c>
      <c r="C30" s="6">
        <f>Indata!C26*Indata!E26</f>
        <v>12893.944000000001</v>
      </c>
      <c r="D30" s="6" t="str">
        <f>Indata!D26</f>
        <v>JS</v>
      </c>
      <c r="E30" s="9">
        <f ca="1">IF(Indata!F26=1,Indata!$C26*Indata!$E26/$B30*Indata!F$2,0)</f>
        <v>644.69720000000007</v>
      </c>
      <c r="F30" s="9">
        <f ca="1">IF(Indata!G26=1,Indata!$C26*Indata!$E26/$B30*Indata!G$2,0)</f>
        <v>644.69720000000007</v>
      </c>
      <c r="G30" s="9">
        <f ca="1">IF(Indata!H26=1,Indata!$C26*Indata!$E26/$B30*Indata!H$2,0)</f>
        <v>644.69720000000007</v>
      </c>
      <c r="H30" s="9">
        <f ca="1">IF(Indata!I26=1,Indata!$C26*Indata!$E26/$B30*Indata!I$2,0)</f>
        <v>644.69720000000007</v>
      </c>
      <c r="I30" s="9">
        <f ca="1">IF(Indata!J26=1,Indata!$C26*Indata!$E26/$B30*Indata!J$2,0)</f>
        <v>644.69720000000007</v>
      </c>
      <c r="J30" s="9">
        <f ca="1">IF(Indata!K26=1,Indata!$C26*Indata!$E26/$B30*Indata!K$2,0)</f>
        <v>644.69720000000007</v>
      </c>
      <c r="K30" s="9">
        <f ca="1">IF(Indata!L26=1,Indata!$C26*Indata!$E26/$B30*Indata!L$2,0)</f>
        <v>644.69720000000007</v>
      </c>
      <c r="L30" s="9">
        <f ca="1">IF(Indata!M26=1,Indata!$C26*Indata!$E26/$B30*Indata!M$2,0)</f>
        <v>644.69720000000007</v>
      </c>
      <c r="M30" s="9">
        <f ca="1">IF(Indata!N26=1,Indata!$C26*Indata!$E26/$B30*Indata!N$2,0)</f>
        <v>644.69720000000007</v>
      </c>
      <c r="N30" s="9">
        <f ca="1">IF(Indata!O26=1,Indata!$C26*Indata!$E26/$B30*Indata!O$2,0)</f>
        <v>644.69720000000007</v>
      </c>
      <c r="O30" s="9">
        <f ca="1">IF(Indata!P26=1,Indata!$C26*Indata!$E26/$B30*Indata!P$2,0)</f>
        <v>644.69720000000007</v>
      </c>
      <c r="P30" s="9">
        <f ca="1">IF(Indata!Q26=1,Indata!$C26*Indata!$E26/$B30*Indata!Q$2,0)</f>
        <v>644.69720000000007</v>
      </c>
      <c r="Q30" s="9">
        <f ca="1">IF(Indata!R26=1,Indata!$C26*Indata!$E26/$B30*Indata!R$2,0)</f>
        <v>644.69720000000007</v>
      </c>
      <c r="R30" s="9">
        <f ca="1">IF(Indata!S26=1,Indata!$C26*Indata!$E26/$B30*Indata!S$2,0)</f>
        <v>644.69720000000007</v>
      </c>
      <c r="S30" s="9">
        <f ca="1">IF(Indata!T26=1,Indata!$C26*Indata!$E26/$B30*Indata!T$2,0)</f>
        <v>644.69720000000007</v>
      </c>
      <c r="T30" s="9">
        <f ca="1">IF(Indata!U26=1,Indata!$C26*Indata!$E26/$B30*Indata!U$2,0)</f>
        <v>644.69720000000007</v>
      </c>
      <c r="U30" s="9">
        <f ca="1">IF(Indata!V26=1,Indata!$C26*Indata!$E26/$B30*Indata!V$2,0)</f>
        <v>644.69720000000007</v>
      </c>
      <c r="V30" s="9">
        <f ca="1">IF(Indata!W26=1,Indata!$C26*Indata!$E26/$B30*Indata!W$2,0)</f>
        <v>644.69720000000007</v>
      </c>
      <c r="W30" s="9">
        <f>IF(Indata!X26=1,Indata!$C26*Indata!$E26/$B30*Indata!X$2,0)</f>
        <v>0</v>
      </c>
      <c r="X30" s="9">
        <f ca="1">IF(Indata!Y26=1,Indata!$C26*Indata!$E26/$B30*Indata!Y$2,0)</f>
        <v>644.69720000000007</v>
      </c>
      <c r="Y30" s="9">
        <f ca="1">IF(Indata!Z26=1,Indata!$C26*Indata!$E26/$B30*Indata!Z$2,0)</f>
        <v>644.69720000000007</v>
      </c>
      <c r="Z30" s="9">
        <f>IF(Indata!AA26=1,Indata!$C26*Indata!$E26/$B30*Indata!AA$2,0)</f>
        <v>0</v>
      </c>
      <c r="AA30" s="9">
        <f>IF(Indata!AB26=1,Indata!$C26*Indata!$E26/$B30*Indata!AB$2,0)</f>
        <v>0</v>
      </c>
      <c r="AB30" s="9">
        <f>IF(Indata!AC26=1,Indata!$C26*Indata!$E26/$B30*Indata!AC$2,0)</f>
        <v>0</v>
      </c>
    </row>
    <row r="31" spans="1:28" x14ac:dyDescent="0.25">
      <c r="A31" s="2" t="str">
        <f>Indata!B27</f>
        <v>Datorer</v>
      </c>
      <c r="B31" s="6">
        <f ca="1">SUMIF(Indata!F27:Z27,"&gt;0",$E$2:$Q$2)</f>
        <v>20</v>
      </c>
      <c r="C31" s="6">
        <f>Indata!C27*Indata!E27</f>
        <v>12893.944000000001</v>
      </c>
      <c r="D31" s="6" t="str">
        <f>Indata!D27</f>
        <v>BW1</v>
      </c>
      <c r="E31" s="9">
        <f ca="1">IF(Indata!F27=1,Indata!$C27*Indata!$E27/$B31*Indata!F$2,0)</f>
        <v>644.69720000000007</v>
      </c>
      <c r="F31" s="9">
        <f ca="1">IF(Indata!G27=1,Indata!$C27*Indata!$E27/$B31*Indata!G$2,0)</f>
        <v>644.69720000000007</v>
      </c>
      <c r="G31" s="9">
        <f ca="1">IF(Indata!H27=1,Indata!$C27*Indata!$E27/$B31*Indata!H$2,0)</f>
        <v>644.69720000000007</v>
      </c>
      <c r="H31" s="9">
        <f ca="1">IF(Indata!I27=1,Indata!$C27*Indata!$E27/$B31*Indata!I$2,0)</f>
        <v>644.69720000000007</v>
      </c>
      <c r="I31" s="9">
        <f ca="1">IF(Indata!J27=1,Indata!$C27*Indata!$E27/$B31*Indata!J$2,0)</f>
        <v>644.69720000000007</v>
      </c>
      <c r="J31" s="9">
        <f ca="1">IF(Indata!K27=1,Indata!$C27*Indata!$E27/$B31*Indata!K$2,0)</f>
        <v>644.69720000000007</v>
      </c>
      <c r="K31" s="9">
        <f ca="1">IF(Indata!L27=1,Indata!$C27*Indata!$E27/$B31*Indata!L$2,0)</f>
        <v>644.69720000000007</v>
      </c>
      <c r="L31" s="9">
        <f ca="1">IF(Indata!M27=1,Indata!$C27*Indata!$E27/$B31*Indata!M$2,0)</f>
        <v>644.69720000000007</v>
      </c>
      <c r="M31" s="9">
        <f ca="1">IF(Indata!N27=1,Indata!$C27*Indata!$E27/$B31*Indata!N$2,0)</f>
        <v>644.69720000000007</v>
      </c>
      <c r="N31" s="9">
        <f ca="1">IF(Indata!O27=1,Indata!$C27*Indata!$E27/$B31*Indata!O$2,0)</f>
        <v>644.69720000000007</v>
      </c>
      <c r="O31" s="9">
        <f ca="1">IF(Indata!P27=1,Indata!$C27*Indata!$E27/$B31*Indata!P$2,0)</f>
        <v>644.69720000000007</v>
      </c>
      <c r="P31" s="9">
        <f ca="1">IF(Indata!Q27=1,Indata!$C27*Indata!$E27/$B31*Indata!Q$2,0)</f>
        <v>644.69720000000007</v>
      </c>
      <c r="Q31" s="9">
        <f ca="1">IF(Indata!R27=1,Indata!$C27*Indata!$E27/$B31*Indata!R$2,0)</f>
        <v>644.69720000000007</v>
      </c>
      <c r="R31" s="9">
        <f ca="1">IF(Indata!S27=1,Indata!$C27*Indata!$E27/$B31*Indata!S$2,0)</f>
        <v>644.69720000000007</v>
      </c>
      <c r="S31" s="9">
        <f ca="1">IF(Indata!T27=1,Indata!$C27*Indata!$E27/$B31*Indata!T$2,0)</f>
        <v>644.69720000000007</v>
      </c>
      <c r="T31" s="9">
        <f ca="1">IF(Indata!U27=1,Indata!$C27*Indata!$E27/$B31*Indata!U$2,0)</f>
        <v>644.69720000000007</v>
      </c>
      <c r="U31" s="9">
        <f ca="1">IF(Indata!V27=1,Indata!$C27*Indata!$E27/$B31*Indata!V$2,0)</f>
        <v>644.69720000000007</v>
      </c>
      <c r="V31" s="9">
        <f>IF(Indata!W27=1,Indata!$C27*Indata!$E27/$B31*Indata!W$2,0)</f>
        <v>0</v>
      </c>
      <c r="W31" s="9">
        <f ca="1">IF(Indata!X27=1,Indata!$C27*Indata!$E27/$B31*Indata!X$2,0)</f>
        <v>644.69720000000007</v>
      </c>
      <c r="X31" s="9">
        <f ca="1">IF(Indata!Y27=1,Indata!$C27*Indata!$E27/$B31*Indata!Y$2,0)</f>
        <v>644.69720000000007</v>
      </c>
      <c r="Y31" s="9">
        <f ca="1">IF(Indata!Z27=1,Indata!$C27*Indata!$E27/$B31*Indata!Z$2,0)</f>
        <v>644.69720000000007</v>
      </c>
      <c r="Z31" s="9">
        <f>IF(Indata!AA27=1,Indata!$C27*Indata!$E27/$B31*Indata!AA$2,0)</f>
        <v>0</v>
      </c>
      <c r="AA31" s="9">
        <f>IF(Indata!AB27=1,Indata!$C27*Indata!$E27/$B31*Indata!AB$2,0)</f>
        <v>0</v>
      </c>
      <c r="AB31" s="9">
        <f>IF(Indata!AC27=1,Indata!$C27*Indata!$E27/$B31*Indata!AC$2,0)</f>
        <v>0</v>
      </c>
    </row>
    <row r="32" spans="1:28" x14ac:dyDescent="0.25">
      <c r="A32" s="2" t="str">
        <f>Indata!B28</f>
        <v>Frukost</v>
      </c>
      <c r="B32" s="6">
        <f ca="1">SUMIF(Indata!F28:Z28,"&gt;0",$E$2:$Q$2)</f>
        <v>20</v>
      </c>
      <c r="C32" s="6">
        <f>Indata!C28*Indata!E28</f>
        <v>9524.9120000000003</v>
      </c>
      <c r="D32" s="6" t="str">
        <f>Indata!D28</f>
        <v>MW1</v>
      </c>
      <c r="E32" s="9">
        <f ca="1">IF(Indata!F28=1,Indata!$C28*Indata!$E28/$B32*Indata!F$2,0)</f>
        <v>476.24560000000002</v>
      </c>
      <c r="F32" s="9">
        <f ca="1">IF(Indata!G28=1,Indata!$C28*Indata!$E28/$B32*Indata!G$2,0)</f>
        <v>476.24560000000002</v>
      </c>
      <c r="G32" s="9">
        <f ca="1">IF(Indata!H28=1,Indata!$C28*Indata!$E28/$B32*Indata!H$2,0)</f>
        <v>476.24560000000002</v>
      </c>
      <c r="H32" s="9">
        <f ca="1">IF(Indata!I28=1,Indata!$C28*Indata!$E28/$B32*Indata!I$2,0)</f>
        <v>476.24560000000002</v>
      </c>
      <c r="I32" s="9">
        <f ca="1">IF(Indata!J28=1,Indata!$C28*Indata!$E28/$B32*Indata!J$2,0)</f>
        <v>476.24560000000002</v>
      </c>
      <c r="J32" s="9">
        <f ca="1">IF(Indata!K28=1,Indata!$C28*Indata!$E28/$B32*Indata!K$2,0)</f>
        <v>476.24560000000002</v>
      </c>
      <c r="K32" s="9">
        <f ca="1">IF(Indata!L28=1,Indata!$C28*Indata!$E28/$B32*Indata!L$2,0)</f>
        <v>476.24560000000002</v>
      </c>
      <c r="L32" s="9">
        <f ca="1">IF(Indata!M28=1,Indata!$C28*Indata!$E28/$B32*Indata!M$2,0)</f>
        <v>476.24560000000002</v>
      </c>
      <c r="M32" s="9">
        <f ca="1">IF(Indata!N28=1,Indata!$C28*Indata!$E28/$B32*Indata!N$2,0)</f>
        <v>476.24560000000002</v>
      </c>
      <c r="N32" s="9">
        <f ca="1">IF(Indata!O28=1,Indata!$C28*Indata!$E28/$B32*Indata!O$2,0)</f>
        <v>476.24560000000002</v>
      </c>
      <c r="O32" s="9">
        <f ca="1">IF(Indata!P28=1,Indata!$C28*Indata!$E28/$B32*Indata!P$2,0)</f>
        <v>476.24560000000002</v>
      </c>
      <c r="P32" s="9">
        <f ca="1">IF(Indata!Q28=1,Indata!$C28*Indata!$E28/$B32*Indata!Q$2,0)</f>
        <v>476.24560000000002</v>
      </c>
      <c r="Q32" s="9">
        <f ca="1">IF(Indata!R28=1,Indata!$C28*Indata!$E28/$B32*Indata!R$2,0)</f>
        <v>476.24560000000002</v>
      </c>
      <c r="R32" s="9">
        <f ca="1">IF(Indata!S28=1,Indata!$C28*Indata!$E28/$B32*Indata!S$2,0)</f>
        <v>476.24560000000002</v>
      </c>
      <c r="S32" s="9">
        <f ca="1">IF(Indata!T28=1,Indata!$C28*Indata!$E28/$B32*Indata!T$2,0)</f>
        <v>476.24560000000002</v>
      </c>
      <c r="T32" s="9">
        <f ca="1">IF(Indata!U28=1,Indata!$C28*Indata!$E28/$B32*Indata!U$2,0)</f>
        <v>476.24560000000002</v>
      </c>
      <c r="U32" s="9">
        <f>IF(Indata!V28=1,Indata!$C28*Indata!$E28/$B32*Indata!V$2,0)</f>
        <v>0</v>
      </c>
      <c r="V32" s="9">
        <f ca="1">IF(Indata!W28=1,Indata!$C28*Indata!$E28/$B32*Indata!W$2,0)</f>
        <v>476.24560000000002</v>
      </c>
      <c r="W32" s="9">
        <f ca="1">IF(Indata!X28=1,Indata!$C28*Indata!$E28/$B32*Indata!X$2,0)</f>
        <v>476.24560000000002</v>
      </c>
      <c r="X32" s="9">
        <f ca="1">IF(Indata!Y28=1,Indata!$C28*Indata!$E28/$B32*Indata!Y$2,0)</f>
        <v>476.24560000000002</v>
      </c>
      <c r="Y32" s="9">
        <f ca="1">IF(Indata!Z28=1,Indata!$C28*Indata!$E28/$B32*Indata!Z$2,0)</f>
        <v>476.24560000000002</v>
      </c>
      <c r="Z32" s="9">
        <f>IF(Indata!AA28=1,Indata!$C28*Indata!$E28/$B32*Indata!AA$2,0)</f>
        <v>0</v>
      </c>
      <c r="AA32" s="9">
        <f>IF(Indata!AB28=1,Indata!$C28*Indata!$E28/$B32*Indata!AB$2,0)</f>
        <v>0</v>
      </c>
      <c r="AB32" s="9">
        <f>IF(Indata!AC28=1,Indata!$C28*Indata!$E28/$B32*Indata!AC$2,0)</f>
        <v>0</v>
      </c>
    </row>
    <row r="33" spans="1:28" x14ac:dyDescent="0.25">
      <c r="A33" s="2" t="str">
        <f>Indata!B29</f>
        <v>Middag</v>
      </c>
      <c r="B33" s="6">
        <f ca="1">SUMIF(Indata!F29:Z29,"&gt;0",$E$2:$Q$2)</f>
        <v>20</v>
      </c>
      <c r="C33" s="6">
        <f>Indata!C29*Indata!E29</f>
        <v>6680.8</v>
      </c>
      <c r="D33" s="6" t="str">
        <f>Indata!D29</f>
        <v>CL1</v>
      </c>
      <c r="E33" s="9">
        <f ca="1">IF(Indata!F29=1,Indata!$C29*Indata!$E29/$B33*Indata!F$2,0)</f>
        <v>334.04</v>
      </c>
      <c r="F33" s="9">
        <f ca="1">IF(Indata!G29=1,Indata!$C29*Indata!$E29/$B33*Indata!G$2,0)</f>
        <v>334.04</v>
      </c>
      <c r="G33" s="9">
        <f ca="1">IF(Indata!H29=1,Indata!$C29*Indata!$E29/$B33*Indata!H$2,0)</f>
        <v>334.04</v>
      </c>
      <c r="H33" s="9">
        <f ca="1">IF(Indata!I29=1,Indata!$C29*Indata!$E29/$B33*Indata!I$2,0)</f>
        <v>334.04</v>
      </c>
      <c r="I33" s="9">
        <f ca="1">IF(Indata!J29=1,Indata!$C29*Indata!$E29/$B33*Indata!J$2,0)</f>
        <v>334.04</v>
      </c>
      <c r="J33" s="9">
        <f ca="1">IF(Indata!K29=1,Indata!$C29*Indata!$E29/$B33*Indata!K$2,0)</f>
        <v>334.04</v>
      </c>
      <c r="K33" s="9">
        <f ca="1">IF(Indata!L29=1,Indata!$C29*Indata!$E29/$B33*Indata!L$2,0)</f>
        <v>334.04</v>
      </c>
      <c r="L33" s="9">
        <f ca="1">IF(Indata!M29=1,Indata!$C29*Indata!$E29/$B33*Indata!M$2,0)</f>
        <v>334.04</v>
      </c>
      <c r="M33" s="9">
        <f ca="1">IF(Indata!N29=1,Indata!$C29*Indata!$E29/$B33*Indata!N$2,0)</f>
        <v>334.04</v>
      </c>
      <c r="N33" s="9">
        <f ca="1">IF(Indata!O29=1,Indata!$C29*Indata!$E29/$B33*Indata!O$2,0)</f>
        <v>334.04</v>
      </c>
      <c r="O33" s="9">
        <f ca="1">IF(Indata!P29=1,Indata!$C29*Indata!$E29/$B33*Indata!P$2,0)</f>
        <v>334.04</v>
      </c>
      <c r="P33" s="9">
        <f ca="1">IF(Indata!Q29=1,Indata!$C29*Indata!$E29/$B33*Indata!Q$2,0)</f>
        <v>334.04</v>
      </c>
      <c r="Q33" s="9">
        <f ca="1">IF(Indata!R29=1,Indata!$C29*Indata!$E29/$B33*Indata!R$2,0)</f>
        <v>334.04</v>
      </c>
      <c r="R33" s="9">
        <f ca="1">IF(Indata!S29=1,Indata!$C29*Indata!$E29/$B33*Indata!S$2,0)</f>
        <v>334.04</v>
      </c>
      <c r="S33" s="9">
        <f ca="1">IF(Indata!T29=1,Indata!$C29*Indata!$E29/$B33*Indata!T$2,0)</f>
        <v>334.04</v>
      </c>
      <c r="T33" s="9">
        <f>IF(Indata!U29=1,Indata!$C29*Indata!$E29/$B33*Indata!U$2,0)</f>
        <v>0</v>
      </c>
      <c r="U33" s="9">
        <f ca="1">IF(Indata!V29=1,Indata!$C29*Indata!$E29/$B33*Indata!V$2,0)</f>
        <v>334.04</v>
      </c>
      <c r="V33" s="9">
        <f ca="1">IF(Indata!W29=1,Indata!$C29*Indata!$E29/$B33*Indata!W$2,0)</f>
        <v>334.04</v>
      </c>
      <c r="W33" s="9">
        <f ca="1">IF(Indata!X29=1,Indata!$C29*Indata!$E29/$B33*Indata!X$2,0)</f>
        <v>334.04</v>
      </c>
      <c r="X33" s="9">
        <f ca="1">IF(Indata!Y29=1,Indata!$C29*Indata!$E29/$B33*Indata!Y$2,0)</f>
        <v>334.04</v>
      </c>
      <c r="Y33" s="9">
        <f ca="1">IF(Indata!Z29=1,Indata!$C29*Indata!$E29/$B33*Indata!Z$2,0)</f>
        <v>334.04</v>
      </c>
      <c r="Z33" s="9">
        <f>IF(Indata!AA29=1,Indata!$C29*Indata!$E29/$B33*Indata!AA$2,0)</f>
        <v>0</v>
      </c>
      <c r="AA33" s="9">
        <f>IF(Indata!AB29=1,Indata!$C29*Indata!$E29/$B33*Indata!AB$2,0)</f>
        <v>0</v>
      </c>
      <c r="AB33" s="9">
        <f>IF(Indata!AC29=1,Indata!$C29*Indata!$E29/$B33*Indata!AC$2,0)</f>
        <v>0</v>
      </c>
    </row>
    <row r="34" spans="1:28" x14ac:dyDescent="0.25">
      <c r="A34" s="2" t="str">
        <f>Indata!B30</f>
        <v>Dammsugarpåsar</v>
      </c>
      <c r="B34" s="6">
        <f ca="1">SUMIF(Indata!F30:Z30,"&gt;0",$E$2:$Q$2)</f>
        <v>20</v>
      </c>
      <c r="C34" s="6">
        <f>Indata!C30*Indata!E30</f>
        <v>12893.944000000001</v>
      </c>
      <c r="D34" s="6" t="str">
        <f>Indata!D30</f>
        <v>JS1</v>
      </c>
      <c r="E34" s="9">
        <f ca="1">IF(Indata!F30=1,Indata!$C30*Indata!$E30/$B34*Indata!F$2,0)</f>
        <v>644.69720000000007</v>
      </c>
      <c r="F34" s="9">
        <f ca="1">IF(Indata!G30=1,Indata!$C30*Indata!$E30/$B34*Indata!G$2,0)</f>
        <v>644.69720000000007</v>
      </c>
      <c r="G34" s="9">
        <f ca="1">IF(Indata!H30=1,Indata!$C30*Indata!$E30/$B34*Indata!H$2,0)</f>
        <v>644.69720000000007</v>
      </c>
      <c r="H34" s="9">
        <f ca="1">IF(Indata!I30=1,Indata!$C30*Indata!$E30/$B34*Indata!I$2,0)</f>
        <v>644.69720000000007</v>
      </c>
      <c r="I34" s="9">
        <f ca="1">IF(Indata!J30=1,Indata!$C30*Indata!$E30/$B34*Indata!J$2,0)</f>
        <v>644.69720000000007</v>
      </c>
      <c r="J34" s="9">
        <f ca="1">IF(Indata!K30=1,Indata!$C30*Indata!$E30/$B34*Indata!K$2,0)</f>
        <v>644.69720000000007</v>
      </c>
      <c r="K34" s="9">
        <f ca="1">IF(Indata!L30=1,Indata!$C30*Indata!$E30/$B34*Indata!L$2,0)</f>
        <v>644.69720000000007</v>
      </c>
      <c r="L34" s="9">
        <f ca="1">IF(Indata!M30=1,Indata!$C30*Indata!$E30/$B34*Indata!M$2,0)</f>
        <v>644.69720000000007</v>
      </c>
      <c r="M34" s="9">
        <f ca="1">IF(Indata!N30=1,Indata!$C30*Indata!$E30/$B34*Indata!N$2,0)</f>
        <v>644.69720000000007</v>
      </c>
      <c r="N34" s="9">
        <f ca="1">IF(Indata!O30=1,Indata!$C30*Indata!$E30/$B34*Indata!O$2,0)</f>
        <v>644.69720000000007</v>
      </c>
      <c r="O34" s="9">
        <f ca="1">IF(Indata!P30=1,Indata!$C30*Indata!$E30/$B34*Indata!P$2,0)</f>
        <v>644.69720000000007</v>
      </c>
      <c r="P34" s="9">
        <f ca="1">IF(Indata!Q30=1,Indata!$C30*Indata!$E30/$B34*Indata!Q$2,0)</f>
        <v>644.69720000000007</v>
      </c>
      <c r="Q34" s="9">
        <f ca="1">IF(Indata!R30=1,Indata!$C30*Indata!$E30/$B34*Indata!R$2,0)</f>
        <v>644.69720000000007</v>
      </c>
      <c r="R34" s="9">
        <f ca="1">IF(Indata!S30=1,Indata!$C30*Indata!$E30/$B34*Indata!S$2,0)</f>
        <v>644.69720000000007</v>
      </c>
      <c r="S34" s="9">
        <f>IF(Indata!T30=1,Indata!$C30*Indata!$E30/$B34*Indata!T$2,0)</f>
        <v>0</v>
      </c>
      <c r="T34" s="9">
        <f ca="1">IF(Indata!U30=1,Indata!$C30*Indata!$E30/$B34*Indata!U$2,0)</f>
        <v>644.69720000000007</v>
      </c>
      <c r="U34" s="9">
        <f ca="1">IF(Indata!V30=1,Indata!$C30*Indata!$E30/$B34*Indata!V$2,0)</f>
        <v>644.69720000000007</v>
      </c>
      <c r="V34" s="9">
        <f ca="1">IF(Indata!W30=1,Indata!$C30*Indata!$E30/$B34*Indata!W$2,0)</f>
        <v>644.69720000000007</v>
      </c>
      <c r="W34" s="9">
        <f ca="1">IF(Indata!X30=1,Indata!$C30*Indata!$E30/$B34*Indata!X$2,0)</f>
        <v>644.69720000000007</v>
      </c>
      <c r="X34" s="9">
        <f ca="1">IF(Indata!Y30=1,Indata!$C30*Indata!$E30/$B34*Indata!Y$2,0)</f>
        <v>644.69720000000007</v>
      </c>
      <c r="Y34" s="9">
        <f ca="1">IF(Indata!Z30=1,Indata!$C30*Indata!$E30/$B34*Indata!Z$2,0)</f>
        <v>644.69720000000007</v>
      </c>
      <c r="Z34" s="9">
        <f>IF(Indata!AA30=1,Indata!$C30*Indata!$E30/$B34*Indata!AA$2,0)</f>
        <v>0</v>
      </c>
      <c r="AA34" s="9">
        <f>IF(Indata!AB30=1,Indata!$C30*Indata!$E30/$B34*Indata!AB$2,0)</f>
        <v>0</v>
      </c>
      <c r="AB34" s="9">
        <f>IF(Indata!AC30=1,Indata!$C30*Indata!$E30/$B34*Indata!AC$2,0)</f>
        <v>0</v>
      </c>
    </row>
    <row r="35" spans="1:28" x14ac:dyDescent="0.25">
      <c r="A35" s="2" t="str">
        <f>Indata!B31</f>
        <v>Datorer</v>
      </c>
      <c r="B35" s="6">
        <f ca="1">SUMIF(Indata!F31:Z31,"&gt;0",$E$2:$Q$2)</f>
        <v>20</v>
      </c>
      <c r="C35" s="6">
        <f>Indata!C31*Indata!E31</f>
        <v>12893.944000000001</v>
      </c>
      <c r="D35" s="6" t="str">
        <f>Indata!D31</f>
        <v>OP1</v>
      </c>
      <c r="E35" s="9">
        <f ca="1">IF(Indata!F31=1,Indata!$C31*Indata!$E31/$B35*Indata!F$2,0)</f>
        <v>644.69720000000007</v>
      </c>
      <c r="F35" s="9">
        <f ca="1">IF(Indata!G31=1,Indata!$C31*Indata!$E31/$B35*Indata!G$2,0)</f>
        <v>644.69720000000007</v>
      </c>
      <c r="G35" s="9">
        <f ca="1">IF(Indata!H31=1,Indata!$C31*Indata!$E31/$B35*Indata!H$2,0)</f>
        <v>644.69720000000007</v>
      </c>
      <c r="H35" s="9">
        <f ca="1">IF(Indata!I31=1,Indata!$C31*Indata!$E31/$B35*Indata!I$2,0)</f>
        <v>644.69720000000007</v>
      </c>
      <c r="I35" s="9">
        <f ca="1">IF(Indata!J31=1,Indata!$C31*Indata!$E31/$B35*Indata!J$2,0)</f>
        <v>644.69720000000007</v>
      </c>
      <c r="J35" s="9">
        <f ca="1">IF(Indata!K31=1,Indata!$C31*Indata!$E31/$B35*Indata!K$2,0)</f>
        <v>644.69720000000007</v>
      </c>
      <c r="K35" s="9">
        <f ca="1">IF(Indata!L31=1,Indata!$C31*Indata!$E31/$B35*Indata!L$2,0)</f>
        <v>644.69720000000007</v>
      </c>
      <c r="L35" s="9">
        <f ca="1">IF(Indata!M31=1,Indata!$C31*Indata!$E31/$B35*Indata!M$2,0)</f>
        <v>644.69720000000007</v>
      </c>
      <c r="M35" s="9">
        <f ca="1">IF(Indata!N31=1,Indata!$C31*Indata!$E31/$B35*Indata!N$2,0)</f>
        <v>644.69720000000007</v>
      </c>
      <c r="N35" s="9">
        <f ca="1">IF(Indata!O31=1,Indata!$C31*Indata!$E31/$B35*Indata!O$2,0)</f>
        <v>644.69720000000007</v>
      </c>
      <c r="O35" s="9">
        <f ca="1">IF(Indata!P31=1,Indata!$C31*Indata!$E31/$B35*Indata!P$2,0)</f>
        <v>644.69720000000007</v>
      </c>
      <c r="P35" s="9">
        <f ca="1">IF(Indata!Q31=1,Indata!$C31*Indata!$E31/$B35*Indata!Q$2,0)</f>
        <v>644.69720000000007</v>
      </c>
      <c r="Q35" s="9">
        <f ca="1">IF(Indata!R31=1,Indata!$C31*Indata!$E31/$B35*Indata!R$2,0)</f>
        <v>644.69720000000007</v>
      </c>
      <c r="R35" s="9">
        <f>IF(Indata!S31=1,Indata!$C31*Indata!$E31/$B35*Indata!S$2,0)</f>
        <v>0</v>
      </c>
      <c r="S35" s="9">
        <f ca="1">IF(Indata!T31=1,Indata!$C31*Indata!$E31/$B35*Indata!T$2,0)</f>
        <v>644.69720000000007</v>
      </c>
      <c r="T35" s="9">
        <f ca="1">IF(Indata!U31=1,Indata!$C31*Indata!$E31/$B35*Indata!U$2,0)</f>
        <v>644.69720000000007</v>
      </c>
      <c r="U35" s="9">
        <f ca="1">IF(Indata!V31=1,Indata!$C31*Indata!$E31/$B35*Indata!V$2,0)</f>
        <v>644.69720000000007</v>
      </c>
      <c r="V35" s="9">
        <f ca="1">IF(Indata!W31=1,Indata!$C31*Indata!$E31/$B35*Indata!W$2,0)</f>
        <v>644.69720000000007</v>
      </c>
      <c r="W35" s="9">
        <f ca="1">IF(Indata!X31=1,Indata!$C31*Indata!$E31/$B35*Indata!X$2,0)</f>
        <v>644.69720000000007</v>
      </c>
      <c r="X35" s="9">
        <f ca="1">IF(Indata!Y31=1,Indata!$C31*Indata!$E31/$B35*Indata!Y$2,0)</f>
        <v>644.69720000000007</v>
      </c>
      <c r="Y35" s="9">
        <f ca="1">IF(Indata!Z31=1,Indata!$C31*Indata!$E31/$B35*Indata!Z$2,0)</f>
        <v>644.69720000000007</v>
      </c>
      <c r="Z35" s="9">
        <f>IF(Indata!AA31=1,Indata!$C31*Indata!$E31/$B35*Indata!AA$2,0)</f>
        <v>0</v>
      </c>
      <c r="AA35" s="9">
        <f>IF(Indata!AB31=1,Indata!$C31*Indata!$E31/$B35*Indata!AB$2,0)</f>
        <v>0</v>
      </c>
      <c r="AB35" s="9">
        <f>IF(Indata!AC31=1,Indata!$C31*Indata!$E31/$B35*Indata!AC$2,0)</f>
        <v>0</v>
      </c>
    </row>
    <row r="36" spans="1:28" x14ac:dyDescent="0.25">
      <c r="A36" s="2" t="str">
        <f>Indata!B32</f>
        <v>Dammsugarpåsar</v>
      </c>
      <c r="B36" s="6">
        <f ca="1">SUMIF(Indata!F32:Z32,"&gt;0",$E$2:$Q$2)</f>
        <v>20</v>
      </c>
      <c r="C36" s="6">
        <f>Indata!C32*Indata!E32</f>
        <v>12893.944000000001</v>
      </c>
      <c r="D36" s="6" t="str">
        <f>Indata!D32</f>
        <v>OA1</v>
      </c>
      <c r="E36" s="9">
        <f ca="1">IF(Indata!F32=1,Indata!$C32*Indata!$E32/$B36*Indata!F$2,0)</f>
        <v>644.69720000000007</v>
      </c>
      <c r="F36" s="9">
        <f ca="1">IF(Indata!G32=1,Indata!$C32*Indata!$E32/$B36*Indata!G$2,0)</f>
        <v>644.69720000000007</v>
      </c>
      <c r="G36" s="9">
        <f ca="1">IF(Indata!H32=1,Indata!$C32*Indata!$E32/$B36*Indata!H$2,0)</f>
        <v>644.69720000000007</v>
      </c>
      <c r="H36" s="9">
        <f ca="1">IF(Indata!I32=1,Indata!$C32*Indata!$E32/$B36*Indata!I$2,0)</f>
        <v>644.69720000000007</v>
      </c>
      <c r="I36" s="9">
        <f ca="1">IF(Indata!J32=1,Indata!$C32*Indata!$E32/$B36*Indata!J$2,0)</f>
        <v>644.69720000000007</v>
      </c>
      <c r="J36" s="9">
        <f ca="1">IF(Indata!K32=1,Indata!$C32*Indata!$E32/$B36*Indata!K$2,0)</f>
        <v>644.69720000000007</v>
      </c>
      <c r="K36" s="9">
        <f ca="1">IF(Indata!L32=1,Indata!$C32*Indata!$E32/$B36*Indata!L$2,0)</f>
        <v>644.69720000000007</v>
      </c>
      <c r="L36" s="9">
        <f ca="1">IF(Indata!M32=1,Indata!$C32*Indata!$E32/$B36*Indata!M$2,0)</f>
        <v>644.69720000000007</v>
      </c>
      <c r="M36" s="9">
        <f ca="1">IF(Indata!N32=1,Indata!$C32*Indata!$E32/$B36*Indata!N$2,0)</f>
        <v>644.69720000000007</v>
      </c>
      <c r="N36" s="9">
        <f ca="1">IF(Indata!O32=1,Indata!$C32*Indata!$E32/$B36*Indata!O$2,0)</f>
        <v>644.69720000000007</v>
      </c>
      <c r="O36" s="9">
        <f ca="1">IF(Indata!P32=1,Indata!$C32*Indata!$E32/$B36*Indata!P$2,0)</f>
        <v>644.69720000000007</v>
      </c>
      <c r="P36" s="9">
        <f ca="1">IF(Indata!Q32=1,Indata!$C32*Indata!$E32/$B36*Indata!Q$2,0)</f>
        <v>644.69720000000007</v>
      </c>
      <c r="Q36" s="9">
        <f>IF(Indata!R32=1,Indata!$C32*Indata!$E32/$B36*Indata!R$2,0)</f>
        <v>0</v>
      </c>
      <c r="R36" s="9">
        <f ca="1">IF(Indata!S32=1,Indata!$C32*Indata!$E32/$B36*Indata!S$2,0)</f>
        <v>644.69720000000007</v>
      </c>
      <c r="S36" s="9">
        <f ca="1">IF(Indata!T32=1,Indata!$C32*Indata!$E32/$B36*Indata!T$2,0)</f>
        <v>644.69720000000007</v>
      </c>
      <c r="T36" s="9">
        <f ca="1">IF(Indata!U32=1,Indata!$C32*Indata!$E32/$B36*Indata!U$2,0)</f>
        <v>644.69720000000007</v>
      </c>
      <c r="U36" s="9">
        <f ca="1">IF(Indata!V32=1,Indata!$C32*Indata!$E32/$B36*Indata!V$2,0)</f>
        <v>644.69720000000007</v>
      </c>
      <c r="V36" s="9">
        <f ca="1">IF(Indata!W32=1,Indata!$C32*Indata!$E32/$B36*Indata!W$2,0)</f>
        <v>644.69720000000007</v>
      </c>
      <c r="W36" s="9">
        <f ca="1">IF(Indata!X32=1,Indata!$C32*Indata!$E32/$B36*Indata!X$2,0)</f>
        <v>644.69720000000007</v>
      </c>
      <c r="X36" s="9">
        <f ca="1">IF(Indata!Y32=1,Indata!$C32*Indata!$E32/$B36*Indata!Y$2,0)</f>
        <v>644.69720000000007</v>
      </c>
      <c r="Y36" s="9">
        <f ca="1">IF(Indata!Z32=1,Indata!$C32*Indata!$E32/$B36*Indata!Z$2,0)</f>
        <v>644.69720000000007</v>
      </c>
      <c r="Z36" s="9">
        <f>IF(Indata!AA32=1,Indata!$C32*Indata!$E32/$B36*Indata!AA$2,0)</f>
        <v>0</v>
      </c>
      <c r="AA36" s="9">
        <f>IF(Indata!AB32=1,Indata!$C32*Indata!$E32/$B36*Indata!AB$2,0)</f>
        <v>0</v>
      </c>
      <c r="AB36" s="9">
        <f>IF(Indata!AC32=1,Indata!$C32*Indata!$E32/$B36*Indata!AC$2,0)</f>
        <v>0</v>
      </c>
    </row>
    <row r="37" spans="1:28" x14ac:dyDescent="0.25">
      <c r="A37" s="2" t="str">
        <f>Indata!B33</f>
        <v>Datorer</v>
      </c>
      <c r="B37" s="6">
        <f ca="1">SUMIF(Indata!F33:Z33,"&gt;0",$E$2:$Q$2)</f>
        <v>20</v>
      </c>
      <c r="C37" s="6">
        <f>Indata!C33*Indata!E33</f>
        <v>12893.944000000001</v>
      </c>
      <c r="D37" s="6" t="str">
        <f>Indata!D33</f>
        <v>PO1</v>
      </c>
      <c r="E37" s="9">
        <f ca="1">IF(Indata!F33=1,Indata!$C33*Indata!$E33/$B37*Indata!F$2,0)</f>
        <v>644.69720000000007</v>
      </c>
      <c r="F37" s="9">
        <f ca="1">IF(Indata!G33=1,Indata!$C33*Indata!$E33/$B37*Indata!G$2,0)</f>
        <v>644.69720000000007</v>
      </c>
      <c r="G37" s="9">
        <f ca="1">IF(Indata!H33=1,Indata!$C33*Indata!$E33/$B37*Indata!H$2,0)</f>
        <v>644.69720000000007</v>
      </c>
      <c r="H37" s="9">
        <f ca="1">IF(Indata!I33=1,Indata!$C33*Indata!$E33/$B37*Indata!I$2,0)</f>
        <v>644.69720000000007</v>
      </c>
      <c r="I37" s="9">
        <f ca="1">IF(Indata!J33=1,Indata!$C33*Indata!$E33/$B37*Indata!J$2,0)</f>
        <v>644.69720000000007</v>
      </c>
      <c r="J37" s="9">
        <f ca="1">IF(Indata!K33=1,Indata!$C33*Indata!$E33/$B37*Indata!K$2,0)</f>
        <v>644.69720000000007</v>
      </c>
      <c r="K37" s="9">
        <f ca="1">IF(Indata!L33=1,Indata!$C33*Indata!$E33/$B37*Indata!L$2,0)</f>
        <v>644.69720000000007</v>
      </c>
      <c r="L37" s="9">
        <f ca="1">IF(Indata!M33=1,Indata!$C33*Indata!$E33/$B37*Indata!M$2,0)</f>
        <v>644.69720000000007</v>
      </c>
      <c r="M37" s="9">
        <f ca="1">IF(Indata!N33=1,Indata!$C33*Indata!$E33/$B37*Indata!N$2,0)</f>
        <v>644.69720000000007</v>
      </c>
      <c r="N37" s="9">
        <f ca="1">IF(Indata!O33=1,Indata!$C33*Indata!$E33/$B37*Indata!O$2,0)</f>
        <v>644.69720000000007</v>
      </c>
      <c r="O37" s="9">
        <f ca="1">IF(Indata!P33=1,Indata!$C33*Indata!$E33/$B37*Indata!P$2,0)</f>
        <v>644.69720000000007</v>
      </c>
      <c r="P37" s="9">
        <f>IF(Indata!Q33=1,Indata!$C33*Indata!$E33/$B37*Indata!Q$2,0)</f>
        <v>0</v>
      </c>
      <c r="Q37" s="9">
        <f ca="1">IF(Indata!R33=1,Indata!$C33*Indata!$E33/$B37*Indata!R$2,0)</f>
        <v>644.69720000000007</v>
      </c>
      <c r="R37" s="9">
        <f ca="1">IF(Indata!S33=1,Indata!$C33*Indata!$E33/$B37*Indata!S$2,0)</f>
        <v>644.69720000000007</v>
      </c>
      <c r="S37" s="9">
        <f ca="1">IF(Indata!T33=1,Indata!$C33*Indata!$E33/$B37*Indata!T$2,0)</f>
        <v>644.69720000000007</v>
      </c>
      <c r="T37" s="9">
        <f ca="1">IF(Indata!U33=1,Indata!$C33*Indata!$E33/$B37*Indata!U$2,0)</f>
        <v>644.69720000000007</v>
      </c>
      <c r="U37" s="9">
        <f ca="1">IF(Indata!V33=1,Indata!$C33*Indata!$E33/$B37*Indata!V$2,0)</f>
        <v>644.69720000000007</v>
      </c>
      <c r="V37" s="9">
        <f ca="1">IF(Indata!W33=1,Indata!$C33*Indata!$E33/$B37*Indata!W$2,0)</f>
        <v>644.69720000000007</v>
      </c>
      <c r="W37" s="9">
        <f ca="1">IF(Indata!X33=1,Indata!$C33*Indata!$E33/$B37*Indata!X$2,0)</f>
        <v>644.69720000000007</v>
      </c>
      <c r="X37" s="9">
        <f ca="1">IF(Indata!Y33=1,Indata!$C33*Indata!$E33/$B37*Indata!Y$2,0)</f>
        <v>644.69720000000007</v>
      </c>
      <c r="Y37" s="9">
        <f ca="1">IF(Indata!Z33=1,Indata!$C33*Indata!$E33/$B37*Indata!Z$2,0)</f>
        <v>644.69720000000007</v>
      </c>
      <c r="Z37" s="9">
        <f>IF(Indata!AA33=1,Indata!$C33*Indata!$E33/$B37*Indata!AA$2,0)</f>
        <v>0</v>
      </c>
      <c r="AA37" s="9">
        <f>IF(Indata!AB33=1,Indata!$C33*Indata!$E33/$B37*Indata!AB$2,0)</f>
        <v>0</v>
      </c>
      <c r="AB37" s="9">
        <f>IF(Indata!AC33=1,Indata!$C33*Indata!$E33/$B37*Indata!AC$2,0)</f>
        <v>0</v>
      </c>
    </row>
    <row r="38" spans="1:28" x14ac:dyDescent="0.25">
      <c r="A38" s="2" t="str">
        <f>Indata!B34</f>
        <v>Frukost</v>
      </c>
      <c r="B38" s="6">
        <f ca="1">SUMIF(Indata!F34:Z34,"&gt;0",$E$2:$Q$2)</f>
        <v>20</v>
      </c>
      <c r="C38" s="6">
        <f>Indata!C34*Indata!E34</f>
        <v>9524.9120000000003</v>
      </c>
      <c r="D38" s="6" t="str">
        <f>Indata!D34</f>
        <v>RS1</v>
      </c>
      <c r="E38" s="9">
        <f ca="1">IF(Indata!F34=1,Indata!$C34*Indata!$E34/$B38*Indata!F$2,0)</f>
        <v>476.24560000000002</v>
      </c>
      <c r="F38" s="9">
        <f ca="1">IF(Indata!G34=1,Indata!$C34*Indata!$E34/$B38*Indata!G$2,0)</f>
        <v>476.24560000000002</v>
      </c>
      <c r="G38" s="9">
        <f ca="1">IF(Indata!H34=1,Indata!$C34*Indata!$E34/$B38*Indata!H$2,0)</f>
        <v>476.24560000000002</v>
      </c>
      <c r="H38" s="9">
        <f ca="1">IF(Indata!I34=1,Indata!$C34*Indata!$E34/$B38*Indata!I$2,0)</f>
        <v>476.24560000000002</v>
      </c>
      <c r="I38" s="9">
        <f ca="1">IF(Indata!J34=1,Indata!$C34*Indata!$E34/$B38*Indata!J$2,0)</f>
        <v>476.24560000000002</v>
      </c>
      <c r="J38" s="9">
        <f ca="1">IF(Indata!K34=1,Indata!$C34*Indata!$E34/$B38*Indata!K$2,0)</f>
        <v>476.24560000000002</v>
      </c>
      <c r="K38" s="9">
        <f ca="1">IF(Indata!L34=1,Indata!$C34*Indata!$E34/$B38*Indata!L$2,0)</f>
        <v>476.24560000000002</v>
      </c>
      <c r="L38" s="9">
        <f ca="1">IF(Indata!M34=1,Indata!$C34*Indata!$E34/$B38*Indata!M$2,0)</f>
        <v>476.24560000000002</v>
      </c>
      <c r="M38" s="9">
        <f ca="1">IF(Indata!N34=1,Indata!$C34*Indata!$E34/$B38*Indata!N$2,0)</f>
        <v>476.24560000000002</v>
      </c>
      <c r="N38" s="9">
        <f ca="1">IF(Indata!O34=1,Indata!$C34*Indata!$E34/$B38*Indata!O$2,0)</f>
        <v>476.24560000000002</v>
      </c>
      <c r="O38" s="9">
        <f>IF(Indata!P34=1,Indata!$C34*Indata!$E34/$B38*Indata!P$2,0)</f>
        <v>0</v>
      </c>
      <c r="P38" s="9">
        <f ca="1">IF(Indata!Q34=1,Indata!$C34*Indata!$E34/$B38*Indata!Q$2,0)</f>
        <v>476.24560000000002</v>
      </c>
      <c r="Q38" s="9">
        <f ca="1">IF(Indata!R34=1,Indata!$C34*Indata!$E34/$B38*Indata!R$2,0)</f>
        <v>476.24560000000002</v>
      </c>
      <c r="R38" s="9">
        <f ca="1">IF(Indata!S34=1,Indata!$C34*Indata!$E34/$B38*Indata!S$2,0)</f>
        <v>476.24560000000002</v>
      </c>
      <c r="S38" s="9">
        <f ca="1">IF(Indata!T34=1,Indata!$C34*Indata!$E34/$B38*Indata!T$2,0)</f>
        <v>476.24560000000002</v>
      </c>
      <c r="T38" s="9">
        <f ca="1">IF(Indata!U34=1,Indata!$C34*Indata!$E34/$B38*Indata!U$2,0)</f>
        <v>476.24560000000002</v>
      </c>
      <c r="U38" s="9">
        <f ca="1">IF(Indata!V34=1,Indata!$C34*Indata!$E34/$B38*Indata!V$2,0)</f>
        <v>476.24560000000002</v>
      </c>
      <c r="V38" s="9">
        <f ca="1">IF(Indata!W34=1,Indata!$C34*Indata!$E34/$B38*Indata!W$2,0)</f>
        <v>476.24560000000002</v>
      </c>
      <c r="W38" s="9">
        <f ca="1">IF(Indata!X34=1,Indata!$C34*Indata!$E34/$B38*Indata!X$2,0)</f>
        <v>476.24560000000002</v>
      </c>
      <c r="X38" s="9">
        <f ca="1">IF(Indata!Y34=1,Indata!$C34*Indata!$E34/$B38*Indata!Y$2,0)</f>
        <v>476.24560000000002</v>
      </c>
      <c r="Y38" s="9">
        <f ca="1">IF(Indata!Z34=1,Indata!$C34*Indata!$E34/$B38*Indata!Z$2,0)</f>
        <v>476.24560000000002</v>
      </c>
      <c r="Z38" s="9">
        <f>IF(Indata!AA34=1,Indata!$C34*Indata!$E34/$B38*Indata!AA$2,0)</f>
        <v>0</v>
      </c>
      <c r="AA38" s="9">
        <f>IF(Indata!AB34=1,Indata!$C34*Indata!$E34/$B38*Indata!AB$2,0)</f>
        <v>0</v>
      </c>
      <c r="AB38" s="9">
        <f>IF(Indata!AC34=1,Indata!$C34*Indata!$E34/$B38*Indata!AC$2,0)</f>
        <v>0</v>
      </c>
    </row>
    <row r="39" spans="1:28" x14ac:dyDescent="0.25">
      <c r="A39" s="2" t="str">
        <f>Indata!B35</f>
        <v>Middag</v>
      </c>
      <c r="B39" s="6">
        <f ca="1">SUMIF(Indata!F35:Z35,"&gt;0",$E$2:$Q$2)</f>
        <v>20</v>
      </c>
      <c r="C39" s="6">
        <f>Indata!C35*Indata!E35</f>
        <v>6680.8</v>
      </c>
      <c r="D39" s="6" t="str">
        <f>Indata!D35</f>
        <v>MW</v>
      </c>
      <c r="E39" s="9">
        <f ca="1">IF(Indata!F35=1,Indata!$C35*Indata!$E35/$B39*Indata!F$2,0)</f>
        <v>334.04</v>
      </c>
      <c r="F39" s="9">
        <f ca="1">IF(Indata!G35=1,Indata!$C35*Indata!$E35/$B39*Indata!G$2,0)</f>
        <v>334.04</v>
      </c>
      <c r="G39" s="9">
        <f ca="1">IF(Indata!H35=1,Indata!$C35*Indata!$E35/$B39*Indata!H$2,0)</f>
        <v>334.04</v>
      </c>
      <c r="H39" s="9">
        <f ca="1">IF(Indata!I35=1,Indata!$C35*Indata!$E35/$B39*Indata!I$2,0)</f>
        <v>334.04</v>
      </c>
      <c r="I39" s="9">
        <f ca="1">IF(Indata!J35=1,Indata!$C35*Indata!$E35/$B39*Indata!J$2,0)</f>
        <v>334.04</v>
      </c>
      <c r="J39" s="9">
        <f ca="1">IF(Indata!K35=1,Indata!$C35*Indata!$E35/$B39*Indata!K$2,0)</f>
        <v>334.04</v>
      </c>
      <c r="K39" s="9">
        <f ca="1">IF(Indata!L35=1,Indata!$C35*Indata!$E35/$B39*Indata!L$2,0)</f>
        <v>334.04</v>
      </c>
      <c r="L39" s="9">
        <f ca="1">IF(Indata!M35=1,Indata!$C35*Indata!$E35/$B39*Indata!M$2,0)</f>
        <v>334.04</v>
      </c>
      <c r="M39" s="9">
        <f ca="1">IF(Indata!N35=1,Indata!$C35*Indata!$E35/$B39*Indata!N$2,0)</f>
        <v>334.04</v>
      </c>
      <c r="N39" s="9">
        <f>IF(Indata!O35=1,Indata!$C35*Indata!$E35/$B39*Indata!O$2,0)</f>
        <v>0</v>
      </c>
      <c r="O39" s="9">
        <f ca="1">IF(Indata!P35=1,Indata!$C35*Indata!$E35/$B39*Indata!P$2,0)</f>
        <v>334.04</v>
      </c>
      <c r="P39" s="9">
        <f ca="1">IF(Indata!Q35=1,Indata!$C35*Indata!$E35/$B39*Indata!Q$2,0)</f>
        <v>334.04</v>
      </c>
      <c r="Q39" s="9">
        <f ca="1">IF(Indata!R35=1,Indata!$C35*Indata!$E35/$B39*Indata!R$2,0)</f>
        <v>334.04</v>
      </c>
      <c r="R39" s="9">
        <f ca="1">IF(Indata!S35=1,Indata!$C35*Indata!$E35/$B39*Indata!S$2,0)</f>
        <v>334.04</v>
      </c>
      <c r="S39" s="9">
        <f ca="1">IF(Indata!T35=1,Indata!$C35*Indata!$E35/$B39*Indata!T$2,0)</f>
        <v>334.04</v>
      </c>
      <c r="T39" s="9">
        <f ca="1">IF(Indata!U35=1,Indata!$C35*Indata!$E35/$B39*Indata!U$2,0)</f>
        <v>334.04</v>
      </c>
      <c r="U39" s="9">
        <f ca="1">IF(Indata!V35=1,Indata!$C35*Indata!$E35/$B39*Indata!V$2,0)</f>
        <v>334.04</v>
      </c>
      <c r="V39" s="9">
        <f ca="1">IF(Indata!W35=1,Indata!$C35*Indata!$E35/$B39*Indata!W$2,0)</f>
        <v>334.04</v>
      </c>
      <c r="W39" s="9">
        <f ca="1">IF(Indata!X35=1,Indata!$C35*Indata!$E35/$B39*Indata!X$2,0)</f>
        <v>334.04</v>
      </c>
      <c r="X39" s="9">
        <f ca="1">IF(Indata!Y35=1,Indata!$C35*Indata!$E35/$B39*Indata!Y$2,0)</f>
        <v>334.04</v>
      </c>
      <c r="Y39" s="9">
        <f ca="1">IF(Indata!Z35=1,Indata!$C35*Indata!$E35/$B39*Indata!Z$2,0)</f>
        <v>334.04</v>
      </c>
      <c r="Z39" s="9">
        <f>IF(Indata!AA35=1,Indata!$C35*Indata!$E35/$B39*Indata!AA$2,0)</f>
        <v>0</v>
      </c>
      <c r="AA39" s="9">
        <f>IF(Indata!AB35=1,Indata!$C35*Indata!$E35/$B39*Indata!AB$2,0)</f>
        <v>0</v>
      </c>
      <c r="AB39" s="9">
        <f>IF(Indata!AC35=1,Indata!$C35*Indata!$E35/$B39*Indata!AC$2,0)</f>
        <v>0</v>
      </c>
    </row>
    <row r="40" spans="1:28" x14ac:dyDescent="0.25">
      <c r="A40" s="2" t="str">
        <f>Indata!B36</f>
        <v>Dammsugarpåsar</v>
      </c>
      <c r="B40" s="6">
        <f ca="1">SUMIF(Indata!F36:Z36,"&gt;0",$E$2:$Q$2)</f>
        <v>20</v>
      </c>
      <c r="C40" s="6">
        <f>Indata!C36*Indata!E36</f>
        <v>12893.944000000001</v>
      </c>
      <c r="D40" s="6" t="str">
        <f>Indata!D36</f>
        <v>JS</v>
      </c>
      <c r="E40" s="9">
        <f ca="1">IF(Indata!F36=1,Indata!$C36*Indata!$E36/$B40*Indata!F$2,0)</f>
        <v>644.69720000000007</v>
      </c>
      <c r="F40" s="9">
        <f ca="1">IF(Indata!G36=1,Indata!$C36*Indata!$E36/$B40*Indata!G$2,0)</f>
        <v>644.69720000000007</v>
      </c>
      <c r="G40" s="9">
        <f ca="1">IF(Indata!H36=1,Indata!$C36*Indata!$E36/$B40*Indata!H$2,0)</f>
        <v>644.69720000000007</v>
      </c>
      <c r="H40" s="9">
        <f ca="1">IF(Indata!I36=1,Indata!$C36*Indata!$E36/$B40*Indata!I$2,0)</f>
        <v>644.69720000000007</v>
      </c>
      <c r="I40" s="9">
        <f ca="1">IF(Indata!J36=1,Indata!$C36*Indata!$E36/$B40*Indata!J$2,0)</f>
        <v>644.69720000000007</v>
      </c>
      <c r="J40" s="9">
        <f ca="1">IF(Indata!K36=1,Indata!$C36*Indata!$E36/$B40*Indata!K$2,0)</f>
        <v>644.69720000000007</v>
      </c>
      <c r="K40" s="9">
        <f ca="1">IF(Indata!L36=1,Indata!$C36*Indata!$E36/$B40*Indata!L$2,0)</f>
        <v>644.69720000000007</v>
      </c>
      <c r="L40" s="9">
        <f ca="1">IF(Indata!M36=1,Indata!$C36*Indata!$E36/$B40*Indata!M$2,0)</f>
        <v>644.69720000000007</v>
      </c>
      <c r="M40" s="9">
        <f>IF(Indata!N36=1,Indata!$C36*Indata!$E36/$B40*Indata!N$2,0)</f>
        <v>0</v>
      </c>
      <c r="N40" s="9">
        <f ca="1">IF(Indata!O36=1,Indata!$C36*Indata!$E36/$B40*Indata!O$2,0)</f>
        <v>644.69720000000007</v>
      </c>
      <c r="O40" s="9">
        <f ca="1">IF(Indata!P36=1,Indata!$C36*Indata!$E36/$B40*Indata!P$2,0)</f>
        <v>644.69720000000007</v>
      </c>
      <c r="P40" s="9">
        <f ca="1">IF(Indata!Q36=1,Indata!$C36*Indata!$E36/$B40*Indata!Q$2,0)</f>
        <v>644.69720000000007</v>
      </c>
      <c r="Q40" s="9">
        <f ca="1">IF(Indata!R36=1,Indata!$C36*Indata!$E36/$B40*Indata!R$2,0)</f>
        <v>644.69720000000007</v>
      </c>
      <c r="R40" s="9">
        <f ca="1">IF(Indata!S36=1,Indata!$C36*Indata!$E36/$B40*Indata!S$2,0)</f>
        <v>644.69720000000007</v>
      </c>
      <c r="S40" s="9">
        <f ca="1">IF(Indata!T36=1,Indata!$C36*Indata!$E36/$B40*Indata!T$2,0)</f>
        <v>644.69720000000007</v>
      </c>
      <c r="T40" s="9">
        <f ca="1">IF(Indata!U36=1,Indata!$C36*Indata!$E36/$B40*Indata!U$2,0)</f>
        <v>644.69720000000007</v>
      </c>
      <c r="U40" s="9">
        <f ca="1">IF(Indata!V36=1,Indata!$C36*Indata!$E36/$B40*Indata!V$2,0)</f>
        <v>644.69720000000007</v>
      </c>
      <c r="V40" s="9">
        <f ca="1">IF(Indata!W36=1,Indata!$C36*Indata!$E36/$B40*Indata!W$2,0)</f>
        <v>644.69720000000007</v>
      </c>
      <c r="W40" s="9">
        <f ca="1">IF(Indata!X36=1,Indata!$C36*Indata!$E36/$B40*Indata!X$2,0)</f>
        <v>644.69720000000007</v>
      </c>
      <c r="X40" s="9">
        <f ca="1">IF(Indata!Y36=1,Indata!$C36*Indata!$E36/$B40*Indata!Y$2,0)</f>
        <v>644.69720000000007</v>
      </c>
      <c r="Y40" s="9">
        <f ca="1">IF(Indata!Z36=1,Indata!$C36*Indata!$E36/$B40*Indata!Z$2,0)</f>
        <v>644.69720000000007</v>
      </c>
      <c r="Z40" s="9">
        <f>IF(Indata!AA36=1,Indata!$C36*Indata!$E36/$B40*Indata!AA$2,0)</f>
        <v>0</v>
      </c>
      <c r="AA40" s="9">
        <f>IF(Indata!AB36=1,Indata!$C36*Indata!$E36/$B40*Indata!AB$2,0)</f>
        <v>0</v>
      </c>
      <c r="AB40" s="9">
        <f>IF(Indata!AC36=1,Indata!$C36*Indata!$E36/$B40*Indata!AC$2,0)</f>
        <v>0</v>
      </c>
    </row>
    <row r="41" spans="1:28" x14ac:dyDescent="0.25">
      <c r="A41" s="2" t="str">
        <f>Indata!B37</f>
        <v>Datorer</v>
      </c>
      <c r="B41" s="6">
        <f ca="1">SUMIF(Indata!F37:Z37,"&gt;0",$E$2:$Q$2)</f>
        <v>21</v>
      </c>
      <c r="C41" s="6">
        <f>Indata!C37*Indata!E37</f>
        <v>12893.944000000001</v>
      </c>
      <c r="D41" s="6" t="str">
        <f>Indata!D37</f>
        <v>JS</v>
      </c>
      <c r="E41" s="9">
        <f ca="1">IF(Indata!F37=1,Indata!$C37*Indata!$E37/$B41*Indata!F$2,0)</f>
        <v>613.99733333333336</v>
      </c>
      <c r="F41" s="9">
        <f ca="1">IF(Indata!G37=1,Indata!$C37*Indata!$E37/$B41*Indata!G$2,0)</f>
        <v>613.99733333333336</v>
      </c>
      <c r="G41" s="9">
        <f ca="1">IF(Indata!H37=1,Indata!$C37*Indata!$E37/$B41*Indata!H$2,0)</f>
        <v>613.99733333333336</v>
      </c>
      <c r="H41" s="9">
        <f ca="1">IF(Indata!I37=1,Indata!$C37*Indata!$E37/$B41*Indata!I$2,0)</f>
        <v>613.99733333333336</v>
      </c>
      <c r="I41" s="9">
        <f ca="1">IF(Indata!J37=1,Indata!$C37*Indata!$E37/$B41*Indata!J$2,0)</f>
        <v>613.99733333333336</v>
      </c>
      <c r="J41" s="9">
        <f ca="1">IF(Indata!K37=1,Indata!$C37*Indata!$E37/$B41*Indata!K$2,0)</f>
        <v>613.99733333333336</v>
      </c>
      <c r="K41" s="9">
        <f ca="1">IF(Indata!L37=1,Indata!$C37*Indata!$E37/$B41*Indata!L$2,0)</f>
        <v>613.99733333333336</v>
      </c>
      <c r="L41" s="9">
        <f ca="1">IF(Indata!M37=1,Indata!$C37*Indata!$E37/$B41*Indata!M$2,0)</f>
        <v>613.99733333333336</v>
      </c>
      <c r="M41" s="9">
        <f ca="1">IF(Indata!N37=1,Indata!$C37*Indata!$E37/$B41*Indata!N$2,0)</f>
        <v>613.99733333333336</v>
      </c>
      <c r="N41" s="9">
        <f ca="1">IF(Indata!O37=1,Indata!$C37*Indata!$E37/$B41*Indata!O$2,0)</f>
        <v>613.99733333333336</v>
      </c>
      <c r="O41" s="9">
        <f ca="1">IF(Indata!P37=1,Indata!$C37*Indata!$E37/$B41*Indata!P$2,0)</f>
        <v>613.99733333333336</v>
      </c>
      <c r="P41" s="9">
        <f ca="1">IF(Indata!Q37=1,Indata!$C37*Indata!$E37/$B41*Indata!Q$2,0)</f>
        <v>613.99733333333336</v>
      </c>
      <c r="Q41" s="9">
        <f ca="1">IF(Indata!R37=1,Indata!$C37*Indata!$E37/$B41*Indata!R$2,0)</f>
        <v>613.99733333333336</v>
      </c>
      <c r="R41" s="9">
        <f ca="1">IF(Indata!S37=1,Indata!$C37*Indata!$E37/$B41*Indata!S$2,0)</f>
        <v>613.99733333333336</v>
      </c>
      <c r="S41" s="9">
        <f ca="1">IF(Indata!T37=1,Indata!$C37*Indata!$E37/$B41*Indata!T$2,0)</f>
        <v>613.99733333333336</v>
      </c>
      <c r="T41" s="9">
        <f ca="1">IF(Indata!U37=1,Indata!$C37*Indata!$E37/$B41*Indata!U$2,0)</f>
        <v>613.99733333333336</v>
      </c>
      <c r="U41" s="9">
        <f ca="1">IF(Indata!V37=1,Indata!$C37*Indata!$E37/$B41*Indata!V$2,0)</f>
        <v>613.99733333333336</v>
      </c>
      <c r="V41" s="9">
        <f ca="1">IF(Indata!W37=1,Indata!$C37*Indata!$E37/$B41*Indata!W$2,0)</f>
        <v>613.99733333333336</v>
      </c>
      <c r="W41" s="9">
        <f ca="1">IF(Indata!X37=1,Indata!$C37*Indata!$E37/$B41*Indata!X$2,0)</f>
        <v>613.99733333333336</v>
      </c>
      <c r="X41" s="9">
        <f ca="1">IF(Indata!Y37=1,Indata!$C37*Indata!$E37/$B41*Indata!Y$2,0)</f>
        <v>613.99733333333336</v>
      </c>
      <c r="Y41" s="9">
        <f ca="1">IF(Indata!Z37=1,Indata!$C37*Indata!$E37/$B41*Indata!Z$2,0)</f>
        <v>613.99733333333336</v>
      </c>
      <c r="Z41" s="9">
        <f>IF(Indata!AA37=1,Indata!$C37*Indata!$E37/$B41*Indata!AA$2,0)</f>
        <v>0</v>
      </c>
      <c r="AA41" s="9">
        <f>IF(Indata!AB37=1,Indata!$C37*Indata!$E37/$B41*Indata!AB$2,0)</f>
        <v>0</v>
      </c>
      <c r="AB41" s="9">
        <f>IF(Indata!AC37=1,Indata!$C37*Indata!$E37/$B41*Indata!AC$2,0)</f>
        <v>0</v>
      </c>
    </row>
    <row r="42" spans="1:28" x14ac:dyDescent="0.25">
      <c r="A42" s="2" t="str">
        <f>Indata!B38</f>
        <v>Middag</v>
      </c>
      <c r="B42" s="6">
        <f ca="1">SUMIF(Indata!F38:Z38,"&gt;0",$E$2:$Q$2)</f>
        <v>21</v>
      </c>
      <c r="C42" s="6">
        <f>Indata!C38*Indata!E38</f>
        <v>17036.04</v>
      </c>
      <c r="D42" s="6" t="str">
        <f>Indata!D38</f>
        <v>MW</v>
      </c>
      <c r="E42" s="9">
        <f ca="1">IF(Indata!F38=1,Indata!$C38*Indata!$E38/$B42*Indata!F$2,0)</f>
        <v>811.24</v>
      </c>
      <c r="F42" s="9">
        <f ca="1">IF(Indata!G38=1,Indata!$C38*Indata!$E38/$B42*Indata!G$2,0)</f>
        <v>811.24</v>
      </c>
      <c r="G42" s="9">
        <f ca="1">IF(Indata!H38=1,Indata!$C38*Indata!$E38/$B42*Indata!H$2,0)</f>
        <v>811.24</v>
      </c>
      <c r="H42" s="9">
        <f ca="1">IF(Indata!I38=1,Indata!$C38*Indata!$E38/$B42*Indata!I$2,0)</f>
        <v>811.24</v>
      </c>
      <c r="I42" s="9">
        <f ca="1">IF(Indata!J38=1,Indata!$C38*Indata!$E38/$B42*Indata!J$2,0)</f>
        <v>811.24</v>
      </c>
      <c r="J42" s="9">
        <f ca="1">IF(Indata!K38=1,Indata!$C38*Indata!$E38/$B42*Indata!K$2,0)</f>
        <v>811.24</v>
      </c>
      <c r="K42" s="9">
        <f ca="1">IF(Indata!L38=1,Indata!$C38*Indata!$E38/$B42*Indata!L$2,0)</f>
        <v>811.24</v>
      </c>
      <c r="L42" s="9">
        <f ca="1">IF(Indata!M38=1,Indata!$C38*Indata!$E38/$B42*Indata!M$2,0)</f>
        <v>811.24</v>
      </c>
      <c r="M42" s="9">
        <f ca="1">IF(Indata!N38=1,Indata!$C38*Indata!$E38/$B42*Indata!N$2,0)</f>
        <v>811.24</v>
      </c>
      <c r="N42" s="9">
        <f ca="1">IF(Indata!O38=1,Indata!$C38*Indata!$E38/$B42*Indata!O$2,0)</f>
        <v>811.24</v>
      </c>
      <c r="O42" s="9">
        <f ca="1">IF(Indata!P38=1,Indata!$C38*Indata!$E38/$B42*Indata!P$2,0)</f>
        <v>811.24</v>
      </c>
      <c r="P42" s="9">
        <f ca="1">IF(Indata!Q38=1,Indata!$C38*Indata!$E38/$B42*Indata!Q$2,0)</f>
        <v>811.24</v>
      </c>
      <c r="Q42" s="9">
        <f ca="1">IF(Indata!R38=1,Indata!$C38*Indata!$E38/$B42*Indata!R$2,0)</f>
        <v>811.24</v>
      </c>
      <c r="R42" s="9">
        <f ca="1">IF(Indata!S38=1,Indata!$C38*Indata!$E38/$B42*Indata!S$2,0)</f>
        <v>811.24</v>
      </c>
      <c r="S42" s="9">
        <f ca="1">IF(Indata!T38=1,Indata!$C38*Indata!$E38/$B42*Indata!T$2,0)</f>
        <v>811.24</v>
      </c>
      <c r="T42" s="9">
        <f ca="1">IF(Indata!U38=1,Indata!$C38*Indata!$E38/$B42*Indata!U$2,0)</f>
        <v>811.24</v>
      </c>
      <c r="U42" s="9">
        <f ca="1">IF(Indata!V38=1,Indata!$C38*Indata!$E38/$B42*Indata!V$2,0)</f>
        <v>811.24</v>
      </c>
      <c r="V42" s="9">
        <f ca="1">IF(Indata!W38=1,Indata!$C38*Indata!$E38/$B42*Indata!W$2,0)</f>
        <v>811.24</v>
      </c>
      <c r="W42" s="9">
        <f ca="1">IF(Indata!X38=1,Indata!$C38*Indata!$E38/$B42*Indata!X$2,0)</f>
        <v>811.24</v>
      </c>
      <c r="X42" s="9">
        <f ca="1">IF(Indata!Y38=1,Indata!$C38*Indata!$E38/$B42*Indata!Y$2,0)</f>
        <v>811.24</v>
      </c>
      <c r="Y42" s="9">
        <f ca="1">IF(Indata!Z38=1,Indata!$C38*Indata!$E38/$B42*Indata!Z$2,0)</f>
        <v>811.24</v>
      </c>
      <c r="Z42" s="9">
        <f>IF(Indata!AA38=1,Indata!$C38*Indata!$E38/$B42*Indata!AA$2,0)</f>
        <v>0</v>
      </c>
      <c r="AA42" s="9">
        <f>IF(Indata!AB38=1,Indata!$C38*Indata!$E38/$B42*Indata!AB$2,0)</f>
        <v>0</v>
      </c>
      <c r="AB42" s="9">
        <f>IF(Indata!AC38=1,Indata!$C38*Indata!$E38/$B42*Indata!AC$2,0)</f>
        <v>0</v>
      </c>
    </row>
    <row r="43" spans="1:28" x14ac:dyDescent="0.25">
      <c r="A43" s="2" t="str">
        <f>Indata!B39</f>
        <v>Dammsugarpåsar</v>
      </c>
      <c r="B43" s="6">
        <f ca="1">SUMIF(Indata!F39:Z39,"&gt;0",$E$2:$Q$2)</f>
        <v>21</v>
      </c>
      <c r="C43" s="6">
        <f>Indata!C39*Indata!E39</f>
        <v>20142.612000000001</v>
      </c>
      <c r="D43" s="6" t="str">
        <f>Indata!D39</f>
        <v>JS</v>
      </c>
      <c r="E43" s="9">
        <f ca="1">IF(Indata!F39=1,Indata!$C39*Indata!$E39/$B43*Indata!F$2,0)</f>
        <v>959.17200000000003</v>
      </c>
      <c r="F43" s="9">
        <f ca="1">IF(Indata!G39=1,Indata!$C39*Indata!$E39/$B43*Indata!G$2,0)</f>
        <v>959.17200000000003</v>
      </c>
      <c r="G43" s="9">
        <f ca="1">IF(Indata!H39=1,Indata!$C39*Indata!$E39/$B43*Indata!H$2,0)</f>
        <v>959.17200000000003</v>
      </c>
      <c r="H43" s="9">
        <f ca="1">IF(Indata!I39=1,Indata!$C39*Indata!$E39/$B43*Indata!I$2,0)</f>
        <v>959.17200000000003</v>
      </c>
      <c r="I43" s="9">
        <f ca="1">IF(Indata!J39=1,Indata!$C39*Indata!$E39/$B43*Indata!J$2,0)</f>
        <v>959.17200000000003</v>
      </c>
      <c r="J43" s="9">
        <f ca="1">IF(Indata!K39=1,Indata!$C39*Indata!$E39/$B43*Indata!K$2,0)</f>
        <v>959.17200000000003</v>
      </c>
      <c r="K43" s="9">
        <f ca="1">IF(Indata!L39=1,Indata!$C39*Indata!$E39/$B43*Indata!L$2,0)</f>
        <v>959.17200000000003</v>
      </c>
      <c r="L43" s="9">
        <f ca="1">IF(Indata!M39=1,Indata!$C39*Indata!$E39/$B43*Indata!M$2,0)</f>
        <v>959.17200000000003</v>
      </c>
      <c r="M43" s="9">
        <f ca="1">IF(Indata!N39=1,Indata!$C39*Indata!$E39/$B43*Indata!N$2,0)</f>
        <v>959.17200000000003</v>
      </c>
      <c r="N43" s="9">
        <f ca="1">IF(Indata!O39=1,Indata!$C39*Indata!$E39/$B43*Indata!O$2,0)</f>
        <v>959.17200000000003</v>
      </c>
      <c r="O43" s="9">
        <f ca="1">IF(Indata!P39=1,Indata!$C39*Indata!$E39/$B43*Indata!P$2,0)</f>
        <v>959.17200000000003</v>
      </c>
      <c r="P43" s="9">
        <f ca="1">IF(Indata!Q39=1,Indata!$C39*Indata!$E39/$B43*Indata!Q$2,0)</f>
        <v>959.17200000000003</v>
      </c>
      <c r="Q43" s="9">
        <f ca="1">IF(Indata!R39=1,Indata!$C39*Indata!$E39/$B43*Indata!R$2,0)</f>
        <v>959.17200000000003</v>
      </c>
      <c r="R43" s="9">
        <f ca="1">IF(Indata!S39=1,Indata!$C39*Indata!$E39/$B43*Indata!S$2,0)</f>
        <v>959.17200000000003</v>
      </c>
      <c r="S43" s="9">
        <f ca="1">IF(Indata!T39=1,Indata!$C39*Indata!$E39/$B43*Indata!T$2,0)</f>
        <v>959.17200000000003</v>
      </c>
      <c r="T43" s="9">
        <f ca="1">IF(Indata!U39=1,Indata!$C39*Indata!$E39/$B43*Indata!U$2,0)</f>
        <v>959.17200000000003</v>
      </c>
      <c r="U43" s="9">
        <f ca="1">IF(Indata!V39=1,Indata!$C39*Indata!$E39/$B43*Indata!V$2,0)</f>
        <v>959.17200000000003</v>
      </c>
      <c r="V43" s="9">
        <f ca="1">IF(Indata!W39=1,Indata!$C39*Indata!$E39/$B43*Indata!W$2,0)</f>
        <v>959.17200000000003</v>
      </c>
      <c r="W43" s="9">
        <f ca="1">IF(Indata!X39=1,Indata!$C39*Indata!$E39/$B43*Indata!X$2,0)</f>
        <v>959.17200000000003</v>
      </c>
      <c r="X43" s="9">
        <f ca="1">IF(Indata!Y39=1,Indata!$C39*Indata!$E39/$B43*Indata!Y$2,0)</f>
        <v>959.17200000000003</v>
      </c>
      <c r="Y43" s="9">
        <f ca="1">IF(Indata!Z39=1,Indata!$C39*Indata!$E39/$B43*Indata!Z$2,0)</f>
        <v>959.17200000000003</v>
      </c>
      <c r="Z43" s="9">
        <f>IF(Indata!AA39=1,Indata!$C39*Indata!$E39/$B43*Indata!AA$2,0)</f>
        <v>0</v>
      </c>
      <c r="AA43" s="9">
        <f>IF(Indata!AB39=1,Indata!$C39*Indata!$E39/$B43*Indata!AB$2,0)</f>
        <v>0</v>
      </c>
      <c r="AB43" s="9">
        <f>IF(Indata!AC39=1,Indata!$C39*Indata!$E39/$B43*Indata!AC$2,0)</f>
        <v>0</v>
      </c>
    </row>
    <row r="44" spans="1:28" x14ac:dyDescent="0.25">
      <c r="A44" s="2" t="str">
        <f>Indata!B40</f>
        <v>Datorer</v>
      </c>
      <c r="B44" s="6">
        <f ca="1">SUMIF(Indata!F40:Z40,"&gt;0",$E$2:$Q$2)</f>
        <v>21</v>
      </c>
      <c r="C44" s="6">
        <f>Indata!C40*Indata!E40</f>
        <v>23249.184000000001</v>
      </c>
      <c r="D44" s="6" t="str">
        <f>Indata!D40</f>
        <v>JS</v>
      </c>
      <c r="E44" s="9">
        <f ca="1">IF(Indata!F40=1,Indata!$C40*Indata!$E40/$B44*Indata!F$2,0)</f>
        <v>1107.104</v>
      </c>
      <c r="F44" s="9">
        <f ca="1">IF(Indata!G40=1,Indata!$C40*Indata!$E40/$B44*Indata!G$2,0)</f>
        <v>1107.104</v>
      </c>
      <c r="G44" s="9">
        <f ca="1">IF(Indata!H40=1,Indata!$C40*Indata!$E40/$B44*Indata!H$2,0)</f>
        <v>1107.104</v>
      </c>
      <c r="H44" s="9">
        <f ca="1">IF(Indata!I40=1,Indata!$C40*Indata!$E40/$B44*Indata!I$2,0)</f>
        <v>1107.104</v>
      </c>
      <c r="I44" s="9">
        <f ca="1">IF(Indata!J40=1,Indata!$C40*Indata!$E40/$B44*Indata!J$2,0)</f>
        <v>1107.104</v>
      </c>
      <c r="J44" s="9">
        <f ca="1">IF(Indata!K40=1,Indata!$C40*Indata!$E40/$B44*Indata!K$2,0)</f>
        <v>1107.104</v>
      </c>
      <c r="K44" s="9">
        <f ca="1">IF(Indata!L40=1,Indata!$C40*Indata!$E40/$B44*Indata!L$2,0)</f>
        <v>1107.104</v>
      </c>
      <c r="L44" s="9">
        <f ca="1">IF(Indata!M40=1,Indata!$C40*Indata!$E40/$B44*Indata!M$2,0)</f>
        <v>1107.104</v>
      </c>
      <c r="M44" s="9">
        <f ca="1">IF(Indata!N40=1,Indata!$C40*Indata!$E40/$B44*Indata!N$2,0)</f>
        <v>1107.104</v>
      </c>
      <c r="N44" s="9">
        <f ca="1">IF(Indata!O40=1,Indata!$C40*Indata!$E40/$B44*Indata!O$2,0)</f>
        <v>1107.104</v>
      </c>
      <c r="O44" s="9">
        <f ca="1">IF(Indata!P40=1,Indata!$C40*Indata!$E40/$B44*Indata!P$2,0)</f>
        <v>1107.104</v>
      </c>
      <c r="P44" s="9">
        <f ca="1">IF(Indata!Q40=1,Indata!$C40*Indata!$E40/$B44*Indata!Q$2,0)</f>
        <v>1107.104</v>
      </c>
      <c r="Q44" s="9">
        <f ca="1">IF(Indata!R40=1,Indata!$C40*Indata!$E40/$B44*Indata!R$2,0)</f>
        <v>1107.104</v>
      </c>
      <c r="R44" s="9">
        <f ca="1">IF(Indata!S40=1,Indata!$C40*Indata!$E40/$B44*Indata!S$2,0)</f>
        <v>1107.104</v>
      </c>
      <c r="S44" s="9">
        <f ca="1">IF(Indata!T40=1,Indata!$C40*Indata!$E40/$B44*Indata!T$2,0)</f>
        <v>1107.104</v>
      </c>
      <c r="T44" s="9">
        <f ca="1">IF(Indata!U40=1,Indata!$C40*Indata!$E40/$B44*Indata!U$2,0)</f>
        <v>1107.104</v>
      </c>
      <c r="U44" s="9">
        <f ca="1">IF(Indata!V40=1,Indata!$C40*Indata!$E40/$B44*Indata!V$2,0)</f>
        <v>1107.104</v>
      </c>
      <c r="V44" s="9">
        <f ca="1">IF(Indata!W40=1,Indata!$C40*Indata!$E40/$B44*Indata!W$2,0)</f>
        <v>1107.104</v>
      </c>
      <c r="W44" s="9">
        <f ca="1">IF(Indata!X40=1,Indata!$C40*Indata!$E40/$B44*Indata!X$2,0)</f>
        <v>1107.104</v>
      </c>
      <c r="X44" s="9">
        <f ca="1">IF(Indata!Y40=1,Indata!$C40*Indata!$E40/$B44*Indata!Y$2,0)</f>
        <v>1107.104</v>
      </c>
      <c r="Y44" s="9">
        <f ca="1">IF(Indata!Z40=1,Indata!$C40*Indata!$E40/$B44*Indata!Z$2,0)</f>
        <v>1107.104</v>
      </c>
      <c r="Z44" s="9">
        <f>IF(Indata!AA40=1,Indata!$C40*Indata!$E40/$B44*Indata!AA$2,0)</f>
        <v>0</v>
      </c>
      <c r="AA44" s="9">
        <f>IF(Indata!AB40=1,Indata!$C40*Indata!$E40/$B44*Indata!AB$2,0)</f>
        <v>0</v>
      </c>
      <c r="AB44" s="9">
        <f>IF(Indata!AC40=1,Indata!$C40*Indata!$E40/$B44*Indata!AC$2,0)</f>
        <v>0</v>
      </c>
    </row>
    <row r="45" spans="1:28" x14ac:dyDescent="0.25">
      <c r="A45" s="2">
        <f>Indata!B41</f>
        <v>0</v>
      </c>
      <c r="B45" s="6">
        <f ca="1">SUMIF(Indata!F41:Z41,"&gt;0",$E$2:$Q$2)</f>
        <v>0</v>
      </c>
      <c r="C45" s="6">
        <f>Indata!C41*Indata!E41</f>
        <v>0</v>
      </c>
      <c r="D45" s="6">
        <f>Indata!D41</f>
        <v>0</v>
      </c>
      <c r="E45" s="9">
        <f>IF(Indata!F41=1,Indata!$C41*Indata!$E41/$B45*Indata!F$2,0)</f>
        <v>0</v>
      </c>
      <c r="F45" s="9">
        <f>IF(Indata!G41=1,Indata!$C41*Indata!$E41/$B45*Indata!G$2,0)</f>
        <v>0</v>
      </c>
      <c r="G45" s="9">
        <f>IF(Indata!H41=1,Indata!$C41*Indata!$E41/$B45*Indata!H$2,0)</f>
        <v>0</v>
      </c>
      <c r="H45" s="9">
        <f>IF(Indata!I41=1,Indata!$C41*Indata!$E41/$B45*Indata!I$2,0)</f>
        <v>0</v>
      </c>
      <c r="I45" s="9">
        <f>IF(Indata!J41=1,Indata!$C41*Indata!$E41/$B45*Indata!J$2,0)</f>
        <v>0</v>
      </c>
      <c r="J45" s="9">
        <f>IF(Indata!K41=1,Indata!$C41*Indata!$E41/$B45*Indata!K$2,0)</f>
        <v>0</v>
      </c>
      <c r="K45" s="9">
        <f>IF(Indata!L41=1,Indata!$C41*Indata!$E41/$B45*Indata!L$2,0)</f>
        <v>0</v>
      </c>
      <c r="L45" s="9">
        <f>IF(Indata!M41=1,Indata!$C41*Indata!$E41/$B45*Indata!M$2,0)</f>
        <v>0</v>
      </c>
      <c r="M45" s="9">
        <f>IF(Indata!N41=1,Indata!$C41*Indata!$E41/$B45*Indata!N$2,0)</f>
        <v>0</v>
      </c>
      <c r="N45" s="9">
        <f>IF(Indata!O41=1,Indata!$C41*Indata!$E41/$B45*Indata!O$2,0)</f>
        <v>0</v>
      </c>
      <c r="O45" s="9">
        <f>IF(Indata!P41=1,Indata!$C41*Indata!$E41/$B45*Indata!P$2,0)</f>
        <v>0</v>
      </c>
      <c r="P45" s="9">
        <f>IF(Indata!Q41=1,Indata!$C41*Indata!$E41/$B45*Indata!Q$2,0)</f>
        <v>0</v>
      </c>
      <c r="Q45" s="9">
        <f>IF(Indata!R41=1,Indata!$C41*Indata!$E41/$B45*Indata!R$2,0)</f>
        <v>0</v>
      </c>
      <c r="R45" s="9">
        <f>IF(Indata!S41=1,Indata!$C41*Indata!$E41/$B45*Indata!S$2,0)</f>
        <v>0</v>
      </c>
      <c r="S45" s="9">
        <f>IF(Indata!T41=1,Indata!$C41*Indata!$E41/$B45*Indata!T$2,0)</f>
        <v>0</v>
      </c>
      <c r="T45" s="9">
        <f>IF(Indata!U41=1,Indata!$C41*Indata!$E41/$B45*Indata!U$2,0)</f>
        <v>0</v>
      </c>
      <c r="U45" s="9">
        <f>IF(Indata!V41=1,Indata!$C41*Indata!$E41/$B45*Indata!V$2,0)</f>
        <v>0</v>
      </c>
      <c r="V45" s="9">
        <f>IF(Indata!W41=1,Indata!$C41*Indata!$E41/$B45*Indata!W$2,0)</f>
        <v>0</v>
      </c>
      <c r="W45" s="9">
        <f>IF(Indata!X41=1,Indata!$C41*Indata!$E41/$B45*Indata!X$2,0)</f>
        <v>0</v>
      </c>
      <c r="X45" s="9">
        <f>IF(Indata!Y41=1,Indata!$C41*Indata!$E41/$B45*Indata!Y$2,0)</f>
        <v>0</v>
      </c>
      <c r="Y45" s="9">
        <f>IF(Indata!Z41=1,Indata!$C41*Indata!$E41/$B45*Indata!Z$2,0)</f>
        <v>0</v>
      </c>
      <c r="Z45" s="9">
        <f>IF(Indata!AA41=1,Indata!$C41*Indata!$E41/$B45*Indata!AA$2,0)</f>
        <v>0</v>
      </c>
      <c r="AA45" s="9">
        <f>IF(Indata!AB41=1,Indata!$C41*Indata!$E41/$B45*Indata!AB$2,0)</f>
        <v>0</v>
      </c>
      <c r="AB45" s="9">
        <f>IF(Indata!AC41=1,Indata!$C41*Indata!$E41/$B45*Indata!AC$2,0)</f>
        <v>0</v>
      </c>
    </row>
  </sheetData>
  <sheetProtection algorithmName="SHA-512" hashValue="vzA71cvOxYTk3AXRgYNMp2eiCOzDCIeDjCBSFu/iWG8obq5PvyIe7eOWJtpcyYib+jq4PlPOYVndivM7HNI3yA==" saltValue="blFW9XGgQ8nrzpkgHwgdjw==" spinCount="100000" sheet="1" objects="1" scenarios="1"/>
  <mergeCells count="1">
    <mergeCell ref="A2:B2"/>
  </mergeCells>
  <conditionalFormatting sqref="A2 A4 A1:AB1 A3:AB3 E2:AB2 A46:XFD1048576 AC1:XFD45 A7:AB45 E4:AB6">
    <cfRule type="cellIs" dxfId="8" priority="5" operator="equal">
      <formula>0</formula>
    </cfRule>
  </conditionalFormatting>
  <conditionalFormatting sqref="A5">
    <cfRule type="cellIs" dxfId="7" priority="2" operator="equal">
      <formula>0</formula>
    </cfRule>
  </conditionalFormatting>
  <conditionalFormatting sqref="A6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B31"/>
  <sheetViews>
    <sheetView workbookViewId="0">
      <selection activeCell="A12" sqref="A12"/>
    </sheetView>
  </sheetViews>
  <sheetFormatPr defaultRowHeight="15" x14ac:dyDescent="0.25"/>
  <cols>
    <col min="1" max="1" width="32.85546875" customWidth="1"/>
    <col min="2" max="2" width="12" style="1" bestFit="1" customWidth="1"/>
  </cols>
  <sheetData>
    <row r="1" spans="1:2" x14ac:dyDescent="0.25">
      <c r="A1" s="32" t="s">
        <v>13</v>
      </c>
      <c r="B1" s="32"/>
    </row>
    <row r="2" spans="1:2" x14ac:dyDescent="0.25">
      <c r="A2" s="2" t="s">
        <v>10</v>
      </c>
      <c r="B2" s="4">
        <f>SUM(Indata!C:C)</f>
        <v>41945.5</v>
      </c>
    </row>
    <row r="4" spans="1:2" ht="21" x14ac:dyDescent="0.35">
      <c r="A4" s="5">
        <f>out!A1</f>
        <v>0</v>
      </c>
      <c r="B4" s="5">
        <f>out!B1</f>
        <v>0</v>
      </c>
    </row>
    <row r="5" spans="1:2" ht="21" x14ac:dyDescent="0.35">
      <c r="A5" s="5">
        <f>out!A2</f>
        <v>0</v>
      </c>
      <c r="B5" s="5">
        <f>out!B2</f>
        <v>0</v>
      </c>
    </row>
    <row r="6" spans="1:2" ht="21" x14ac:dyDescent="0.35">
      <c r="A6" s="5">
        <f>out!A3</f>
        <v>0</v>
      </c>
      <c r="B6" s="5">
        <f>out!B3</f>
        <v>0</v>
      </c>
    </row>
    <row r="7" spans="1:2" ht="21" x14ac:dyDescent="0.35">
      <c r="A7" s="5">
        <f>out!A4</f>
        <v>0</v>
      </c>
      <c r="B7" s="5">
        <f>out!B4</f>
        <v>0</v>
      </c>
    </row>
    <row r="8" spans="1:2" ht="21" x14ac:dyDescent="0.35">
      <c r="A8" s="5">
        <f>out!A5</f>
        <v>0</v>
      </c>
      <c r="B8" s="5">
        <f>out!B5</f>
        <v>0</v>
      </c>
    </row>
    <row r="9" spans="1:2" ht="21" x14ac:dyDescent="0.35">
      <c r="A9" s="5">
        <f>out!A6</f>
        <v>0</v>
      </c>
      <c r="B9" s="5">
        <f>out!B6</f>
        <v>0</v>
      </c>
    </row>
    <row r="10" spans="1:2" ht="21" x14ac:dyDescent="0.35">
      <c r="A10" s="5">
        <f>out!A7</f>
        <v>0</v>
      </c>
      <c r="B10" s="5">
        <f>out!B7</f>
        <v>0</v>
      </c>
    </row>
    <row r="11" spans="1:2" ht="21" x14ac:dyDescent="0.35">
      <c r="A11" s="5">
        <f>out!A8</f>
        <v>0</v>
      </c>
      <c r="B11" s="5">
        <f>out!B8</f>
        <v>0</v>
      </c>
    </row>
    <row r="12" spans="1:2" ht="21" x14ac:dyDescent="0.35">
      <c r="A12" s="5">
        <f>out!A9</f>
        <v>0</v>
      </c>
      <c r="B12" s="5">
        <f>out!B9</f>
        <v>0</v>
      </c>
    </row>
    <row r="13" spans="1:2" ht="21" x14ac:dyDescent="0.35">
      <c r="A13" s="5">
        <f>out!A10</f>
        <v>0</v>
      </c>
      <c r="B13" s="5">
        <f>out!B10</f>
        <v>0</v>
      </c>
    </row>
    <row r="14" spans="1:2" ht="21" x14ac:dyDescent="0.35">
      <c r="A14" s="5">
        <f>out!A11</f>
        <v>0</v>
      </c>
      <c r="B14" s="5">
        <f>out!B11</f>
        <v>0</v>
      </c>
    </row>
    <row r="15" spans="1:2" ht="21" x14ac:dyDescent="0.35">
      <c r="A15" s="5">
        <f>out!A12</f>
        <v>0</v>
      </c>
      <c r="B15" s="5">
        <f>out!B12</f>
        <v>0</v>
      </c>
    </row>
    <row r="16" spans="1:2" ht="21" x14ac:dyDescent="0.35">
      <c r="A16" s="5">
        <f>out!A13</f>
        <v>0</v>
      </c>
      <c r="B16" s="5">
        <f>out!B13</f>
        <v>0</v>
      </c>
    </row>
    <row r="17" spans="1:2" ht="21" x14ac:dyDescent="0.35">
      <c r="A17" s="5">
        <f>out!A14</f>
        <v>0</v>
      </c>
      <c r="B17" s="5">
        <f>out!B14</f>
        <v>0</v>
      </c>
    </row>
    <row r="18" spans="1:2" ht="21" x14ac:dyDescent="0.35">
      <c r="A18" s="5">
        <f>out!A15</f>
        <v>0</v>
      </c>
      <c r="B18" s="5">
        <f>out!B15</f>
        <v>0</v>
      </c>
    </row>
    <row r="19" spans="1:2" ht="21" x14ac:dyDescent="0.35">
      <c r="A19" s="5">
        <f>out!A16</f>
        <v>0</v>
      </c>
      <c r="B19" s="5">
        <f>out!B16</f>
        <v>0</v>
      </c>
    </row>
    <row r="20" spans="1:2" ht="21" x14ac:dyDescent="0.35">
      <c r="A20" s="5">
        <f>out!A17</f>
        <v>0</v>
      </c>
      <c r="B20" s="5">
        <f>out!B17</f>
        <v>0</v>
      </c>
    </row>
    <row r="21" spans="1:2" ht="21" x14ac:dyDescent="0.35">
      <c r="A21" s="5">
        <f>out!A18</f>
        <v>0</v>
      </c>
      <c r="B21" s="5">
        <f>out!B18</f>
        <v>0</v>
      </c>
    </row>
    <row r="22" spans="1:2" ht="21" x14ac:dyDescent="0.35">
      <c r="A22" s="5">
        <f>out!A19</f>
        <v>0</v>
      </c>
      <c r="B22" s="5">
        <f>out!B19</f>
        <v>0</v>
      </c>
    </row>
    <row r="23" spans="1:2" ht="21" x14ac:dyDescent="0.35">
      <c r="A23" s="5">
        <f>out!A20</f>
        <v>0</v>
      </c>
      <c r="B23" s="5">
        <f>out!B20</f>
        <v>0</v>
      </c>
    </row>
    <row r="24" spans="1:2" ht="21" x14ac:dyDescent="0.35">
      <c r="A24" s="5">
        <f>out!A21</f>
        <v>0</v>
      </c>
      <c r="B24" s="5">
        <f>out!B21</f>
        <v>0</v>
      </c>
    </row>
    <row r="25" spans="1:2" ht="21" x14ac:dyDescent="0.35">
      <c r="A25" s="5">
        <f>out!A22</f>
        <v>0</v>
      </c>
      <c r="B25" s="5">
        <f>out!B22</f>
        <v>0</v>
      </c>
    </row>
    <row r="26" spans="1:2" ht="21" x14ac:dyDescent="0.35">
      <c r="A26" s="5">
        <f>out!A23</f>
        <v>0</v>
      </c>
      <c r="B26" s="5">
        <f>out!B23</f>
        <v>0</v>
      </c>
    </row>
    <row r="27" spans="1:2" ht="21" x14ac:dyDescent="0.35">
      <c r="A27" s="5">
        <f>out!A24</f>
        <v>0</v>
      </c>
      <c r="B27" s="5">
        <f>out!B24</f>
        <v>0</v>
      </c>
    </row>
    <row r="28" spans="1:2" ht="21" x14ac:dyDescent="0.35">
      <c r="A28" s="5">
        <f>out!A25</f>
        <v>0</v>
      </c>
      <c r="B28" s="5">
        <f>out!B25</f>
        <v>0</v>
      </c>
    </row>
    <row r="29" spans="1:2" ht="21" x14ac:dyDescent="0.35">
      <c r="A29" s="5">
        <f>out!A26</f>
        <v>0</v>
      </c>
      <c r="B29" s="5">
        <f>out!B26</f>
        <v>0</v>
      </c>
    </row>
    <row r="30" spans="1:2" ht="21" x14ac:dyDescent="0.35">
      <c r="A30" s="5">
        <f>out!A27</f>
        <v>0</v>
      </c>
      <c r="B30" s="5">
        <f>out!B27</f>
        <v>0</v>
      </c>
    </row>
    <row r="31" spans="1:2" ht="21" x14ac:dyDescent="0.35">
      <c r="A31" s="5">
        <f>out!A28</f>
        <v>0</v>
      </c>
      <c r="B31" s="5">
        <f>out!B28</f>
        <v>0</v>
      </c>
    </row>
  </sheetData>
  <sheetProtection algorithmName="SHA-512" hashValue="+R0wkIi6kH1InYW7Xp+TwVNVDWNmMb+4f7DYYsvoLJDydgjjLJvrXjE4VDulZcIcLv9X/O3N1eE6B0alAa0mvw==" saltValue="WtFhkPpHNEuvFgDVS7cK9Q==" spinCount="100000" sheet="1" objects="1" scenarios="1"/>
  <mergeCells count="1">
    <mergeCell ref="A1:B1"/>
  </mergeCells>
  <conditionalFormatting sqref="A4:B31">
    <cfRule type="cellIs" dxfId="5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AA2"/>
  <sheetViews>
    <sheetView workbookViewId="0">
      <selection activeCell="E2" sqref="E2"/>
    </sheetView>
  </sheetViews>
  <sheetFormatPr defaultRowHeight="15" x14ac:dyDescent="0.25"/>
  <sheetData>
    <row r="1" spans="1:27" x14ac:dyDescent="0.25">
      <c r="A1" s="11" t="str">
        <f>beräkningar!E1</f>
        <v>AS</v>
      </c>
      <c r="B1" s="11" t="str">
        <f>beräkningar!F1</f>
        <v>DE</v>
      </c>
      <c r="C1" s="11" t="str">
        <f>beräkningar!G1</f>
        <v>TL</v>
      </c>
      <c r="D1" s="11" t="str">
        <f>beräkningar!H1</f>
        <v>ME</v>
      </c>
      <c r="E1" s="11" t="str">
        <f>beräkningar!I1</f>
        <v>AJ</v>
      </c>
      <c r="F1" s="11" t="str">
        <f>beräkningar!J1</f>
        <v>BW</v>
      </c>
      <c r="G1" s="11" t="str">
        <f>beräkningar!K1</f>
        <v>MW</v>
      </c>
      <c r="H1" s="11" t="str">
        <f>beräkningar!L1</f>
        <v>CL</v>
      </c>
      <c r="I1" s="11" t="str">
        <f>beräkningar!M1</f>
        <v>JS</v>
      </c>
      <c r="J1" s="11" t="str">
        <f>beräkningar!N1</f>
        <v>OP</v>
      </c>
      <c r="K1" s="11" t="str">
        <f>beräkningar!O1</f>
        <v>OA</v>
      </c>
      <c r="L1" s="11" t="str">
        <f>beräkningar!P1</f>
        <v>PO</v>
      </c>
      <c r="M1" s="11" t="str">
        <f>beräkningar!Q1</f>
        <v>RS</v>
      </c>
      <c r="N1" s="11" t="str">
        <f>beräkningar!R1</f>
        <v>BW1</v>
      </c>
      <c r="O1" s="11" t="str">
        <f>beräkningar!S1</f>
        <v>MW1</v>
      </c>
      <c r="P1" s="11" t="str">
        <f>beräkningar!T1</f>
        <v>CL1</v>
      </c>
      <c r="Q1" s="11" t="str">
        <f>beräkningar!U1</f>
        <v>JS1</v>
      </c>
      <c r="R1" s="11" t="str">
        <f>beräkningar!V1</f>
        <v>OP1</v>
      </c>
      <c r="S1" s="11" t="str">
        <f>beräkningar!W1</f>
        <v>OA1</v>
      </c>
      <c r="T1" s="11" t="str">
        <f>beräkningar!X1</f>
        <v>PO1</v>
      </c>
      <c r="U1" s="11" t="str">
        <f>beräkningar!Y1</f>
        <v>RS1</v>
      </c>
      <c r="V1" s="11">
        <f>beräkningar!Z1</f>
        <v>0</v>
      </c>
      <c r="W1" s="11">
        <f>beräkningar!AA1</f>
        <v>0</v>
      </c>
      <c r="X1" s="11">
        <f>beräkningar!AB1</f>
        <v>0</v>
      </c>
      <c r="Y1" s="11">
        <f>beräkningar!AC1</f>
        <v>0</v>
      </c>
      <c r="Z1" s="11">
        <f>beräkningar!AD1</f>
        <v>0</v>
      </c>
      <c r="AA1" s="11">
        <f>beräkningar!AE1</f>
        <v>0</v>
      </c>
    </row>
    <row r="2" spans="1:27" x14ac:dyDescent="0.25">
      <c r="A2" s="7">
        <f ca="1">beräkningar!E6</f>
        <v>-16501.416933333341</v>
      </c>
      <c r="B2" s="7">
        <f ca="1">beräkningar!F6</f>
        <v>8346.3870666666626</v>
      </c>
      <c r="C2" s="7">
        <f ca="1">beräkningar!G6</f>
        <v>582.34306666666089</v>
      </c>
      <c r="D2" s="7">
        <f ca="1">beräkningar!H6</f>
        <v>-13032.172933333342</v>
      </c>
      <c r="E2" s="7">
        <f ca="1">beräkningar!I6</f>
        <v>-13017.856933333343</v>
      </c>
      <c r="F2" s="7">
        <f ca="1">beräkningar!J6</f>
        <v>-4538.0129333333389</v>
      </c>
      <c r="G2" s="7">
        <f ca="1">beräkningar!K6</f>
        <v>43062.687066666665</v>
      </c>
      <c r="H2" s="7">
        <f ca="1">beräkningar!L6</f>
        <v>6184.6710666666586</v>
      </c>
      <c r="I2" s="7">
        <f ca="1">beräkningar!M6</f>
        <v>76104.492266666668</v>
      </c>
      <c r="J2" s="7">
        <f ca="1">beräkningar!N6</f>
        <v>-9267.0649333333386</v>
      </c>
      <c r="K2" s="7">
        <f ca="1">beräkningar!O6</f>
        <v>-5995.3817333333373</v>
      </c>
      <c r="L2" s="7">
        <f ca="1">beräkningar!P6</f>
        <v>-5969.1357333333381</v>
      </c>
      <c r="M2" s="7">
        <f ca="1">beräkningar!Q6</f>
        <v>-5658.4785333333366</v>
      </c>
      <c r="N2" s="7">
        <f ca="1">beräkningar!R6</f>
        <v>-5658.4785333333366</v>
      </c>
      <c r="O2" s="7">
        <f ca="1">beräkningar!S6</f>
        <v>-9195.962133333338</v>
      </c>
      <c r="P2" s="7">
        <f ca="1">beräkningar!T6</f>
        <v>-12492.936933333342</v>
      </c>
      <c r="Q2" s="7">
        <f ca="1">beräkningar!U6</f>
        <v>-5826.9301333333369</v>
      </c>
      <c r="R2" s="7">
        <f ca="1">beräkningar!V6</f>
        <v>-5658.4785333333366</v>
      </c>
      <c r="S2" s="7">
        <f ca="1">beräkningar!W6</f>
        <v>-5658.4785333333366</v>
      </c>
      <c r="T2" s="7">
        <f ca="1">beräkningar!X6</f>
        <v>-5969.1357333333381</v>
      </c>
      <c r="U2" s="7">
        <f ca="1">beräkningar!Y6</f>
        <v>-9840.6593333333403</v>
      </c>
      <c r="V2" s="7">
        <f>beräkningar!Z6</f>
        <v>0</v>
      </c>
      <c r="W2" s="7">
        <f>beräkningar!AA6</f>
        <v>0</v>
      </c>
      <c r="X2" s="7">
        <f>beräkningar!AB6</f>
        <v>0</v>
      </c>
      <c r="Y2" s="7">
        <f>beräkningar!AC6</f>
        <v>0</v>
      </c>
      <c r="Z2" s="7">
        <f>beräkningar!AD6</f>
        <v>0</v>
      </c>
      <c r="AA2" s="7">
        <f>beräkningar!AE6</f>
        <v>0</v>
      </c>
    </row>
  </sheetData>
  <sheetProtection algorithmName="SHA-512" hashValue="dY00f9ZqxxrhH5gSGs9mktZk26njJrptcChldbGDdBWV/mr6R5+iHSLqH+ES3k6FUvp+BK3zevUJt+xhHcqocg==" saltValue="RRWL/dprxHzCRHupNSwVeA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"/>
  <sheetViews>
    <sheetView workbookViewId="0">
      <selection activeCell="A9" sqref="A9"/>
    </sheetView>
  </sheetViews>
  <sheetFormatPr defaultRowHeight="15" x14ac:dyDescent="0.25"/>
  <cols>
    <col min="1" max="1" width="11.5703125" bestFit="1" customWidth="1"/>
    <col min="2" max="2" width="9.42578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sqref="A1:T22"/>
    </sheetView>
  </sheetViews>
  <sheetFormatPr defaultRowHeight="15" x14ac:dyDescent="0.25"/>
  <cols>
    <col min="20" max="20" width="41.42578125" customWidth="1"/>
  </cols>
  <sheetData>
    <row r="1" spans="1:20" x14ac:dyDescent="0.25">
      <c r="A1" s="33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0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</row>
    <row r="5" spans="1:2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</row>
    <row r="7" spans="1:20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1:20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  <row r="9" spans="1:20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 spans="1:20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</row>
    <row r="11" spans="1:20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spans="1:20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  <row r="13" spans="1:20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</row>
    <row r="14" spans="1:20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</row>
    <row r="16" spans="1:20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spans="1:20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spans="1:20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1:20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spans="1:20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</sheetData>
  <mergeCells count="1">
    <mergeCell ref="A1:T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Indata</vt:lpstr>
      <vt:lpstr>beräkningar</vt:lpstr>
      <vt:lpstr>Resultat</vt:lpstr>
      <vt:lpstr>in</vt:lpstr>
      <vt:lpstr>out</vt:lpstr>
      <vt:lpstr>Instruktioner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Erol David (YNRCO)</cp:lastModifiedBy>
  <dcterms:created xsi:type="dcterms:W3CDTF">2016-05-12T22:21:08Z</dcterms:created>
  <dcterms:modified xsi:type="dcterms:W3CDTF">2017-12-31T16:36:22Z</dcterms:modified>
</cp:coreProperties>
</file>