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1_{3F14B649-2404-48D4-B082-2FFE51117C23}" xr6:coauthVersionLast="47" xr6:coauthVersionMax="47" xr10:uidLastSave="{00000000-0000-0000-0000-000000000000}"/>
  <bookViews>
    <workbookView xWindow="-120" yWindow="-120" windowWidth="20730" windowHeight="11160" xr2:uid="{13DFAE46-A1EB-438A-81A3-2518CF25A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" i="1"/>
  <c r="O4" i="1"/>
  <c r="O5" i="1"/>
  <c r="O6" i="1"/>
  <c r="O7" i="1"/>
  <c r="O8" i="1"/>
  <c r="O3" i="1"/>
  <c r="N4" i="1"/>
  <c r="N5" i="1"/>
  <c r="N6" i="1"/>
  <c r="N7" i="1"/>
  <c r="N8" i="1"/>
  <c r="N9" i="1"/>
  <c r="N10" i="1"/>
  <c r="N11" i="1"/>
  <c r="N12" i="1"/>
  <c r="N13" i="1"/>
  <c r="N14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G77" i="1"/>
  <c r="F77" i="1"/>
  <c r="E77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F62" i="1"/>
  <c r="F49" i="1" l="1"/>
  <c r="B54" i="1"/>
  <c r="B55" i="1" s="1"/>
  <c r="G54" i="1" s="1"/>
  <c r="B53" i="1"/>
  <c r="H49" i="1" s="1"/>
  <c r="F35" i="1"/>
  <c r="B41" i="1"/>
  <c r="G40" i="1" s="1"/>
  <c r="B40" i="1"/>
  <c r="B39" i="1"/>
  <c r="H35" i="1" s="1"/>
  <c r="F3" i="1"/>
  <c r="B8" i="1"/>
  <c r="B7" i="1"/>
  <c r="G35" i="1" l="1"/>
  <c r="I35" i="1" s="1"/>
  <c r="J35" i="1" s="1"/>
  <c r="F36" i="1" s="1"/>
  <c r="G43" i="1"/>
  <c r="G39" i="1"/>
  <c r="G37" i="1"/>
  <c r="G49" i="1"/>
  <c r="I49" i="1" s="1"/>
  <c r="J49" i="1" s="1"/>
  <c r="F50" i="1" s="1"/>
  <c r="H50" i="1" s="1"/>
  <c r="I50" i="1" s="1"/>
  <c r="J50" i="1" s="1"/>
  <c r="F51" i="1" s="1"/>
  <c r="H51" i="1" s="1"/>
  <c r="G53" i="1"/>
  <c r="G51" i="1"/>
  <c r="B42" i="1"/>
  <c r="B43" i="1" s="1"/>
  <c r="G36" i="1"/>
  <c r="G46" i="1"/>
  <c r="G42" i="1"/>
  <c r="G38" i="1"/>
  <c r="B56" i="1"/>
  <c r="B57" i="1" s="1"/>
  <c r="G50" i="1"/>
  <c r="G52" i="1"/>
  <c r="B9" i="1"/>
  <c r="G45" i="1"/>
  <c r="G41" i="1"/>
  <c r="H3" i="1"/>
  <c r="G44" i="1"/>
  <c r="H36" i="1" l="1"/>
  <c r="G8" i="1"/>
  <c r="G12" i="1"/>
  <c r="G16" i="1"/>
  <c r="G20" i="1"/>
  <c r="G24" i="1"/>
  <c r="G28" i="1"/>
  <c r="G32" i="1"/>
  <c r="G4" i="1"/>
  <c r="B10" i="1"/>
  <c r="B11" i="1" s="1"/>
  <c r="G9" i="1"/>
  <c r="G13" i="1"/>
  <c r="G17" i="1"/>
  <c r="G21" i="1"/>
  <c r="G25" i="1"/>
  <c r="G29" i="1"/>
  <c r="G3" i="1"/>
  <c r="I3" i="1" s="1"/>
  <c r="J3" i="1" s="1"/>
  <c r="F4" i="1" s="1"/>
  <c r="G6" i="1"/>
  <c r="G10" i="1"/>
  <c r="G14" i="1"/>
  <c r="G18" i="1"/>
  <c r="G22" i="1"/>
  <c r="G26" i="1"/>
  <c r="G30" i="1"/>
  <c r="G5" i="1"/>
  <c r="G7" i="1"/>
  <c r="G11" i="1"/>
  <c r="G15" i="1"/>
  <c r="G19" i="1"/>
  <c r="G23" i="1"/>
  <c r="G27" i="1"/>
  <c r="G31" i="1"/>
  <c r="I51" i="1"/>
  <c r="J51" i="1" s="1"/>
  <c r="F52" i="1" s="1"/>
  <c r="H52" i="1" s="1"/>
  <c r="I52" i="1" s="1"/>
  <c r="J52" i="1" s="1"/>
  <c r="F53" i="1" s="1"/>
  <c r="H53" i="1" s="1"/>
  <c r="I53" i="1" s="1"/>
  <c r="I36" i="1"/>
  <c r="J36" i="1" s="1"/>
  <c r="F37" i="1" s="1"/>
  <c r="H37" i="1" s="1"/>
  <c r="I37" i="1" s="1"/>
  <c r="J37" i="1" s="1"/>
  <c r="F38" i="1" s="1"/>
  <c r="H38" i="1" s="1"/>
  <c r="I38" i="1" s="1"/>
  <c r="J38" i="1" s="1"/>
  <c r="F39" i="1" s="1"/>
  <c r="H39" i="1" s="1"/>
  <c r="I39" i="1" s="1"/>
  <c r="J39" i="1" s="1"/>
  <c r="F40" i="1" s="1"/>
  <c r="H4" i="1" l="1"/>
  <c r="I4" i="1" s="1"/>
  <c r="J4" i="1" s="1"/>
  <c r="F5" i="1" s="1"/>
  <c r="H5" i="1" s="1"/>
  <c r="I5" i="1" s="1"/>
  <c r="J5" i="1" s="1"/>
  <c r="F6" i="1" s="1"/>
  <c r="H6" i="1" s="1"/>
  <c r="I6" i="1" s="1"/>
  <c r="J6" i="1" s="1"/>
  <c r="F7" i="1" s="1"/>
  <c r="J53" i="1"/>
  <c r="F54" i="1" s="1"/>
  <c r="H54" i="1"/>
  <c r="I54" i="1" s="1"/>
  <c r="J54" i="1"/>
  <c r="H40" i="1"/>
  <c r="I40" i="1" s="1"/>
  <c r="J40" i="1" s="1"/>
  <c r="F41" i="1" s="1"/>
  <c r="H7" i="1" l="1"/>
  <c r="I7" i="1" s="1"/>
  <c r="J7" i="1" s="1"/>
  <c r="F8" i="1" s="1"/>
  <c r="H41" i="1"/>
  <c r="I41" i="1" s="1"/>
  <c r="J41" i="1" s="1"/>
  <c r="F42" i="1" s="1"/>
  <c r="H8" i="1" l="1"/>
  <c r="I8" i="1" s="1"/>
  <c r="J8" i="1" s="1"/>
  <c r="F9" i="1" s="1"/>
  <c r="H9" i="1" s="1"/>
  <c r="I9" i="1" s="1"/>
  <c r="J9" i="1" s="1"/>
  <c r="F10" i="1" s="1"/>
  <c r="H10" i="1" s="1"/>
  <c r="I10" i="1" s="1"/>
  <c r="J10" i="1" s="1"/>
  <c r="F11" i="1" s="1"/>
  <c r="H42" i="1"/>
  <c r="I42" i="1" s="1"/>
  <c r="J42" i="1" s="1"/>
  <c r="F43" i="1" s="1"/>
  <c r="H43" i="1" l="1"/>
  <c r="I43" i="1" s="1"/>
  <c r="J43" i="1" s="1"/>
  <c r="F44" i="1" s="1"/>
  <c r="H11" i="1"/>
  <c r="I11" i="1" s="1"/>
  <c r="J11" i="1" s="1"/>
  <c r="F12" i="1" s="1"/>
  <c r="H44" i="1" l="1"/>
  <c r="I44" i="1" s="1"/>
  <c r="J44" i="1"/>
  <c r="F45" i="1" s="1"/>
  <c r="H12" i="1"/>
  <c r="I12" i="1" s="1"/>
  <c r="J12" i="1"/>
  <c r="F13" i="1" s="1"/>
  <c r="H45" i="1" l="1"/>
  <c r="I45" i="1" s="1"/>
  <c r="J45" i="1" s="1"/>
  <c r="F46" i="1" s="1"/>
  <c r="H13" i="1"/>
  <c r="I13" i="1" s="1"/>
  <c r="J13" i="1" s="1"/>
  <c r="F14" i="1" s="1"/>
  <c r="H46" i="1" l="1"/>
  <c r="I46" i="1" s="1"/>
  <c r="J46" i="1" s="1"/>
  <c r="H14" i="1"/>
  <c r="I14" i="1" s="1"/>
  <c r="J14" i="1" s="1"/>
  <c r="F15" i="1" s="1"/>
  <c r="H15" i="1" l="1"/>
  <c r="I15" i="1" s="1"/>
  <c r="J15" i="1" s="1"/>
  <c r="F16" i="1" s="1"/>
  <c r="H16" i="1" l="1"/>
  <c r="I16" i="1" s="1"/>
  <c r="J16" i="1"/>
  <c r="F17" i="1" s="1"/>
  <c r="H17" i="1" l="1"/>
  <c r="I17" i="1" s="1"/>
  <c r="J17" i="1" s="1"/>
  <c r="F18" i="1" s="1"/>
  <c r="H18" i="1" l="1"/>
  <c r="I18" i="1" s="1"/>
  <c r="J18" i="1" s="1"/>
  <c r="F19" i="1" s="1"/>
  <c r="H19" i="1" l="1"/>
  <c r="I19" i="1" s="1"/>
  <c r="J19" i="1"/>
  <c r="F20" i="1" s="1"/>
  <c r="H20" i="1" l="1"/>
  <c r="I20" i="1" s="1"/>
  <c r="J20" i="1" s="1"/>
  <c r="F21" i="1" s="1"/>
  <c r="H21" i="1" l="1"/>
  <c r="I21" i="1" s="1"/>
  <c r="J21" i="1" s="1"/>
  <c r="F22" i="1" s="1"/>
  <c r="H22" i="1" l="1"/>
  <c r="I22" i="1" s="1"/>
  <c r="J22" i="1" s="1"/>
  <c r="F23" i="1" s="1"/>
  <c r="H23" i="1" l="1"/>
  <c r="I23" i="1" s="1"/>
  <c r="J23" i="1"/>
  <c r="F24" i="1" s="1"/>
  <c r="H24" i="1" l="1"/>
  <c r="I24" i="1" s="1"/>
  <c r="J24" i="1"/>
  <c r="F25" i="1" s="1"/>
  <c r="H25" i="1" l="1"/>
  <c r="I25" i="1" s="1"/>
  <c r="J25" i="1" s="1"/>
  <c r="F26" i="1" s="1"/>
  <c r="H26" i="1" l="1"/>
  <c r="I26" i="1" s="1"/>
  <c r="J26" i="1" s="1"/>
  <c r="F27" i="1" s="1"/>
  <c r="H27" i="1" l="1"/>
  <c r="I27" i="1" s="1"/>
  <c r="J27" i="1" s="1"/>
  <c r="F28" i="1" s="1"/>
  <c r="H28" i="1" l="1"/>
  <c r="I28" i="1" s="1"/>
  <c r="J28" i="1" s="1"/>
  <c r="F29" i="1" s="1"/>
  <c r="H29" i="1" l="1"/>
  <c r="I29" i="1" s="1"/>
  <c r="J29" i="1" s="1"/>
  <c r="F30" i="1" s="1"/>
  <c r="H30" i="1" l="1"/>
  <c r="I30" i="1" s="1"/>
  <c r="J30" i="1" s="1"/>
  <c r="F31" i="1" s="1"/>
  <c r="H31" i="1" l="1"/>
  <c r="I31" i="1" s="1"/>
  <c r="J31" i="1"/>
  <c r="F32" i="1" s="1"/>
  <c r="H32" i="1" l="1"/>
  <c r="I32" i="1" s="1"/>
  <c r="J32" i="1"/>
</calcChain>
</file>

<file path=xl/sharedStrings.xml><?xml version="1.0" encoding="utf-8"?>
<sst xmlns="http://schemas.openxmlformats.org/spreadsheetml/2006/main" count="106" uniqueCount="69">
  <si>
    <t>Product 1</t>
  </si>
  <si>
    <t>Loan Amount</t>
  </si>
  <si>
    <t>Period(years)</t>
  </si>
  <si>
    <t xml:space="preserve">Interest rate(p.a) </t>
  </si>
  <si>
    <t>Interest rate(p.m)</t>
  </si>
  <si>
    <t>Period(months)</t>
  </si>
  <si>
    <t>Instalment</t>
  </si>
  <si>
    <t>Total</t>
  </si>
  <si>
    <t>Cost of Loan</t>
  </si>
  <si>
    <t>Period</t>
  </si>
  <si>
    <t>Opening Balance</t>
  </si>
  <si>
    <t>Interest</t>
  </si>
  <si>
    <t xml:space="preserve">Principal </t>
  </si>
  <si>
    <t>Closing balance</t>
  </si>
  <si>
    <t>Product 2</t>
  </si>
  <si>
    <t>Interest(p.a)</t>
  </si>
  <si>
    <t>Period (years)</t>
  </si>
  <si>
    <t>Interest rate (p.m)</t>
  </si>
  <si>
    <t>Opening balance</t>
  </si>
  <si>
    <t>Product 3</t>
  </si>
  <si>
    <t>Principal</t>
  </si>
  <si>
    <t>Members</t>
  </si>
  <si>
    <t>Crispine</t>
  </si>
  <si>
    <t>George</t>
  </si>
  <si>
    <t>Akinyi</t>
  </si>
  <si>
    <t>Benard</t>
  </si>
  <si>
    <t>Ogot</t>
  </si>
  <si>
    <t>Simon</t>
  </si>
  <si>
    <t>Mike</t>
  </si>
  <si>
    <t>Ogosi</t>
  </si>
  <si>
    <t>Wachira</t>
  </si>
  <si>
    <t>Samuel</t>
  </si>
  <si>
    <t>Peter</t>
  </si>
  <si>
    <t>Loan</t>
  </si>
  <si>
    <t>N/A</t>
  </si>
  <si>
    <t>Reg.Fee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</si>
  <si>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</si>
  <si>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</si>
  <si>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</si>
  <si>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</si>
  <si>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</si>
  <si>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</si>
  <si>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</si>
  <si>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</si>
  <si>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</si>
  <si>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</si>
  <si>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</si>
  <si>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</si>
  <si>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</si>
  <si>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</si>
  <si>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</si>
  <si>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</si>
  <si>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</si>
  <si>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</si>
  <si>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</si>
  <si>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</si>
  <si>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</si>
  <si>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</si>
  <si>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</si>
  <si>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</si>
  <si>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</si>
  <si>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Month</t>
  </si>
  <si>
    <t>Product Count</t>
  </si>
  <si>
    <t>Product A</t>
  </si>
  <si>
    <t>Product B</t>
  </si>
  <si>
    <t>Product C</t>
  </si>
  <si>
    <t>Total Interest</t>
  </si>
  <si>
    <t>TOTAL</t>
  </si>
  <si>
    <t>SACCO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</si>
</sst>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AFFE-F608-4024-A94A-A19605EB9204}">
  <dimension ref="A2:AD77"/>
  <sheetViews>
    <sheetView tabSelected="1" topLeftCell="A58" workbookViewId="0">
      <selection activeCell="F61" sqref="F61"/>
    </sheetView>
  </sheetViews>
  <sheetFormatPr defaultRowHeight="15" x14ac:dyDescent="0.25"/>
  <cols>
    <col min="1" max="1" width="17.5703125" bestFit="1" customWidth="1"/>
    <col min="2" max="2" width="11.85546875" bestFit="1" customWidth="1"/>
    <col min="3" max="3" width="9.5703125" bestFit="1" customWidth="1"/>
    <col min="4" max="5" width="9.85546875" bestFit="1" customWidth="1"/>
    <col min="6" max="6" width="16" bestFit="1" customWidth="1"/>
    <col min="7" max="7" width="10.5703125" bestFit="1" customWidth="1"/>
    <col min="8" max="8" width="8.28515625" bestFit="1" customWidth="1"/>
    <col min="9" max="9" width="9.85546875" bestFit="1" customWidth="1"/>
    <col min="10" max="10" width="14.85546875" bestFit="1" customWidth="1"/>
    <col min="11" max="12" width="7.7109375" bestFit="1" customWidth="1"/>
    <col min="13" max="13" width="9.5703125" bestFit="1" customWidth="1"/>
    <col min="14" max="15" width="9.42578125" bestFit="1" customWidth="1"/>
    <col min="16" max="16" width="12.85546875" bestFit="1" customWidth="1"/>
    <col min="17" max="30" width="8.7109375" bestFit="1" customWidth="1"/>
  </cols>
  <sheetData>
    <row r="2" spans="1:16" x14ac:dyDescent="0.25">
      <c r="A2" s="3" t="s">
        <v>0</v>
      </c>
      <c r="E2" s="2" t="s">
        <v>9</v>
      </c>
      <c r="F2" s="2" t="s">
        <v>10</v>
      </c>
      <c r="G2" s="2" t="s">
        <v>6</v>
      </c>
      <c r="H2" s="2" t="s">
        <v>11</v>
      </c>
      <c r="I2" s="2" t="s">
        <v>12</v>
      </c>
      <c r="J2" s="2" t="s">
        <v>13</v>
      </c>
      <c r="L2" s="2" t="s">
        <v>61</v>
      </c>
      <c r="M2" s="2" t="s">
        <v>63</v>
      </c>
      <c r="N2" s="2" t="s">
        <v>64</v>
      </c>
      <c r="O2" s="2" t="s">
        <v>65</v>
      </c>
      <c r="P2" s="2" t="s">
        <v>66</v>
      </c>
    </row>
    <row r="3" spans="1:16" x14ac:dyDescent="0.25">
      <c r="A3" t="s">
        <v>1</v>
      </c>
      <c r="B3">
        <v>88000</v>
      </c>
      <c r="E3">
        <v>1</v>
      </c>
      <c r="F3">
        <f>B3</f>
        <v>88000</v>
      </c>
      <c r="G3" s="5">
        <f>$B$9</f>
        <v>3409.8339629945485</v>
      </c>
      <c r="H3">
        <f>$B$7*$F3</f>
        <v>880</v>
      </c>
      <c r="I3" s="5">
        <f>$G3-$H3</f>
        <v>2529.8339629945485</v>
      </c>
      <c r="J3" s="5">
        <f>$F3-$I3</f>
        <v>85470.166037005445</v>
      </c>
      <c r="L3">
        <v>1</v>
      </c>
      <c r="M3">
        <f>($E$77*$H3)</f>
        <v>880</v>
      </c>
      <c r="N3">
        <f>($F$77*$H35)</f>
        <v>1012.5000000000001</v>
      </c>
      <c r="O3">
        <f>($G$77*$H49)</f>
        <v>499.99999999999994</v>
      </c>
      <c r="P3">
        <f>SUM(M3,N3,O3)</f>
        <v>2392.5</v>
      </c>
    </row>
    <row r="4" spans="1:16" x14ac:dyDescent="0.25">
      <c r="A4" t="s">
        <v>3</v>
      </c>
      <c r="B4" s="1">
        <v>0.12</v>
      </c>
      <c r="E4">
        <v>2</v>
      </c>
      <c r="F4" s="5">
        <f>$J3</f>
        <v>85470.166037005445</v>
      </c>
      <c r="G4" s="5">
        <f>$B$9</f>
        <v>3409.8339629945485</v>
      </c>
      <c r="H4" s="5">
        <f>$B$7*$F4</f>
        <v>854.70166037005447</v>
      </c>
      <c r="I4" s="5">
        <f>$G4-$H4</f>
        <v>2555.1323026244941</v>
      </c>
      <c r="J4" s="5">
        <f>$F4-$I4</f>
        <v>82915.033734380952</v>
      </c>
      <c r="L4">
        <v>2</v>
      </c>
      <c r="M4">
        <f t="shared" ref="M4:M32" si="0">($E$77*$H4)</f>
        <v>854.70166037005447</v>
      </c>
      <c r="N4">
        <f t="shared" ref="N4:N14" si="1">($F$77*$H36)</f>
        <v>933.21919722732548</v>
      </c>
      <c r="O4">
        <f t="shared" ref="O4:O8" si="2">($G$77*$H50)</f>
        <v>419.23309489327181</v>
      </c>
      <c r="P4">
        <f t="shared" ref="P4:P32" si="3">SUM(M4,N4,O4)</f>
        <v>2207.1539524906516</v>
      </c>
    </row>
    <row r="5" spans="1:16" x14ac:dyDescent="0.25">
      <c r="A5" t="s">
        <v>2</v>
      </c>
      <c r="B5">
        <v>2.5</v>
      </c>
      <c r="E5">
        <v>3</v>
      </c>
      <c r="F5" s="5">
        <f t="shared" ref="F5:F32" si="4">$J4</f>
        <v>82915.033734380952</v>
      </c>
      <c r="G5" s="5">
        <f t="shared" ref="G5:G32" si="5">$B$9</f>
        <v>3409.8339629945485</v>
      </c>
      <c r="H5" s="5">
        <f t="shared" ref="H5:H32" si="6">$B$7*$F5</f>
        <v>829.1503373438095</v>
      </c>
      <c r="I5" s="5">
        <f t="shared" ref="I5:I32" si="7">$G5-$H5</f>
        <v>2580.683625650739</v>
      </c>
      <c r="J5" s="5">
        <f t="shared" ref="J5:J32" si="8">$F5-$I5</f>
        <v>80334.350108730214</v>
      </c>
      <c r="L5">
        <v>3</v>
      </c>
      <c r="M5">
        <f t="shared" si="0"/>
        <v>829.1503373438095</v>
      </c>
      <c r="N5">
        <f t="shared" si="1"/>
        <v>853.04648542345819</v>
      </c>
      <c r="O5">
        <f t="shared" si="2"/>
        <v>337.4566034727095</v>
      </c>
      <c r="P5">
        <f t="shared" si="3"/>
        <v>2019.6534262399773</v>
      </c>
    </row>
    <row r="6" spans="1:16" x14ac:dyDescent="0.25">
      <c r="E6">
        <v>4</v>
      </c>
      <c r="F6" s="5">
        <f t="shared" si="4"/>
        <v>80334.350108730214</v>
      </c>
      <c r="G6" s="5">
        <f t="shared" si="5"/>
        <v>3409.8339629945485</v>
      </c>
      <c r="H6" s="5">
        <f t="shared" si="6"/>
        <v>803.34350108730212</v>
      </c>
      <c r="I6" s="5">
        <f t="shared" si="7"/>
        <v>2606.4904619072463</v>
      </c>
      <c r="J6" s="5">
        <f t="shared" si="8"/>
        <v>77727.859646822966</v>
      </c>
      <c r="L6">
        <v>4</v>
      </c>
      <c r="M6">
        <f t="shared" si="0"/>
        <v>803.34350108730212</v>
      </c>
      <c r="N6">
        <f t="shared" si="1"/>
        <v>771.97183061179749</v>
      </c>
      <c r="O6">
        <f t="shared" si="2"/>
        <v>254.65790590939019</v>
      </c>
      <c r="P6">
        <f t="shared" si="3"/>
        <v>1829.9732376084899</v>
      </c>
    </row>
    <row r="7" spans="1:16" x14ac:dyDescent="0.25">
      <c r="A7" t="s">
        <v>4</v>
      </c>
      <c r="B7" s="4">
        <f>B4/12</f>
        <v>0.01</v>
      </c>
      <c r="E7">
        <v>5</v>
      </c>
      <c r="F7" s="5">
        <f t="shared" si="4"/>
        <v>77727.859646822966</v>
      </c>
      <c r="G7" s="5">
        <f t="shared" si="5"/>
        <v>3409.8339629945485</v>
      </c>
      <c r="H7" s="5">
        <f t="shared" si="6"/>
        <v>777.27859646822969</v>
      </c>
      <c r="I7" s="5">
        <f t="shared" si="7"/>
        <v>2632.5553665263187</v>
      </c>
      <c r="J7" s="5">
        <f t="shared" si="8"/>
        <v>75095.304280296652</v>
      </c>
      <c r="L7">
        <v>5</v>
      </c>
      <c r="M7">
        <f t="shared" si="0"/>
        <v>777.27859646822969</v>
      </c>
      <c r="N7">
        <f t="shared" si="1"/>
        <v>689.9850859335055</v>
      </c>
      <c r="O7">
        <f t="shared" si="2"/>
        <v>170.82422462652937</v>
      </c>
      <c r="P7">
        <f t="shared" si="3"/>
        <v>1638.0879070282645</v>
      </c>
    </row>
    <row r="8" spans="1:16" x14ac:dyDescent="0.25">
      <c r="A8" t="s">
        <v>5</v>
      </c>
      <c r="B8">
        <f>B5*12</f>
        <v>30</v>
      </c>
      <c r="E8">
        <v>6</v>
      </c>
      <c r="F8" s="5">
        <f t="shared" si="4"/>
        <v>75095.304280296652</v>
      </c>
      <c r="G8" s="5">
        <f t="shared" si="5"/>
        <v>3409.8339629945485</v>
      </c>
      <c r="H8" s="5">
        <f t="shared" si="6"/>
        <v>750.95304280296648</v>
      </c>
      <c r="I8" s="5">
        <f t="shared" si="7"/>
        <v>2658.8809201915819</v>
      </c>
      <c r="J8" s="5">
        <f t="shared" si="8"/>
        <v>72436.423360105066</v>
      </c>
      <c r="L8">
        <v>6</v>
      </c>
      <c r="M8">
        <f t="shared" si="0"/>
        <v>750.95304280296648</v>
      </c>
      <c r="N8">
        <f t="shared" si="1"/>
        <v>607.0759903775828</v>
      </c>
      <c r="O8">
        <f t="shared" si="2"/>
        <v>85.942622327632805</v>
      </c>
      <c r="P8">
        <f t="shared" si="3"/>
        <v>1443.971655508182</v>
      </c>
    </row>
    <row r="9" spans="1:16" x14ac:dyDescent="0.25">
      <c r="A9" t="s">
        <v>6</v>
      </c>
      <c r="B9" s="5">
        <f>-PMT(B7,B8,B3)</f>
        <v>3409.8339629945485</v>
      </c>
      <c r="E9">
        <v>7</v>
      </c>
      <c r="F9" s="5">
        <f t="shared" si="4"/>
        <v>72436.423360105066</v>
      </c>
      <c r="G9" s="5">
        <f t="shared" si="5"/>
        <v>3409.8339629945485</v>
      </c>
      <c r="H9" s="5">
        <f t="shared" si="6"/>
        <v>724.36423360105061</v>
      </c>
      <c r="I9" s="5">
        <f t="shared" si="7"/>
        <v>2685.4697293934978</v>
      </c>
      <c r="J9" s="5">
        <f t="shared" si="8"/>
        <v>69750.953630711563</v>
      </c>
      <c r="L9">
        <v>7</v>
      </c>
      <c r="M9">
        <f t="shared" si="0"/>
        <v>724.36423360105061</v>
      </c>
      <c r="N9">
        <f t="shared" si="1"/>
        <v>523.23416749665591</v>
      </c>
      <c r="P9">
        <f t="shared" si="3"/>
        <v>1247.5984010977065</v>
      </c>
    </row>
    <row r="10" spans="1:16" x14ac:dyDescent="0.25">
      <c r="A10" t="s">
        <v>7</v>
      </c>
      <c r="B10" s="5">
        <f>B9*B8</f>
        <v>102295.01888983646</v>
      </c>
      <c r="E10">
        <v>8</v>
      </c>
      <c r="F10" s="5">
        <f t="shared" si="4"/>
        <v>69750.953630711563</v>
      </c>
      <c r="G10" s="5">
        <f t="shared" si="5"/>
        <v>3409.8339629945485</v>
      </c>
      <c r="H10" s="5">
        <f t="shared" si="6"/>
        <v>697.5095363071157</v>
      </c>
      <c r="I10" s="5">
        <f t="shared" si="7"/>
        <v>2712.3244266874326</v>
      </c>
      <c r="J10" s="5">
        <f t="shared" si="8"/>
        <v>67038.629204024124</v>
      </c>
      <c r="L10">
        <v>8</v>
      </c>
      <c r="M10">
        <f t="shared" si="0"/>
        <v>697.5095363071157</v>
      </c>
      <c r="N10">
        <f t="shared" si="1"/>
        <v>438.44912410831864</v>
      </c>
      <c r="P10">
        <f t="shared" si="3"/>
        <v>1135.9586604154342</v>
      </c>
    </row>
    <row r="11" spans="1:16" x14ac:dyDescent="0.25">
      <c r="A11" t="s">
        <v>8</v>
      </c>
      <c r="B11" s="5">
        <f>B10-B3</f>
        <v>14295.018889836458</v>
      </c>
      <c r="E11">
        <v>9</v>
      </c>
      <c r="F11" s="5">
        <f t="shared" si="4"/>
        <v>67038.629204024124</v>
      </c>
      <c r="G11" s="5">
        <f t="shared" si="5"/>
        <v>3409.8339629945485</v>
      </c>
      <c r="H11" s="5">
        <f t="shared" si="6"/>
        <v>670.3862920402413</v>
      </c>
      <c r="I11" s="5">
        <f t="shared" si="7"/>
        <v>2739.4476709543073</v>
      </c>
      <c r="J11" s="5">
        <f t="shared" si="8"/>
        <v>64299.181533069815</v>
      </c>
      <c r="L11">
        <v>9</v>
      </c>
      <c r="M11">
        <f t="shared" si="0"/>
        <v>670.3862920402413</v>
      </c>
      <c r="N11">
        <f t="shared" si="1"/>
        <v>352.71024898186261</v>
      </c>
      <c r="P11">
        <f t="shared" si="3"/>
        <v>1023.0965410221039</v>
      </c>
    </row>
    <row r="12" spans="1:16" x14ac:dyDescent="0.25">
      <c r="E12">
        <v>10</v>
      </c>
      <c r="F12" s="5">
        <f t="shared" si="4"/>
        <v>64299.181533069815</v>
      </c>
      <c r="G12" s="5">
        <f t="shared" si="5"/>
        <v>3409.8339629945485</v>
      </c>
      <c r="H12" s="5">
        <f t="shared" si="6"/>
        <v>642.99181533069816</v>
      </c>
      <c r="I12" s="5">
        <f t="shared" si="7"/>
        <v>2766.8421476638505</v>
      </c>
      <c r="J12" s="5">
        <f t="shared" si="8"/>
        <v>61532.339385405969</v>
      </c>
      <c r="L12">
        <v>10</v>
      </c>
      <c r="M12">
        <f t="shared" si="0"/>
        <v>642.99181533069816</v>
      </c>
      <c r="N12">
        <f t="shared" si="1"/>
        <v>266.00681151023389</v>
      </c>
      <c r="P12">
        <f t="shared" si="3"/>
        <v>908.99862684093205</v>
      </c>
    </row>
    <row r="13" spans="1:16" x14ac:dyDescent="0.25">
      <c r="E13">
        <v>11</v>
      </c>
      <c r="F13" s="5">
        <f t="shared" si="4"/>
        <v>61532.339385405969</v>
      </c>
      <c r="G13" s="5">
        <f t="shared" si="5"/>
        <v>3409.8339629945485</v>
      </c>
      <c r="H13" s="5">
        <f t="shared" si="6"/>
        <v>615.32339385405965</v>
      </c>
      <c r="I13" s="5">
        <f t="shared" si="7"/>
        <v>2794.5105691404888</v>
      </c>
      <c r="J13" s="5">
        <f t="shared" si="8"/>
        <v>58737.828816265479</v>
      </c>
      <c r="L13">
        <v>11</v>
      </c>
      <c r="M13">
        <f t="shared" si="0"/>
        <v>615.32339385405965</v>
      </c>
      <c r="N13">
        <f t="shared" si="1"/>
        <v>178.32796036704934</v>
      </c>
      <c r="P13">
        <f t="shared" si="3"/>
        <v>793.65135422110893</v>
      </c>
    </row>
    <row r="14" spans="1:16" x14ac:dyDescent="0.25">
      <c r="E14">
        <v>12</v>
      </c>
      <c r="F14" s="5">
        <f t="shared" si="4"/>
        <v>58737.828816265479</v>
      </c>
      <c r="G14" s="5">
        <f t="shared" si="5"/>
        <v>3409.8339629945485</v>
      </c>
      <c r="H14" s="5">
        <f t="shared" si="6"/>
        <v>587.37828816265483</v>
      </c>
      <c r="I14" s="5">
        <f t="shared" si="7"/>
        <v>2822.4556748318937</v>
      </c>
      <c r="J14" s="5">
        <f t="shared" si="8"/>
        <v>55915.373141433585</v>
      </c>
      <c r="L14">
        <v>12</v>
      </c>
      <c r="M14">
        <f t="shared" si="0"/>
        <v>587.37828816265483</v>
      </c>
      <c r="N14">
        <f t="shared" si="1"/>
        <v>89.662722148504002</v>
      </c>
      <c r="P14">
        <f t="shared" si="3"/>
        <v>677.04101031115886</v>
      </c>
    </row>
    <row r="15" spans="1:16" x14ac:dyDescent="0.25">
      <c r="E15">
        <v>13</v>
      </c>
      <c r="F15" s="5">
        <f t="shared" si="4"/>
        <v>55915.373141433585</v>
      </c>
      <c r="G15" s="5">
        <f t="shared" si="5"/>
        <v>3409.8339629945485</v>
      </c>
      <c r="H15" s="5">
        <f t="shared" si="6"/>
        <v>559.15373141433588</v>
      </c>
      <c r="I15" s="5">
        <f t="shared" si="7"/>
        <v>2850.6802315802124</v>
      </c>
      <c r="J15" s="5">
        <f t="shared" si="8"/>
        <v>53064.692909853373</v>
      </c>
      <c r="L15">
        <v>13</v>
      </c>
      <c r="M15">
        <f t="shared" si="0"/>
        <v>559.15373141433588</v>
      </c>
      <c r="P15">
        <f t="shared" si="3"/>
        <v>559.15373141433588</v>
      </c>
    </row>
    <row r="16" spans="1:16" x14ac:dyDescent="0.25">
      <c r="E16">
        <v>14</v>
      </c>
      <c r="F16" s="5">
        <f t="shared" si="4"/>
        <v>53064.692909853373</v>
      </c>
      <c r="G16" s="5">
        <f t="shared" si="5"/>
        <v>3409.8339629945485</v>
      </c>
      <c r="H16" s="5">
        <f t="shared" si="6"/>
        <v>530.64692909853375</v>
      </c>
      <c r="I16" s="5">
        <f t="shared" si="7"/>
        <v>2879.1870338960148</v>
      </c>
      <c r="J16" s="5">
        <f t="shared" si="8"/>
        <v>50185.505875957359</v>
      </c>
      <c r="L16">
        <v>14</v>
      </c>
      <c r="M16">
        <f t="shared" si="0"/>
        <v>530.64692909853375</v>
      </c>
      <c r="P16">
        <f t="shared" si="3"/>
        <v>530.64692909853375</v>
      </c>
    </row>
    <row r="17" spans="5:16" x14ac:dyDescent="0.25">
      <c r="E17">
        <v>15</v>
      </c>
      <c r="F17" s="5">
        <f t="shared" si="4"/>
        <v>50185.505875957359</v>
      </c>
      <c r="G17" s="5">
        <f t="shared" si="5"/>
        <v>3409.8339629945485</v>
      </c>
      <c r="H17" s="5">
        <f t="shared" si="6"/>
        <v>501.85505875957358</v>
      </c>
      <c r="I17" s="5">
        <f t="shared" si="7"/>
        <v>2907.9789042349748</v>
      </c>
      <c r="J17" s="5">
        <f t="shared" si="8"/>
        <v>47277.526971722385</v>
      </c>
      <c r="L17">
        <v>15</v>
      </c>
      <c r="M17">
        <f t="shared" si="0"/>
        <v>501.85505875957358</v>
      </c>
      <c r="P17">
        <f t="shared" si="3"/>
        <v>501.85505875957358</v>
      </c>
    </row>
    <row r="18" spans="5:16" x14ac:dyDescent="0.25">
      <c r="E18">
        <v>16</v>
      </c>
      <c r="F18" s="5">
        <f t="shared" si="4"/>
        <v>47277.526971722385</v>
      </c>
      <c r="G18" s="5">
        <f t="shared" si="5"/>
        <v>3409.8339629945485</v>
      </c>
      <c r="H18" s="5">
        <f t="shared" si="6"/>
        <v>472.77526971722386</v>
      </c>
      <c r="I18" s="5">
        <f t="shared" si="7"/>
        <v>2937.0586932773249</v>
      </c>
      <c r="J18" s="5">
        <f t="shared" si="8"/>
        <v>44340.468278445063</v>
      </c>
      <c r="L18">
        <v>16</v>
      </c>
      <c r="M18">
        <f t="shared" si="0"/>
        <v>472.77526971722386</v>
      </c>
      <c r="P18">
        <f t="shared" si="3"/>
        <v>472.77526971722386</v>
      </c>
    </row>
    <row r="19" spans="5:16" x14ac:dyDescent="0.25">
      <c r="E19">
        <v>17</v>
      </c>
      <c r="F19" s="5">
        <f t="shared" si="4"/>
        <v>44340.468278445063</v>
      </c>
      <c r="G19" s="5">
        <f t="shared" si="5"/>
        <v>3409.8339629945485</v>
      </c>
      <c r="H19" s="5">
        <f t="shared" si="6"/>
        <v>443.40468278445064</v>
      </c>
      <c r="I19" s="5">
        <f t="shared" si="7"/>
        <v>2966.4292802100981</v>
      </c>
      <c r="J19" s="5">
        <f t="shared" si="8"/>
        <v>41374.038998234966</v>
      </c>
      <c r="L19">
        <v>17</v>
      </c>
      <c r="M19">
        <f t="shared" si="0"/>
        <v>443.40468278445064</v>
      </c>
      <c r="P19">
        <f t="shared" si="3"/>
        <v>443.40468278445064</v>
      </c>
    </row>
    <row r="20" spans="5:16" x14ac:dyDescent="0.25">
      <c r="E20">
        <v>18</v>
      </c>
      <c r="F20" s="5">
        <f t="shared" si="4"/>
        <v>41374.038998234966</v>
      </c>
      <c r="G20" s="5">
        <f t="shared" si="5"/>
        <v>3409.8339629945485</v>
      </c>
      <c r="H20" s="5">
        <f t="shared" si="6"/>
        <v>413.74038998234965</v>
      </c>
      <c r="I20" s="5">
        <f t="shared" si="7"/>
        <v>2996.0935730121987</v>
      </c>
      <c r="J20" s="5">
        <f t="shared" si="8"/>
        <v>38377.945425222766</v>
      </c>
      <c r="L20">
        <v>18</v>
      </c>
      <c r="M20">
        <f t="shared" si="0"/>
        <v>413.74038998234965</v>
      </c>
      <c r="P20">
        <f t="shared" si="3"/>
        <v>413.74038998234965</v>
      </c>
    </row>
    <row r="21" spans="5:16" x14ac:dyDescent="0.25">
      <c r="E21">
        <v>19</v>
      </c>
      <c r="F21" s="5">
        <f t="shared" si="4"/>
        <v>38377.945425222766</v>
      </c>
      <c r="G21" s="5">
        <f t="shared" si="5"/>
        <v>3409.8339629945485</v>
      </c>
      <c r="H21" s="5">
        <f t="shared" si="6"/>
        <v>383.77945425222765</v>
      </c>
      <c r="I21" s="5">
        <f t="shared" si="7"/>
        <v>3026.0545087423206</v>
      </c>
      <c r="J21" s="5">
        <f t="shared" si="8"/>
        <v>35351.890916480443</v>
      </c>
      <c r="L21">
        <v>19</v>
      </c>
      <c r="M21">
        <f t="shared" si="0"/>
        <v>383.77945425222765</v>
      </c>
      <c r="P21">
        <f t="shared" si="3"/>
        <v>383.77945425222765</v>
      </c>
    </row>
    <row r="22" spans="5:16" x14ac:dyDescent="0.25">
      <c r="E22">
        <v>20</v>
      </c>
      <c r="F22" s="5">
        <f t="shared" si="4"/>
        <v>35351.890916480443</v>
      </c>
      <c r="G22" s="5">
        <f t="shared" si="5"/>
        <v>3409.8339629945485</v>
      </c>
      <c r="H22" s="5">
        <f t="shared" si="6"/>
        <v>353.51890916480443</v>
      </c>
      <c r="I22" s="5">
        <f t="shared" si="7"/>
        <v>3056.3150538297441</v>
      </c>
      <c r="J22" s="5">
        <f t="shared" si="8"/>
        <v>32295.575862650698</v>
      </c>
      <c r="L22">
        <v>20</v>
      </c>
      <c r="M22">
        <f t="shared" si="0"/>
        <v>353.51890916480443</v>
      </c>
      <c r="P22">
        <f t="shared" si="3"/>
        <v>353.51890916480443</v>
      </c>
    </row>
    <row r="23" spans="5:16" x14ac:dyDescent="0.25">
      <c r="E23">
        <v>21</v>
      </c>
      <c r="F23" s="5">
        <f t="shared" si="4"/>
        <v>32295.575862650698</v>
      </c>
      <c r="G23" s="5">
        <f t="shared" si="5"/>
        <v>3409.8339629945485</v>
      </c>
      <c r="H23" s="5">
        <f t="shared" si="6"/>
        <v>322.95575862650696</v>
      </c>
      <c r="I23" s="5">
        <f t="shared" si="7"/>
        <v>3086.8782043680417</v>
      </c>
      <c r="J23" s="5">
        <f t="shared" si="8"/>
        <v>29208.697658282657</v>
      </c>
      <c r="L23">
        <v>21</v>
      </c>
      <c r="M23">
        <f t="shared" si="0"/>
        <v>322.95575862650696</v>
      </c>
      <c r="P23">
        <f t="shared" si="3"/>
        <v>322.95575862650696</v>
      </c>
    </row>
    <row r="24" spans="5:16" x14ac:dyDescent="0.25">
      <c r="E24">
        <v>22</v>
      </c>
      <c r="F24" s="5">
        <f t="shared" si="4"/>
        <v>29208.697658282657</v>
      </c>
      <c r="G24" s="5">
        <f t="shared" si="5"/>
        <v>3409.8339629945485</v>
      </c>
      <c r="H24" s="5">
        <f t="shared" si="6"/>
        <v>292.08697658282659</v>
      </c>
      <c r="I24" s="5">
        <f t="shared" si="7"/>
        <v>3117.746986411722</v>
      </c>
      <c r="J24" s="5">
        <f t="shared" si="8"/>
        <v>26090.950671870934</v>
      </c>
      <c r="L24">
        <v>22</v>
      </c>
      <c r="M24">
        <f t="shared" si="0"/>
        <v>292.08697658282659</v>
      </c>
      <c r="P24">
        <f t="shared" si="3"/>
        <v>292.08697658282659</v>
      </c>
    </row>
    <row r="25" spans="5:16" x14ac:dyDescent="0.25">
      <c r="E25">
        <v>23</v>
      </c>
      <c r="F25" s="5">
        <f t="shared" si="4"/>
        <v>26090.950671870934</v>
      </c>
      <c r="G25" s="5">
        <f t="shared" si="5"/>
        <v>3409.8339629945485</v>
      </c>
      <c r="H25" s="5">
        <f t="shared" si="6"/>
        <v>260.90950671870934</v>
      </c>
      <c r="I25" s="5">
        <f t="shared" si="7"/>
        <v>3148.924456275839</v>
      </c>
      <c r="J25" s="5">
        <f t="shared" si="8"/>
        <v>22942.026215595095</v>
      </c>
      <c r="L25">
        <v>23</v>
      </c>
      <c r="M25">
        <f t="shared" si="0"/>
        <v>260.90950671870934</v>
      </c>
      <c r="P25">
        <f t="shared" si="3"/>
        <v>260.90950671870934</v>
      </c>
    </row>
    <row r="26" spans="5:16" x14ac:dyDescent="0.25">
      <c r="E26">
        <v>24</v>
      </c>
      <c r="F26" s="5">
        <f t="shared" si="4"/>
        <v>22942.026215595095</v>
      </c>
      <c r="G26" s="5">
        <f t="shared" si="5"/>
        <v>3409.8339629945485</v>
      </c>
      <c r="H26" s="5">
        <f t="shared" si="6"/>
        <v>229.42026215595095</v>
      </c>
      <c r="I26" s="5">
        <f t="shared" si="7"/>
        <v>3180.4137008385974</v>
      </c>
      <c r="J26" s="5">
        <f t="shared" si="8"/>
        <v>19761.612514756496</v>
      </c>
      <c r="L26">
        <v>24</v>
      </c>
      <c r="M26">
        <f t="shared" si="0"/>
        <v>229.42026215595095</v>
      </c>
      <c r="P26">
        <f t="shared" si="3"/>
        <v>229.42026215595095</v>
      </c>
    </row>
    <row r="27" spans="5:16" x14ac:dyDescent="0.25">
      <c r="E27">
        <v>25</v>
      </c>
      <c r="F27" s="5">
        <f t="shared" si="4"/>
        <v>19761.612514756496</v>
      </c>
      <c r="G27" s="5">
        <f t="shared" si="5"/>
        <v>3409.8339629945485</v>
      </c>
      <c r="H27" s="5">
        <f t="shared" si="6"/>
        <v>197.61612514756496</v>
      </c>
      <c r="I27" s="5">
        <f t="shared" si="7"/>
        <v>3212.2178378469835</v>
      </c>
      <c r="J27" s="5">
        <f t="shared" si="8"/>
        <v>16549.394676909513</v>
      </c>
      <c r="L27">
        <v>25</v>
      </c>
      <c r="M27">
        <f t="shared" si="0"/>
        <v>197.61612514756496</v>
      </c>
      <c r="P27">
        <f t="shared" si="3"/>
        <v>197.61612514756496</v>
      </c>
    </row>
    <row r="28" spans="5:16" x14ac:dyDescent="0.25">
      <c r="E28">
        <v>26</v>
      </c>
      <c r="F28" s="5">
        <f t="shared" si="4"/>
        <v>16549.394676909513</v>
      </c>
      <c r="G28" s="5">
        <f t="shared" si="5"/>
        <v>3409.8339629945485</v>
      </c>
      <c r="H28" s="5">
        <f t="shared" si="6"/>
        <v>165.49394676909512</v>
      </c>
      <c r="I28" s="5">
        <f t="shared" si="7"/>
        <v>3244.3400162254534</v>
      </c>
      <c r="J28" s="5">
        <f t="shared" si="8"/>
        <v>13305.05466068406</v>
      </c>
      <c r="L28">
        <v>26</v>
      </c>
      <c r="M28">
        <f t="shared" si="0"/>
        <v>165.49394676909512</v>
      </c>
      <c r="P28">
        <f t="shared" si="3"/>
        <v>165.49394676909512</v>
      </c>
    </row>
    <row r="29" spans="5:16" x14ac:dyDescent="0.25">
      <c r="E29">
        <v>27</v>
      </c>
      <c r="F29" s="5">
        <f t="shared" si="4"/>
        <v>13305.05466068406</v>
      </c>
      <c r="G29" s="5">
        <f t="shared" si="5"/>
        <v>3409.8339629945485</v>
      </c>
      <c r="H29" s="5">
        <f t="shared" si="6"/>
        <v>133.05054660684061</v>
      </c>
      <c r="I29" s="5">
        <f t="shared" si="7"/>
        <v>3276.7834163877078</v>
      </c>
      <c r="J29" s="5">
        <f t="shared" si="8"/>
        <v>10028.271244296353</v>
      </c>
      <c r="L29">
        <v>27</v>
      </c>
      <c r="M29">
        <f t="shared" si="0"/>
        <v>133.05054660684061</v>
      </c>
      <c r="P29">
        <f t="shared" si="3"/>
        <v>133.05054660684061</v>
      </c>
    </row>
    <row r="30" spans="5:16" x14ac:dyDescent="0.25">
      <c r="E30">
        <v>28</v>
      </c>
      <c r="F30" s="5">
        <f t="shared" si="4"/>
        <v>10028.271244296353</v>
      </c>
      <c r="G30" s="5">
        <f t="shared" si="5"/>
        <v>3409.8339629945485</v>
      </c>
      <c r="H30" s="5">
        <f t="shared" si="6"/>
        <v>100.28271244296353</v>
      </c>
      <c r="I30" s="5">
        <f t="shared" si="7"/>
        <v>3309.5512505515849</v>
      </c>
      <c r="J30" s="5">
        <f t="shared" si="8"/>
        <v>6718.7199937447676</v>
      </c>
      <c r="L30">
        <v>28</v>
      </c>
      <c r="M30">
        <f t="shared" si="0"/>
        <v>100.28271244296353</v>
      </c>
      <c r="P30">
        <f t="shared" si="3"/>
        <v>100.28271244296353</v>
      </c>
    </row>
    <row r="31" spans="5:16" x14ac:dyDescent="0.25">
      <c r="E31">
        <v>29</v>
      </c>
      <c r="F31" s="5">
        <f t="shared" si="4"/>
        <v>6718.7199937447676</v>
      </c>
      <c r="G31" s="5">
        <f t="shared" si="5"/>
        <v>3409.8339629945485</v>
      </c>
      <c r="H31" s="5">
        <f t="shared" si="6"/>
        <v>67.187199937447673</v>
      </c>
      <c r="I31" s="5">
        <f t="shared" si="7"/>
        <v>3342.646763057101</v>
      </c>
      <c r="J31" s="5">
        <f t="shared" si="8"/>
        <v>3376.0732306876666</v>
      </c>
      <c r="L31">
        <v>29</v>
      </c>
      <c r="M31">
        <f t="shared" si="0"/>
        <v>67.187199937447673</v>
      </c>
      <c r="P31">
        <f t="shared" si="3"/>
        <v>67.187199937447673</v>
      </c>
    </row>
    <row r="32" spans="5:16" x14ac:dyDescent="0.25">
      <c r="E32">
        <v>30</v>
      </c>
      <c r="F32" s="5">
        <f t="shared" si="4"/>
        <v>3376.0732306876666</v>
      </c>
      <c r="G32" s="5">
        <f t="shared" si="5"/>
        <v>3409.8339629945485</v>
      </c>
      <c r="H32" s="5">
        <f t="shared" si="6"/>
        <v>33.760732306876669</v>
      </c>
      <c r="I32" s="5">
        <f t="shared" si="7"/>
        <v>3376.0732306876716</v>
      </c>
      <c r="J32" s="5">
        <f t="shared" si="8"/>
        <v>-5.0022208597511053E-12</v>
      </c>
      <c r="L32">
        <v>30</v>
      </c>
      <c r="M32">
        <f t="shared" si="0"/>
        <v>33.760732306876669</v>
      </c>
      <c r="P32">
        <f t="shared" si="3"/>
        <v>33.760732306876669</v>
      </c>
    </row>
    <row r="33" spans="1:16" x14ac:dyDescent="0.25">
      <c r="O33" s="2" t="s">
        <v>67</v>
      </c>
      <c r="P33" s="2">
        <f>SUM(P3:P32)</f>
        <v>22779.322965252297</v>
      </c>
    </row>
    <row r="34" spans="1:16" x14ac:dyDescent="0.25">
      <c r="A34" s="3" t="s">
        <v>14</v>
      </c>
      <c r="E34" s="2" t="s">
        <v>9</v>
      </c>
      <c r="F34" s="2" t="s">
        <v>18</v>
      </c>
      <c r="G34" s="2" t="s">
        <v>6</v>
      </c>
      <c r="H34" s="2" t="s">
        <v>11</v>
      </c>
      <c r="I34" s="2" t="s">
        <v>12</v>
      </c>
      <c r="J34" s="2" t="s">
        <v>13</v>
      </c>
    </row>
    <row r="35" spans="1:16" x14ac:dyDescent="0.25">
      <c r="A35" t="s">
        <v>1</v>
      </c>
      <c r="B35">
        <v>45000</v>
      </c>
      <c r="E35">
        <v>1</v>
      </c>
      <c r="F35">
        <f>B35</f>
        <v>45000</v>
      </c>
      <c r="G35" s="5">
        <f>$B$41</f>
        <v>4029.8412343410955</v>
      </c>
      <c r="H35">
        <f>$B$39*$F35</f>
        <v>506.25000000000006</v>
      </c>
      <c r="I35" s="5">
        <f>$G35-$H35</f>
        <v>3523.5912343410955</v>
      </c>
      <c r="J35" s="5">
        <f>$F35-$I35</f>
        <v>41476.408765658904</v>
      </c>
    </row>
    <row r="36" spans="1:16" x14ac:dyDescent="0.25">
      <c r="A36" t="s">
        <v>15</v>
      </c>
      <c r="B36" s="4">
        <v>0.13500000000000001</v>
      </c>
      <c r="E36">
        <v>2</v>
      </c>
      <c r="F36" s="5">
        <f>$J35</f>
        <v>41476.408765658904</v>
      </c>
      <c r="G36" s="5">
        <f>$B$41</f>
        <v>4029.8412343410955</v>
      </c>
      <c r="H36" s="5">
        <f>$B$39*$F36</f>
        <v>466.60959861366274</v>
      </c>
      <c r="I36" s="5">
        <f>$G36-$H36</f>
        <v>3563.2316357274326</v>
      </c>
      <c r="J36" s="5">
        <f>$F36-$I36</f>
        <v>37913.177129931471</v>
      </c>
    </row>
    <row r="37" spans="1:16" x14ac:dyDescent="0.25">
      <c r="A37" t="s">
        <v>16</v>
      </c>
      <c r="B37">
        <v>1</v>
      </c>
      <c r="E37">
        <v>3</v>
      </c>
      <c r="F37" s="5">
        <f t="shared" ref="F37:F46" si="9">$J36</f>
        <v>37913.177129931471</v>
      </c>
      <c r="G37" s="5">
        <f t="shared" ref="G37:G46" si="10">$B$41</f>
        <v>4029.8412343410955</v>
      </c>
      <c r="H37" s="5">
        <f t="shared" ref="H37:H46" si="11">$B$39*$F37</f>
        <v>426.5232427117291</v>
      </c>
      <c r="I37" s="5">
        <f t="shared" ref="I37:I46" si="12">$G37-$H37</f>
        <v>3603.3179916293666</v>
      </c>
      <c r="J37" s="5">
        <f t="shared" ref="J37:J46" si="13">$F37-$I37</f>
        <v>34309.859138302105</v>
      </c>
    </row>
    <row r="38" spans="1:16" x14ac:dyDescent="0.25">
      <c r="E38">
        <v>4</v>
      </c>
      <c r="F38" s="5">
        <f t="shared" si="9"/>
        <v>34309.859138302105</v>
      </c>
      <c r="G38" s="5">
        <f t="shared" si="10"/>
        <v>4029.8412343410955</v>
      </c>
      <c r="H38" s="5">
        <f t="shared" si="11"/>
        <v>385.98591530589874</v>
      </c>
      <c r="I38" s="5">
        <f t="shared" si="12"/>
        <v>3643.8553190351968</v>
      </c>
      <c r="J38" s="5">
        <f t="shared" si="13"/>
        <v>30666.003819266909</v>
      </c>
    </row>
    <row r="39" spans="1:16" x14ac:dyDescent="0.25">
      <c r="A39" t="s">
        <v>17</v>
      </c>
      <c r="B39" s="4">
        <f>B36/12</f>
        <v>1.1250000000000001E-2</v>
      </c>
      <c r="E39">
        <v>5</v>
      </c>
      <c r="F39" s="5">
        <f t="shared" si="9"/>
        <v>30666.003819266909</v>
      </c>
      <c r="G39" s="5">
        <f t="shared" si="10"/>
        <v>4029.8412343410955</v>
      </c>
      <c r="H39" s="5">
        <f t="shared" si="11"/>
        <v>344.99254296675275</v>
      </c>
      <c r="I39" s="5">
        <f t="shared" si="12"/>
        <v>3684.8486913743427</v>
      </c>
      <c r="J39" s="5">
        <f t="shared" si="13"/>
        <v>26981.155127892565</v>
      </c>
    </row>
    <row r="40" spans="1:16" x14ac:dyDescent="0.25">
      <c r="A40" t="s">
        <v>5</v>
      </c>
      <c r="B40">
        <f>B37*12</f>
        <v>12</v>
      </c>
      <c r="E40">
        <v>6</v>
      </c>
      <c r="F40" s="5">
        <f t="shared" si="9"/>
        <v>26981.155127892565</v>
      </c>
      <c r="G40" s="5">
        <f t="shared" si="10"/>
        <v>4029.8412343410955</v>
      </c>
      <c r="H40" s="5">
        <f t="shared" si="11"/>
        <v>303.5379951887914</v>
      </c>
      <c r="I40" s="5">
        <f t="shared" si="12"/>
        <v>3726.3032391523043</v>
      </c>
      <c r="J40" s="5">
        <f t="shared" si="13"/>
        <v>23254.851888740261</v>
      </c>
    </row>
    <row r="41" spans="1:16" x14ac:dyDescent="0.25">
      <c r="A41" t="s">
        <v>6</v>
      </c>
      <c r="B41" s="5">
        <f>-PMT(B39,B40,B35)</f>
        <v>4029.8412343410955</v>
      </c>
      <c r="E41">
        <v>7</v>
      </c>
      <c r="F41" s="5">
        <f t="shared" si="9"/>
        <v>23254.851888740261</v>
      </c>
      <c r="G41" s="5">
        <f t="shared" si="10"/>
        <v>4029.8412343410955</v>
      </c>
      <c r="H41" s="5">
        <f t="shared" si="11"/>
        <v>261.61708374832796</v>
      </c>
      <c r="I41" s="5">
        <f t="shared" si="12"/>
        <v>3768.2241505927677</v>
      </c>
      <c r="J41" s="5">
        <f t="shared" si="13"/>
        <v>19486.627738147494</v>
      </c>
    </row>
    <row r="42" spans="1:16" x14ac:dyDescent="0.25">
      <c r="A42" t="s">
        <v>7</v>
      </c>
      <c r="B42" s="5">
        <f>B41*B40</f>
        <v>48358.094812093143</v>
      </c>
      <c r="E42">
        <v>8</v>
      </c>
      <c r="F42" s="5">
        <f t="shared" si="9"/>
        <v>19486.627738147494</v>
      </c>
      <c r="G42" s="5">
        <f t="shared" si="10"/>
        <v>4029.8412343410955</v>
      </c>
      <c r="H42" s="5">
        <f t="shared" si="11"/>
        <v>219.22456205415932</v>
      </c>
      <c r="I42" s="5">
        <f t="shared" si="12"/>
        <v>3810.6166722869361</v>
      </c>
      <c r="J42" s="5">
        <f t="shared" si="13"/>
        <v>15676.011065860557</v>
      </c>
    </row>
    <row r="43" spans="1:16" x14ac:dyDescent="0.25">
      <c r="A43" t="s">
        <v>8</v>
      </c>
      <c r="B43" s="5">
        <f>B42-B35</f>
        <v>3358.0948120931425</v>
      </c>
      <c r="E43">
        <v>9</v>
      </c>
      <c r="F43" s="5">
        <f t="shared" si="9"/>
        <v>15676.011065860557</v>
      </c>
      <c r="G43" s="5">
        <f t="shared" si="10"/>
        <v>4029.8412343410955</v>
      </c>
      <c r="H43" s="5">
        <f t="shared" si="11"/>
        <v>176.3551244909313</v>
      </c>
      <c r="I43" s="5">
        <f t="shared" si="12"/>
        <v>3853.4861098501642</v>
      </c>
      <c r="J43" s="5">
        <f t="shared" si="13"/>
        <v>11822.524956010393</v>
      </c>
    </row>
    <row r="44" spans="1:16" x14ac:dyDescent="0.25">
      <c r="E44">
        <v>10</v>
      </c>
      <c r="F44" s="5">
        <f t="shared" si="9"/>
        <v>11822.524956010393</v>
      </c>
      <c r="G44" s="5">
        <f t="shared" si="10"/>
        <v>4029.8412343410955</v>
      </c>
      <c r="H44" s="5">
        <f t="shared" si="11"/>
        <v>133.00340575511694</v>
      </c>
      <c r="I44" s="5">
        <f t="shared" si="12"/>
        <v>3896.8378285859785</v>
      </c>
      <c r="J44" s="5">
        <f t="shared" si="13"/>
        <v>7925.6871274244149</v>
      </c>
    </row>
    <row r="45" spans="1:16" x14ac:dyDescent="0.25">
      <c r="E45">
        <v>11</v>
      </c>
      <c r="F45" s="5">
        <f t="shared" si="9"/>
        <v>7925.6871274244149</v>
      </c>
      <c r="G45" s="5">
        <f t="shared" si="10"/>
        <v>4029.8412343410955</v>
      </c>
      <c r="H45" s="5">
        <f t="shared" si="11"/>
        <v>89.163980183524671</v>
      </c>
      <c r="I45" s="5">
        <f t="shared" si="12"/>
        <v>3940.677254157571</v>
      </c>
      <c r="J45" s="5">
        <f t="shared" si="13"/>
        <v>3985.0098732668439</v>
      </c>
    </row>
    <row r="46" spans="1:16" x14ac:dyDescent="0.25">
      <c r="E46">
        <v>12</v>
      </c>
      <c r="F46" s="5">
        <f t="shared" si="9"/>
        <v>3985.0098732668439</v>
      </c>
      <c r="G46" s="5">
        <f t="shared" si="10"/>
        <v>4029.8412343410955</v>
      </c>
      <c r="H46" s="5">
        <f t="shared" si="11"/>
        <v>44.831361074252001</v>
      </c>
      <c r="I46" s="5">
        <f t="shared" si="12"/>
        <v>3985.0098732668434</v>
      </c>
      <c r="J46" s="5">
        <f t="shared" si="13"/>
        <v>0</v>
      </c>
    </row>
    <row r="48" spans="1:16" x14ac:dyDescent="0.25">
      <c r="A48" s="3" t="s">
        <v>19</v>
      </c>
      <c r="E48" s="2" t="s">
        <v>9</v>
      </c>
      <c r="F48" s="2" t="s">
        <v>18</v>
      </c>
      <c r="G48" s="2" t="s">
        <v>6</v>
      </c>
      <c r="H48" s="2" t="s">
        <v>11</v>
      </c>
      <c r="I48" s="2" t="s">
        <v>20</v>
      </c>
      <c r="J48" s="2" t="s">
        <v>13</v>
      </c>
    </row>
    <row r="49" spans="1:30" x14ac:dyDescent="0.25">
      <c r="A49" t="s">
        <v>1</v>
      </c>
      <c r="B49">
        <v>20000</v>
      </c>
      <c r="E49">
        <v>1</v>
      </c>
      <c r="F49">
        <f>B49</f>
        <v>20000</v>
      </c>
      <c r="G49" s="5">
        <f>$B$55</f>
        <v>3480.676204269128</v>
      </c>
      <c r="H49">
        <f>$B$53*$F49</f>
        <v>249.99999999999997</v>
      </c>
      <c r="I49" s="5">
        <f>$G49-$H49</f>
        <v>3230.676204269128</v>
      </c>
      <c r="J49" s="5">
        <f>$F49-$I49</f>
        <v>16769.323795730874</v>
      </c>
    </row>
    <row r="50" spans="1:30" x14ac:dyDescent="0.25">
      <c r="A50" t="s">
        <v>15</v>
      </c>
      <c r="B50" s="1">
        <v>0.15</v>
      </c>
      <c r="E50">
        <v>2</v>
      </c>
      <c r="F50" s="5">
        <f>$J49</f>
        <v>16769.323795730874</v>
      </c>
      <c r="G50" s="5">
        <f>$B$55</f>
        <v>3480.676204269128</v>
      </c>
      <c r="H50" s="5">
        <f>$B$53*$F50</f>
        <v>209.61654744663591</v>
      </c>
      <c r="I50" s="5">
        <f>$G50-$H50</f>
        <v>3271.0596568224919</v>
      </c>
      <c r="J50" s="5">
        <f>$F50-$I50</f>
        <v>13498.264138908382</v>
      </c>
    </row>
    <row r="51" spans="1:30" x14ac:dyDescent="0.25">
      <c r="A51" t="s">
        <v>2</v>
      </c>
      <c r="B51">
        <v>0.5</v>
      </c>
      <c r="E51">
        <v>3</v>
      </c>
      <c r="F51" s="5">
        <f t="shared" ref="F51:F54" si="14">$J50</f>
        <v>13498.264138908382</v>
      </c>
      <c r="G51" s="5">
        <f t="shared" ref="G51:G54" si="15">$B$55</f>
        <v>3480.676204269128</v>
      </c>
      <c r="H51" s="5">
        <f t="shared" ref="H51:H54" si="16">$B$53*$F51</f>
        <v>168.72830173635475</v>
      </c>
      <c r="I51" s="5">
        <f t="shared" ref="I51:I54" si="17">$G51-$H51</f>
        <v>3311.9479025327732</v>
      </c>
      <c r="J51" s="5">
        <f t="shared" ref="J51:J54" si="18">$F51-$I51</f>
        <v>10186.316236375609</v>
      </c>
    </row>
    <row r="52" spans="1:30" x14ac:dyDescent="0.25">
      <c r="E52">
        <v>4</v>
      </c>
      <c r="F52" s="5">
        <f t="shared" si="14"/>
        <v>10186.316236375609</v>
      </c>
      <c r="G52" s="5">
        <f t="shared" si="15"/>
        <v>3480.676204269128</v>
      </c>
      <c r="H52" s="5">
        <f t="shared" si="16"/>
        <v>127.3289529546951</v>
      </c>
      <c r="I52" s="5">
        <f t="shared" si="17"/>
        <v>3353.3472513144329</v>
      </c>
      <c r="J52" s="5">
        <f t="shared" si="18"/>
        <v>6832.9689850611758</v>
      </c>
    </row>
    <row r="53" spans="1:30" x14ac:dyDescent="0.25">
      <c r="A53" t="s">
        <v>4</v>
      </c>
      <c r="B53" s="4">
        <f>B50/12</f>
        <v>1.2499999999999999E-2</v>
      </c>
      <c r="E53">
        <v>5</v>
      </c>
      <c r="F53" s="5">
        <f t="shared" si="14"/>
        <v>6832.9689850611758</v>
      </c>
      <c r="G53" s="5">
        <f t="shared" si="15"/>
        <v>3480.676204269128</v>
      </c>
      <c r="H53" s="5">
        <f t="shared" si="16"/>
        <v>85.412112313264686</v>
      </c>
      <c r="I53" s="5">
        <f t="shared" si="17"/>
        <v>3395.2640919558635</v>
      </c>
      <c r="J53" s="5">
        <f t="shared" si="18"/>
        <v>3437.7048931053123</v>
      </c>
    </row>
    <row r="54" spans="1:30" x14ac:dyDescent="0.25">
      <c r="A54" t="s">
        <v>5</v>
      </c>
      <c r="B54">
        <f>B51*12</f>
        <v>6</v>
      </c>
      <c r="E54">
        <v>6</v>
      </c>
      <c r="F54" s="5">
        <f t="shared" si="14"/>
        <v>3437.7048931053123</v>
      </c>
      <c r="G54" s="5">
        <f t="shared" si="15"/>
        <v>3480.676204269128</v>
      </c>
      <c r="H54" s="5">
        <f t="shared" si="16"/>
        <v>42.971311163816402</v>
      </c>
      <c r="I54" s="5">
        <f t="shared" si="17"/>
        <v>3437.7048931053114</v>
      </c>
      <c r="J54" s="5">
        <f t="shared" si="18"/>
        <v>0</v>
      </c>
    </row>
    <row r="55" spans="1:30" x14ac:dyDescent="0.25">
      <c r="A55" t="s">
        <v>6</v>
      </c>
      <c r="B55" s="5">
        <f>-PMT(B53,B54,B49)</f>
        <v>3480.676204269128</v>
      </c>
    </row>
    <row r="56" spans="1:30" x14ac:dyDescent="0.25">
      <c r="A56" t="s">
        <v>7</v>
      </c>
      <c r="B56" s="5">
        <f>B55*B54</f>
        <v>20884.057225614768</v>
      </c>
    </row>
    <row r="57" spans="1:30" x14ac:dyDescent="0.25">
      <c r="A57" t="s">
        <v>8</v>
      </c>
      <c r="B57" s="5">
        <f>B56-B49</f>
        <v>884.05722561476796</v>
      </c>
    </row>
    <row r="60" spans="1:30" x14ac:dyDescent="0.25">
      <c r="F60" s="2" t="s">
        <v>68</v>
      </c>
    </row>
    <row r="61" spans="1:30" x14ac:dyDescent="0.25">
      <c r="C61" s="2" t="s">
        <v>21</v>
      </c>
      <c r="D61" s="2" t="s">
        <v>33</v>
      </c>
      <c r="E61" s="2" t="s">
        <v>35</v>
      </c>
      <c r="F61" s="2" t="s">
        <v>36</v>
      </c>
      <c r="G61" s="2" t="s">
        <v>37</v>
      </c>
      <c r="H61" s="2" t="s">
        <v>38</v>
      </c>
      <c r="I61" s="2" t="s">
        <v>39</v>
      </c>
      <c r="J61" s="2" t="s">
        <v>40</v>
      </c>
      <c r="K61" s="2" t="s">
        <v>41</v>
      </c>
      <c r="L61" s="2" t="s">
        <v>42</v>
      </c>
      <c r="M61" s="2" t="s">
        <v>43</v>
      </c>
      <c r="N61" s="2" t="s">
        <v>44</v>
      </c>
      <c r="O61" s="2" t="s">
        <v>45</v>
      </c>
      <c r="P61" s="2" t="s">
        <v>46</v>
      </c>
      <c r="Q61" s="2" t="s">
        <v>47</v>
      </c>
      <c r="R61" s="2" t="s">
        <v>48</v>
      </c>
      <c r="S61" s="2" t="s">
        <v>49</v>
      </c>
      <c r="T61" s="2" t="s">
        <v>50</v>
      </c>
      <c r="U61" s="2" t="s">
        <v>51</v>
      </c>
      <c r="V61" s="2" t="s">
        <v>52</v>
      </c>
      <c r="W61" s="2" t="s">
        <v>53</v>
      </c>
      <c r="X61" s="2" t="s">
        <v>54</v>
      </c>
      <c r="Y61" s="2" t="s">
        <v>55</v>
      </c>
      <c r="Z61" s="2" t="s">
        <v>56</v>
      </c>
      <c r="AA61" s="2" t="s">
        <v>57</v>
      </c>
      <c r="AB61" s="2" t="s">
        <v>58</v>
      </c>
      <c r="AC61" s="2" t="s">
        <v>59</v>
      </c>
      <c r="AD61" s="2" t="s">
        <v>60</v>
      </c>
    </row>
    <row r="62" spans="1:30" x14ac:dyDescent="0.25">
      <c r="C62" t="s">
        <v>22</v>
      </c>
      <c r="D62" s="3" t="s">
        <v>34</v>
      </c>
      <c r="E62">
        <v>2000</v>
      </c>
      <c r="F62">
        <f ca="1">RANDBETWEEN(500,1000)</f>
        <v>817</v>
      </c>
      <c r="G62">
        <f t="shared" ref="G62:AD72" ca="1" si="19">RANDBETWEEN(500,1000)</f>
        <v>898</v>
      </c>
      <c r="H62">
        <f t="shared" ca="1" si="19"/>
        <v>527</v>
      </c>
      <c r="I62">
        <f t="shared" ca="1" si="19"/>
        <v>537</v>
      </c>
      <c r="J62">
        <f t="shared" ca="1" si="19"/>
        <v>838</v>
      </c>
      <c r="K62">
        <f t="shared" ca="1" si="19"/>
        <v>585</v>
      </c>
      <c r="L62">
        <f t="shared" ca="1" si="19"/>
        <v>680</v>
      </c>
      <c r="M62">
        <f t="shared" ca="1" si="19"/>
        <v>747</v>
      </c>
      <c r="N62">
        <f t="shared" ca="1" si="19"/>
        <v>593</v>
      </c>
      <c r="O62">
        <f t="shared" ca="1" si="19"/>
        <v>613</v>
      </c>
      <c r="P62">
        <f t="shared" ca="1" si="19"/>
        <v>616</v>
      </c>
      <c r="Q62">
        <f t="shared" ca="1" si="19"/>
        <v>614</v>
      </c>
      <c r="R62">
        <f t="shared" ca="1" si="19"/>
        <v>713</v>
      </c>
      <c r="S62">
        <f t="shared" ca="1" si="19"/>
        <v>702</v>
      </c>
      <c r="T62">
        <f t="shared" ca="1" si="19"/>
        <v>764</v>
      </c>
      <c r="U62">
        <f t="shared" ca="1" si="19"/>
        <v>838</v>
      </c>
      <c r="V62">
        <f t="shared" ca="1" si="19"/>
        <v>653</v>
      </c>
      <c r="W62">
        <f t="shared" ca="1" si="19"/>
        <v>962</v>
      </c>
      <c r="X62">
        <f t="shared" ca="1" si="19"/>
        <v>736</v>
      </c>
      <c r="Y62">
        <f t="shared" ca="1" si="19"/>
        <v>724</v>
      </c>
      <c r="Z62">
        <f t="shared" ca="1" si="19"/>
        <v>664</v>
      </c>
      <c r="AA62">
        <f t="shared" ca="1" si="19"/>
        <v>509</v>
      </c>
      <c r="AB62">
        <f t="shared" ca="1" si="19"/>
        <v>833</v>
      </c>
      <c r="AC62">
        <f t="shared" ca="1" si="19"/>
        <v>743</v>
      </c>
      <c r="AD62">
        <f t="shared" ca="1" si="19"/>
        <v>806</v>
      </c>
    </row>
    <row r="63" spans="1:30" x14ac:dyDescent="0.25">
      <c r="C63" t="s">
        <v>23</v>
      </c>
      <c r="D63" s="3" t="s">
        <v>34</v>
      </c>
      <c r="E63">
        <v>2000</v>
      </c>
      <c r="F63">
        <f t="shared" ref="F63:F72" ca="1" si="20">RANDBETWEEN(500,1000)</f>
        <v>602</v>
      </c>
      <c r="G63">
        <f t="shared" ca="1" si="19"/>
        <v>767</v>
      </c>
      <c r="H63">
        <f t="shared" ca="1" si="19"/>
        <v>867</v>
      </c>
      <c r="I63">
        <f t="shared" ca="1" si="19"/>
        <v>982</v>
      </c>
      <c r="J63">
        <f t="shared" ca="1" si="19"/>
        <v>662</v>
      </c>
      <c r="K63">
        <f t="shared" ca="1" si="19"/>
        <v>517</v>
      </c>
      <c r="L63">
        <f t="shared" ca="1" si="19"/>
        <v>962</v>
      </c>
      <c r="M63">
        <f t="shared" ca="1" si="19"/>
        <v>870</v>
      </c>
      <c r="N63">
        <f t="shared" ca="1" si="19"/>
        <v>576</v>
      </c>
      <c r="O63">
        <f t="shared" ca="1" si="19"/>
        <v>899</v>
      </c>
      <c r="P63">
        <f t="shared" ca="1" si="19"/>
        <v>673</v>
      </c>
      <c r="Q63">
        <f t="shared" ca="1" si="19"/>
        <v>860</v>
      </c>
      <c r="R63">
        <f t="shared" ca="1" si="19"/>
        <v>787</v>
      </c>
      <c r="S63">
        <f t="shared" ca="1" si="19"/>
        <v>698</v>
      </c>
      <c r="T63">
        <f t="shared" ca="1" si="19"/>
        <v>843</v>
      </c>
      <c r="U63">
        <f t="shared" ca="1" si="19"/>
        <v>621</v>
      </c>
      <c r="V63">
        <f t="shared" ca="1" si="19"/>
        <v>895</v>
      </c>
      <c r="W63">
        <f t="shared" ca="1" si="19"/>
        <v>630</v>
      </c>
      <c r="X63">
        <f t="shared" ca="1" si="19"/>
        <v>607</v>
      </c>
      <c r="Y63">
        <f t="shared" ca="1" si="19"/>
        <v>781</v>
      </c>
      <c r="Z63">
        <f t="shared" ca="1" si="19"/>
        <v>731</v>
      </c>
      <c r="AA63">
        <f t="shared" ca="1" si="19"/>
        <v>727</v>
      </c>
      <c r="AB63">
        <f t="shared" ca="1" si="19"/>
        <v>827</v>
      </c>
      <c r="AC63">
        <f t="shared" ca="1" si="19"/>
        <v>516</v>
      </c>
      <c r="AD63">
        <f t="shared" ca="1" si="19"/>
        <v>829</v>
      </c>
    </row>
    <row r="64" spans="1:30" x14ac:dyDescent="0.25">
      <c r="C64" t="s">
        <v>24</v>
      </c>
      <c r="D64" s="3" t="s">
        <v>19</v>
      </c>
      <c r="E64">
        <v>2000</v>
      </c>
      <c r="F64">
        <f t="shared" ca="1" si="20"/>
        <v>711</v>
      </c>
      <c r="G64">
        <f t="shared" ca="1" si="19"/>
        <v>517</v>
      </c>
      <c r="H64">
        <f t="shared" ca="1" si="19"/>
        <v>647</v>
      </c>
      <c r="I64">
        <f t="shared" ca="1" si="19"/>
        <v>970</v>
      </c>
      <c r="J64">
        <f t="shared" ca="1" si="19"/>
        <v>769</v>
      </c>
      <c r="K64">
        <f t="shared" ca="1" si="19"/>
        <v>732</v>
      </c>
      <c r="L64">
        <f t="shared" ca="1" si="19"/>
        <v>559</v>
      </c>
      <c r="M64">
        <f t="shared" ca="1" si="19"/>
        <v>627</v>
      </c>
      <c r="N64">
        <f t="shared" ca="1" si="19"/>
        <v>628</v>
      </c>
      <c r="O64">
        <f t="shared" ca="1" si="19"/>
        <v>666</v>
      </c>
      <c r="P64">
        <f t="shared" ca="1" si="19"/>
        <v>821</v>
      </c>
      <c r="Q64">
        <f t="shared" ca="1" si="19"/>
        <v>508</v>
      </c>
      <c r="R64">
        <f t="shared" ca="1" si="19"/>
        <v>637</v>
      </c>
      <c r="S64">
        <f t="shared" ca="1" si="19"/>
        <v>541</v>
      </c>
      <c r="T64">
        <f t="shared" ca="1" si="19"/>
        <v>699</v>
      </c>
      <c r="U64">
        <f t="shared" ca="1" si="19"/>
        <v>517</v>
      </c>
      <c r="V64">
        <f t="shared" ca="1" si="19"/>
        <v>966</v>
      </c>
      <c r="W64">
        <f t="shared" ca="1" si="19"/>
        <v>768</v>
      </c>
      <c r="X64">
        <f t="shared" ca="1" si="19"/>
        <v>983</v>
      </c>
      <c r="Y64">
        <f t="shared" ca="1" si="19"/>
        <v>856</v>
      </c>
      <c r="Z64">
        <f t="shared" ca="1" si="19"/>
        <v>610</v>
      </c>
      <c r="AA64">
        <f t="shared" ca="1" si="19"/>
        <v>883</v>
      </c>
      <c r="AB64">
        <f t="shared" ca="1" si="19"/>
        <v>571</v>
      </c>
      <c r="AC64">
        <f t="shared" ca="1" si="19"/>
        <v>933</v>
      </c>
      <c r="AD64">
        <f t="shared" ca="1" si="19"/>
        <v>972</v>
      </c>
    </row>
    <row r="65" spans="3:30" x14ac:dyDescent="0.25">
      <c r="C65" t="s">
        <v>25</v>
      </c>
      <c r="D65" s="3" t="s">
        <v>34</v>
      </c>
      <c r="E65">
        <v>2000</v>
      </c>
      <c r="F65">
        <f t="shared" ca="1" si="20"/>
        <v>697</v>
      </c>
      <c r="G65">
        <f t="shared" ca="1" si="19"/>
        <v>513</v>
      </c>
      <c r="H65">
        <f t="shared" ca="1" si="19"/>
        <v>773</v>
      </c>
      <c r="I65">
        <f t="shared" ca="1" si="19"/>
        <v>808</v>
      </c>
      <c r="J65">
        <f t="shared" ca="1" si="19"/>
        <v>750</v>
      </c>
      <c r="K65">
        <f t="shared" ca="1" si="19"/>
        <v>963</v>
      </c>
      <c r="L65">
        <f t="shared" ca="1" si="19"/>
        <v>503</v>
      </c>
      <c r="M65">
        <f t="shared" ca="1" si="19"/>
        <v>901</v>
      </c>
      <c r="N65">
        <f t="shared" ca="1" si="19"/>
        <v>979</v>
      </c>
      <c r="O65">
        <f t="shared" ca="1" si="19"/>
        <v>682</v>
      </c>
      <c r="P65">
        <f t="shared" ca="1" si="19"/>
        <v>984</v>
      </c>
      <c r="Q65">
        <f t="shared" ca="1" si="19"/>
        <v>583</v>
      </c>
      <c r="R65">
        <f t="shared" ca="1" si="19"/>
        <v>992</v>
      </c>
      <c r="S65">
        <f t="shared" ca="1" si="19"/>
        <v>571</v>
      </c>
      <c r="T65">
        <f t="shared" ca="1" si="19"/>
        <v>624</v>
      </c>
      <c r="U65">
        <f t="shared" ca="1" si="19"/>
        <v>730</v>
      </c>
      <c r="V65">
        <f t="shared" ca="1" si="19"/>
        <v>531</v>
      </c>
      <c r="W65">
        <f t="shared" ca="1" si="19"/>
        <v>691</v>
      </c>
      <c r="X65">
        <f t="shared" ca="1" si="19"/>
        <v>899</v>
      </c>
      <c r="Y65">
        <f t="shared" ca="1" si="19"/>
        <v>938</v>
      </c>
      <c r="Z65">
        <f t="shared" ca="1" si="19"/>
        <v>977</v>
      </c>
      <c r="AA65">
        <f t="shared" ca="1" si="19"/>
        <v>998</v>
      </c>
      <c r="AB65">
        <f t="shared" ca="1" si="19"/>
        <v>655</v>
      </c>
      <c r="AC65">
        <f t="shared" ca="1" si="19"/>
        <v>737</v>
      </c>
      <c r="AD65">
        <f t="shared" ca="1" si="19"/>
        <v>978</v>
      </c>
    </row>
    <row r="66" spans="3:30" x14ac:dyDescent="0.25">
      <c r="C66" t="s">
        <v>26</v>
      </c>
      <c r="D66" s="3" t="s">
        <v>19</v>
      </c>
      <c r="E66">
        <v>2000</v>
      </c>
      <c r="F66">
        <f t="shared" ca="1" si="20"/>
        <v>974</v>
      </c>
      <c r="G66">
        <f t="shared" ca="1" si="19"/>
        <v>529</v>
      </c>
      <c r="H66">
        <f t="shared" ca="1" si="19"/>
        <v>755</v>
      </c>
      <c r="I66">
        <f t="shared" ca="1" si="19"/>
        <v>961</v>
      </c>
      <c r="J66">
        <f t="shared" ca="1" si="19"/>
        <v>964</v>
      </c>
      <c r="K66">
        <f t="shared" ca="1" si="19"/>
        <v>601</v>
      </c>
      <c r="L66">
        <f t="shared" ca="1" si="19"/>
        <v>609</v>
      </c>
      <c r="M66">
        <f t="shared" ca="1" si="19"/>
        <v>978</v>
      </c>
      <c r="N66">
        <f t="shared" ca="1" si="19"/>
        <v>657</v>
      </c>
      <c r="O66">
        <f t="shared" ca="1" si="19"/>
        <v>916</v>
      </c>
      <c r="P66">
        <f t="shared" ca="1" si="19"/>
        <v>936</v>
      </c>
      <c r="Q66">
        <f t="shared" ca="1" si="19"/>
        <v>983</v>
      </c>
      <c r="R66">
        <f t="shared" ca="1" si="19"/>
        <v>909</v>
      </c>
      <c r="S66">
        <f t="shared" ca="1" si="19"/>
        <v>597</v>
      </c>
      <c r="T66">
        <f t="shared" ca="1" si="19"/>
        <v>626</v>
      </c>
      <c r="U66">
        <f t="shared" ca="1" si="19"/>
        <v>988</v>
      </c>
      <c r="V66">
        <f t="shared" ca="1" si="19"/>
        <v>590</v>
      </c>
      <c r="W66">
        <f t="shared" ca="1" si="19"/>
        <v>934</v>
      </c>
      <c r="X66">
        <f t="shared" ca="1" si="19"/>
        <v>927</v>
      </c>
      <c r="Y66">
        <f t="shared" ca="1" si="19"/>
        <v>973</v>
      </c>
      <c r="Z66">
        <f t="shared" ca="1" si="19"/>
        <v>967</v>
      </c>
      <c r="AA66">
        <f t="shared" ca="1" si="19"/>
        <v>638</v>
      </c>
      <c r="AB66">
        <f t="shared" ca="1" si="19"/>
        <v>962</v>
      </c>
      <c r="AC66">
        <f t="shared" ca="1" si="19"/>
        <v>676</v>
      </c>
      <c r="AD66">
        <f t="shared" ca="1" si="19"/>
        <v>625</v>
      </c>
    </row>
    <row r="67" spans="3:30" x14ac:dyDescent="0.25">
      <c r="C67" t="s">
        <v>27</v>
      </c>
      <c r="D67" s="3" t="s">
        <v>34</v>
      </c>
      <c r="E67">
        <v>2000</v>
      </c>
      <c r="F67">
        <f t="shared" ca="1" si="20"/>
        <v>976</v>
      </c>
      <c r="G67">
        <f t="shared" ca="1" si="19"/>
        <v>623</v>
      </c>
      <c r="H67">
        <f t="shared" ca="1" si="19"/>
        <v>906</v>
      </c>
      <c r="I67">
        <f t="shared" ca="1" si="19"/>
        <v>657</v>
      </c>
      <c r="J67">
        <f t="shared" ca="1" si="19"/>
        <v>695</v>
      </c>
      <c r="K67">
        <f t="shared" ca="1" si="19"/>
        <v>513</v>
      </c>
      <c r="L67">
        <f t="shared" ca="1" si="19"/>
        <v>731</v>
      </c>
      <c r="M67">
        <f t="shared" ca="1" si="19"/>
        <v>505</v>
      </c>
      <c r="N67">
        <f t="shared" ca="1" si="19"/>
        <v>929</v>
      </c>
      <c r="O67">
        <f t="shared" ca="1" si="19"/>
        <v>811</v>
      </c>
      <c r="P67">
        <f t="shared" ca="1" si="19"/>
        <v>976</v>
      </c>
      <c r="Q67">
        <f t="shared" ca="1" si="19"/>
        <v>513</v>
      </c>
      <c r="R67">
        <f t="shared" ca="1" si="19"/>
        <v>773</v>
      </c>
      <c r="S67">
        <f t="shared" ca="1" si="19"/>
        <v>719</v>
      </c>
      <c r="T67">
        <f t="shared" ca="1" si="19"/>
        <v>804</v>
      </c>
      <c r="U67">
        <f t="shared" ca="1" si="19"/>
        <v>940</v>
      </c>
      <c r="V67">
        <f t="shared" ca="1" si="19"/>
        <v>634</v>
      </c>
      <c r="W67">
        <f t="shared" ca="1" si="19"/>
        <v>651</v>
      </c>
      <c r="X67">
        <f t="shared" ca="1" si="19"/>
        <v>732</v>
      </c>
      <c r="Y67">
        <f t="shared" ca="1" si="19"/>
        <v>682</v>
      </c>
      <c r="Z67">
        <f t="shared" ca="1" si="19"/>
        <v>881</v>
      </c>
      <c r="AA67">
        <f t="shared" ca="1" si="19"/>
        <v>634</v>
      </c>
      <c r="AB67">
        <f t="shared" ca="1" si="19"/>
        <v>748</v>
      </c>
      <c r="AC67">
        <f t="shared" ca="1" si="19"/>
        <v>662</v>
      </c>
      <c r="AD67">
        <f t="shared" ca="1" si="19"/>
        <v>502</v>
      </c>
    </row>
    <row r="68" spans="3:30" x14ac:dyDescent="0.25">
      <c r="C68" t="s">
        <v>28</v>
      </c>
      <c r="D68" s="3" t="s">
        <v>14</v>
      </c>
      <c r="E68">
        <v>2000</v>
      </c>
      <c r="F68">
        <f t="shared" ca="1" si="20"/>
        <v>527</v>
      </c>
      <c r="G68">
        <f t="shared" ca="1" si="19"/>
        <v>588</v>
      </c>
      <c r="H68">
        <f t="shared" ca="1" si="19"/>
        <v>793</v>
      </c>
      <c r="I68">
        <f t="shared" ca="1" si="19"/>
        <v>716</v>
      </c>
      <c r="J68">
        <f t="shared" ca="1" si="19"/>
        <v>742</v>
      </c>
      <c r="K68">
        <f t="shared" ca="1" si="19"/>
        <v>902</v>
      </c>
      <c r="L68">
        <f t="shared" ca="1" si="19"/>
        <v>504</v>
      </c>
      <c r="M68">
        <f t="shared" ca="1" si="19"/>
        <v>732</v>
      </c>
      <c r="N68">
        <f t="shared" ca="1" si="19"/>
        <v>927</v>
      </c>
      <c r="O68">
        <f t="shared" ca="1" si="19"/>
        <v>803</v>
      </c>
      <c r="P68">
        <f t="shared" ca="1" si="19"/>
        <v>549</v>
      </c>
      <c r="Q68">
        <f t="shared" ca="1" si="19"/>
        <v>783</v>
      </c>
      <c r="R68">
        <f t="shared" ca="1" si="19"/>
        <v>828</v>
      </c>
      <c r="S68">
        <f t="shared" ca="1" si="19"/>
        <v>880</v>
      </c>
      <c r="T68">
        <f t="shared" ca="1" si="19"/>
        <v>656</v>
      </c>
      <c r="U68">
        <f t="shared" ca="1" si="19"/>
        <v>889</v>
      </c>
      <c r="V68">
        <f t="shared" ca="1" si="19"/>
        <v>562</v>
      </c>
      <c r="W68">
        <f t="shared" ca="1" si="19"/>
        <v>663</v>
      </c>
      <c r="X68">
        <f t="shared" ca="1" si="19"/>
        <v>647</v>
      </c>
      <c r="Y68">
        <f t="shared" ca="1" si="19"/>
        <v>502</v>
      </c>
      <c r="Z68">
        <f t="shared" ca="1" si="19"/>
        <v>504</v>
      </c>
      <c r="AA68">
        <f t="shared" ca="1" si="19"/>
        <v>781</v>
      </c>
      <c r="AB68">
        <f t="shared" ca="1" si="19"/>
        <v>814</v>
      </c>
      <c r="AC68">
        <f t="shared" ca="1" si="19"/>
        <v>578</v>
      </c>
      <c r="AD68">
        <f t="shared" ca="1" si="19"/>
        <v>866</v>
      </c>
    </row>
    <row r="69" spans="3:30" x14ac:dyDescent="0.25">
      <c r="C69" t="s">
        <v>29</v>
      </c>
      <c r="D69" s="3" t="s">
        <v>0</v>
      </c>
      <c r="E69">
        <v>2000</v>
      </c>
      <c r="F69">
        <f t="shared" ca="1" si="20"/>
        <v>556</v>
      </c>
      <c r="G69">
        <f t="shared" ca="1" si="19"/>
        <v>912</v>
      </c>
      <c r="H69">
        <f t="shared" ca="1" si="19"/>
        <v>827</v>
      </c>
      <c r="I69">
        <f t="shared" ca="1" si="19"/>
        <v>625</v>
      </c>
      <c r="J69">
        <f t="shared" ca="1" si="19"/>
        <v>594</v>
      </c>
      <c r="K69">
        <f t="shared" ca="1" si="19"/>
        <v>760</v>
      </c>
      <c r="L69">
        <f t="shared" ca="1" si="19"/>
        <v>557</v>
      </c>
      <c r="M69">
        <f t="shared" ca="1" si="19"/>
        <v>986</v>
      </c>
      <c r="N69">
        <f t="shared" ca="1" si="19"/>
        <v>560</v>
      </c>
      <c r="O69">
        <f t="shared" ca="1" si="19"/>
        <v>834</v>
      </c>
      <c r="P69">
        <f t="shared" ca="1" si="19"/>
        <v>994</v>
      </c>
      <c r="Q69">
        <f t="shared" ca="1" si="19"/>
        <v>842</v>
      </c>
      <c r="R69">
        <f t="shared" ca="1" si="19"/>
        <v>766</v>
      </c>
      <c r="S69">
        <f t="shared" ca="1" si="19"/>
        <v>531</v>
      </c>
      <c r="T69">
        <f t="shared" ca="1" si="19"/>
        <v>993</v>
      </c>
      <c r="U69">
        <f t="shared" ca="1" si="19"/>
        <v>598</v>
      </c>
      <c r="V69">
        <f t="shared" ca="1" si="19"/>
        <v>847</v>
      </c>
      <c r="W69">
        <f t="shared" ca="1" si="19"/>
        <v>588</v>
      </c>
      <c r="X69">
        <f t="shared" ca="1" si="19"/>
        <v>800</v>
      </c>
      <c r="Y69">
        <f t="shared" ca="1" si="19"/>
        <v>735</v>
      </c>
      <c r="Z69">
        <f t="shared" ca="1" si="19"/>
        <v>624</v>
      </c>
      <c r="AA69">
        <f t="shared" ca="1" si="19"/>
        <v>867</v>
      </c>
      <c r="AB69">
        <f t="shared" ca="1" si="19"/>
        <v>976</v>
      </c>
      <c r="AC69">
        <f t="shared" ca="1" si="19"/>
        <v>545</v>
      </c>
      <c r="AD69">
        <f t="shared" ca="1" si="19"/>
        <v>595</v>
      </c>
    </row>
    <row r="70" spans="3:30" x14ac:dyDescent="0.25">
      <c r="C70" t="s">
        <v>30</v>
      </c>
      <c r="D70" s="3" t="s">
        <v>34</v>
      </c>
      <c r="E70">
        <v>2000</v>
      </c>
      <c r="F70">
        <f t="shared" ca="1" si="20"/>
        <v>738</v>
      </c>
      <c r="G70">
        <f t="shared" ca="1" si="19"/>
        <v>829</v>
      </c>
      <c r="H70">
        <f t="shared" ca="1" si="19"/>
        <v>550</v>
      </c>
      <c r="I70">
        <f t="shared" ca="1" si="19"/>
        <v>781</v>
      </c>
      <c r="J70">
        <f t="shared" ca="1" si="19"/>
        <v>529</v>
      </c>
      <c r="K70">
        <f t="shared" ca="1" si="19"/>
        <v>708</v>
      </c>
      <c r="L70">
        <f t="shared" ca="1" si="19"/>
        <v>523</v>
      </c>
      <c r="M70">
        <f t="shared" ca="1" si="19"/>
        <v>981</v>
      </c>
      <c r="N70">
        <f t="shared" ca="1" si="19"/>
        <v>808</v>
      </c>
      <c r="O70">
        <f t="shared" ca="1" si="19"/>
        <v>552</v>
      </c>
      <c r="P70">
        <f t="shared" ca="1" si="19"/>
        <v>909</v>
      </c>
      <c r="Q70">
        <f t="shared" ca="1" si="19"/>
        <v>993</v>
      </c>
      <c r="R70">
        <f t="shared" ca="1" si="19"/>
        <v>618</v>
      </c>
      <c r="S70">
        <f t="shared" ca="1" si="19"/>
        <v>943</v>
      </c>
      <c r="T70">
        <f t="shared" ca="1" si="19"/>
        <v>539</v>
      </c>
      <c r="U70">
        <f t="shared" ca="1" si="19"/>
        <v>975</v>
      </c>
      <c r="V70">
        <f t="shared" ca="1" si="19"/>
        <v>586</v>
      </c>
      <c r="W70">
        <f t="shared" ca="1" si="19"/>
        <v>797</v>
      </c>
      <c r="X70">
        <f t="shared" ca="1" si="19"/>
        <v>939</v>
      </c>
      <c r="Y70">
        <f t="shared" ca="1" si="19"/>
        <v>830</v>
      </c>
      <c r="Z70">
        <f t="shared" ca="1" si="19"/>
        <v>798</v>
      </c>
      <c r="AA70">
        <f t="shared" ca="1" si="19"/>
        <v>515</v>
      </c>
      <c r="AB70">
        <f t="shared" ca="1" si="19"/>
        <v>812</v>
      </c>
      <c r="AC70">
        <f t="shared" ca="1" si="19"/>
        <v>845</v>
      </c>
      <c r="AD70">
        <f t="shared" ca="1" si="19"/>
        <v>506</v>
      </c>
    </row>
    <row r="71" spans="3:30" x14ac:dyDescent="0.25">
      <c r="C71" t="s">
        <v>31</v>
      </c>
      <c r="D71" s="3" t="s">
        <v>14</v>
      </c>
      <c r="E71">
        <v>2000</v>
      </c>
      <c r="F71">
        <f t="shared" ca="1" si="20"/>
        <v>762</v>
      </c>
      <c r="G71">
        <f t="shared" ca="1" si="19"/>
        <v>977</v>
      </c>
      <c r="H71">
        <f t="shared" ca="1" si="19"/>
        <v>664</v>
      </c>
      <c r="I71">
        <f t="shared" ca="1" si="19"/>
        <v>631</v>
      </c>
      <c r="J71">
        <f t="shared" ca="1" si="19"/>
        <v>757</v>
      </c>
      <c r="K71">
        <f t="shared" ca="1" si="19"/>
        <v>537</v>
      </c>
      <c r="L71">
        <f t="shared" ca="1" si="19"/>
        <v>530</v>
      </c>
      <c r="M71">
        <f t="shared" ca="1" si="19"/>
        <v>512</v>
      </c>
      <c r="N71">
        <f t="shared" ca="1" si="19"/>
        <v>919</v>
      </c>
      <c r="O71">
        <f t="shared" ca="1" si="19"/>
        <v>881</v>
      </c>
      <c r="P71">
        <f t="shared" ca="1" si="19"/>
        <v>756</v>
      </c>
      <c r="Q71">
        <f t="shared" ca="1" si="19"/>
        <v>720</v>
      </c>
      <c r="R71">
        <f t="shared" ca="1" si="19"/>
        <v>523</v>
      </c>
      <c r="S71">
        <f t="shared" ca="1" si="19"/>
        <v>716</v>
      </c>
      <c r="T71">
        <f t="shared" ca="1" si="19"/>
        <v>708</v>
      </c>
      <c r="U71">
        <f t="shared" ca="1" si="19"/>
        <v>650</v>
      </c>
      <c r="V71">
        <f t="shared" ca="1" si="19"/>
        <v>616</v>
      </c>
      <c r="W71">
        <f t="shared" ca="1" si="19"/>
        <v>562</v>
      </c>
      <c r="X71">
        <f t="shared" ca="1" si="19"/>
        <v>923</v>
      </c>
      <c r="Y71">
        <f t="shared" ca="1" si="19"/>
        <v>766</v>
      </c>
      <c r="Z71">
        <f t="shared" ca="1" si="19"/>
        <v>688</v>
      </c>
      <c r="AA71">
        <f t="shared" ca="1" si="19"/>
        <v>937</v>
      </c>
      <c r="AB71">
        <f t="shared" ca="1" si="19"/>
        <v>606</v>
      </c>
      <c r="AC71">
        <f t="shared" ca="1" si="19"/>
        <v>887</v>
      </c>
      <c r="AD71">
        <f t="shared" ca="1" si="19"/>
        <v>747</v>
      </c>
    </row>
    <row r="72" spans="3:30" x14ac:dyDescent="0.25">
      <c r="C72" t="s">
        <v>32</v>
      </c>
      <c r="D72" s="3" t="s">
        <v>34</v>
      </c>
      <c r="E72">
        <v>2000</v>
      </c>
      <c r="F72">
        <f t="shared" ca="1" si="20"/>
        <v>734</v>
      </c>
      <c r="G72">
        <f t="shared" ca="1" si="19"/>
        <v>611</v>
      </c>
      <c r="H72">
        <f t="shared" ca="1" si="19"/>
        <v>629</v>
      </c>
      <c r="I72">
        <f t="shared" ca="1" si="19"/>
        <v>843</v>
      </c>
      <c r="J72">
        <f t="shared" ca="1" si="19"/>
        <v>600</v>
      </c>
      <c r="K72">
        <f t="shared" ca="1" si="19"/>
        <v>752</v>
      </c>
      <c r="L72">
        <f t="shared" ca="1" si="19"/>
        <v>927</v>
      </c>
      <c r="M72">
        <f t="shared" ca="1" si="19"/>
        <v>681</v>
      </c>
      <c r="N72">
        <f t="shared" ca="1" si="19"/>
        <v>820</v>
      </c>
      <c r="O72">
        <f t="shared" ca="1" si="19"/>
        <v>642</v>
      </c>
      <c r="P72">
        <f t="shared" ca="1" si="19"/>
        <v>750</v>
      </c>
      <c r="Q72">
        <f t="shared" ca="1" si="19"/>
        <v>642</v>
      </c>
      <c r="R72">
        <f t="shared" ca="1" si="19"/>
        <v>795</v>
      </c>
      <c r="S72">
        <f t="shared" ca="1" si="19"/>
        <v>943</v>
      </c>
      <c r="T72">
        <f t="shared" ca="1" si="19"/>
        <v>616</v>
      </c>
      <c r="U72">
        <f t="shared" ca="1" si="19"/>
        <v>566</v>
      </c>
      <c r="V72">
        <f t="shared" ref="V72:AD72" ca="1" si="21">RANDBETWEEN(500,1000)</f>
        <v>620</v>
      </c>
      <c r="W72">
        <f t="shared" ca="1" si="21"/>
        <v>511</v>
      </c>
      <c r="X72">
        <f t="shared" ca="1" si="21"/>
        <v>923</v>
      </c>
      <c r="Y72">
        <f t="shared" ca="1" si="21"/>
        <v>855</v>
      </c>
      <c r="Z72">
        <f t="shared" ca="1" si="21"/>
        <v>827</v>
      </c>
      <c r="AA72">
        <f t="shared" ca="1" si="21"/>
        <v>692</v>
      </c>
      <c r="AB72">
        <f t="shared" ca="1" si="21"/>
        <v>930</v>
      </c>
      <c r="AC72">
        <f t="shared" ca="1" si="21"/>
        <v>607</v>
      </c>
      <c r="AD72">
        <f t="shared" ca="1" si="21"/>
        <v>546</v>
      </c>
    </row>
    <row r="75" spans="3:30" x14ac:dyDescent="0.25">
      <c r="F75" s="2" t="s">
        <v>62</v>
      </c>
    </row>
    <row r="76" spans="3:30" x14ac:dyDescent="0.25">
      <c r="E76" s="3" t="s">
        <v>0</v>
      </c>
      <c r="F76" s="3" t="s">
        <v>14</v>
      </c>
      <c r="G76" s="3" t="s">
        <v>19</v>
      </c>
    </row>
    <row r="77" spans="3:30" x14ac:dyDescent="0.25">
      <c r="E77">
        <f>COUNTIF(D62:D72,"Product 1")</f>
        <v>1</v>
      </c>
      <c r="F77">
        <f>COUNTIF(D62:D72,"Product 2")</f>
        <v>2</v>
      </c>
      <c r="G77">
        <f>COUNTIF(D62:D72,"Product 3")</f>
        <v>2</v>
      </c>
    </row>
  </sheetData>
  <phoneticPr fontId="3" type="noConversion"/>
  <dataValidations count="1">
    <dataValidation type="list" allowBlank="1" showInputMessage="1" showErrorMessage="1" sqref="D1:D1048576" xr:uid="{87D86B5D-5CFF-404F-914D-57E740D291DD}">
      <formula1>"Product 1, Product 2, Product 3, N/A"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Royales</dc:creator>
  <cp:lastModifiedBy>Derrick Royales</cp:lastModifiedBy>
  <dcterms:created xsi:type="dcterms:W3CDTF">2024-07-29T10:52:17Z</dcterms:created>
  <dcterms:modified xsi:type="dcterms:W3CDTF">2024-07-29T20:45:53Z</dcterms:modified>
</cp:coreProperties>
</file>