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-pln\public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KELAS" localSheetId="0">[1]!Table1[#All]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2" i="1" l="1"/>
  <c r="M492" i="1" s="1"/>
  <c r="F492" i="1" s="1"/>
  <c r="G492" i="1" s="1"/>
  <c r="D492" i="1"/>
  <c r="C492" i="1"/>
  <c r="M491" i="1"/>
  <c r="F491" i="1" s="1"/>
  <c r="G491" i="1" s="1"/>
  <c r="L491" i="1"/>
  <c r="D491" i="1"/>
  <c r="C491" i="1"/>
  <c r="L490" i="1"/>
  <c r="M490" i="1" s="1"/>
  <c r="F490" i="1" s="1"/>
  <c r="G490" i="1" s="1"/>
  <c r="D490" i="1"/>
  <c r="C490" i="1"/>
  <c r="M489" i="1"/>
  <c r="L489" i="1"/>
  <c r="G489" i="1"/>
  <c r="F489" i="1"/>
  <c r="D489" i="1"/>
  <c r="C489" i="1"/>
  <c r="L488" i="1"/>
  <c r="M488" i="1" s="1"/>
  <c r="F488" i="1"/>
  <c r="G488" i="1" s="1"/>
  <c r="D488" i="1"/>
  <c r="C488" i="1"/>
  <c r="M487" i="1"/>
  <c r="F487" i="1" s="1"/>
  <c r="G487" i="1" s="1"/>
  <c r="L487" i="1"/>
  <c r="D487" i="1"/>
  <c r="C487" i="1"/>
  <c r="L486" i="1"/>
  <c r="M486" i="1" s="1"/>
  <c r="F486" i="1" s="1"/>
  <c r="G486" i="1" s="1"/>
  <c r="D486" i="1"/>
  <c r="C486" i="1"/>
  <c r="M485" i="1"/>
  <c r="L485" i="1"/>
  <c r="G485" i="1"/>
  <c r="F485" i="1"/>
  <c r="D485" i="1"/>
  <c r="C485" i="1"/>
  <c r="L484" i="1"/>
  <c r="M484" i="1" s="1"/>
  <c r="F484" i="1" s="1"/>
  <c r="G484" i="1" s="1"/>
  <c r="D484" i="1"/>
  <c r="C484" i="1"/>
  <c r="M483" i="1"/>
  <c r="F483" i="1" s="1"/>
  <c r="G483" i="1" s="1"/>
  <c r="L483" i="1"/>
  <c r="D483" i="1"/>
  <c r="C483" i="1"/>
  <c r="L482" i="1"/>
  <c r="M482" i="1" s="1"/>
  <c r="F482" i="1" s="1"/>
  <c r="G482" i="1" s="1"/>
  <c r="D482" i="1"/>
  <c r="C482" i="1"/>
  <c r="M481" i="1"/>
  <c r="L481" i="1"/>
  <c r="G481" i="1"/>
  <c r="F481" i="1"/>
  <c r="D481" i="1"/>
  <c r="C481" i="1"/>
  <c r="L480" i="1"/>
  <c r="M480" i="1" s="1"/>
  <c r="F480" i="1"/>
  <c r="G480" i="1" s="1"/>
  <c r="D480" i="1"/>
  <c r="C480" i="1"/>
  <c r="M479" i="1"/>
  <c r="F479" i="1" s="1"/>
  <c r="G479" i="1" s="1"/>
  <c r="L479" i="1"/>
  <c r="D479" i="1"/>
  <c r="C479" i="1"/>
  <c r="L478" i="1"/>
  <c r="M478" i="1" s="1"/>
  <c r="F478" i="1" s="1"/>
  <c r="G478" i="1" s="1"/>
  <c r="D478" i="1"/>
  <c r="C478" i="1"/>
  <c r="M477" i="1"/>
  <c r="L477" i="1"/>
  <c r="G477" i="1"/>
  <c r="F477" i="1"/>
  <c r="D477" i="1"/>
  <c r="C477" i="1"/>
  <c r="M476" i="1"/>
  <c r="L476" i="1"/>
  <c r="F476" i="1"/>
  <c r="G476" i="1" s="1"/>
  <c r="D476" i="1"/>
  <c r="C476" i="1"/>
  <c r="M475" i="1"/>
  <c r="F475" i="1" s="1"/>
  <c r="G475" i="1" s="1"/>
  <c r="L475" i="1"/>
  <c r="D475" i="1"/>
  <c r="C475" i="1"/>
  <c r="L474" i="1"/>
  <c r="M474" i="1" s="1"/>
  <c r="F474" i="1" s="1"/>
  <c r="G474" i="1" s="1"/>
  <c r="D474" i="1"/>
  <c r="C474" i="1"/>
  <c r="M473" i="1"/>
  <c r="L473" i="1"/>
  <c r="G473" i="1"/>
  <c r="F473" i="1"/>
  <c r="D473" i="1"/>
  <c r="C473" i="1"/>
  <c r="M472" i="1"/>
  <c r="L472" i="1"/>
  <c r="F472" i="1"/>
  <c r="G472" i="1" s="1"/>
  <c r="D472" i="1"/>
  <c r="C472" i="1"/>
  <c r="M471" i="1"/>
  <c r="F471" i="1" s="1"/>
  <c r="G471" i="1" s="1"/>
  <c r="L471" i="1"/>
  <c r="D471" i="1"/>
  <c r="C471" i="1"/>
  <c r="L470" i="1"/>
  <c r="M470" i="1" s="1"/>
  <c r="F470" i="1" s="1"/>
  <c r="G470" i="1" s="1"/>
  <c r="D470" i="1"/>
  <c r="C470" i="1"/>
  <c r="M469" i="1"/>
  <c r="L469" i="1"/>
  <c r="G469" i="1"/>
  <c r="F469" i="1"/>
  <c r="D469" i="1"/>
  <c r="C469" i="1"/>
  <c r="M468" i="1"/>
  <c r="L468" i="1"/>
  <c r="F468" i="1"/>
  <c r="G468" i="1" s="1"/>
  <c r="D468" i="1"/>
  <c r="C468" i="1"/>
  <c r="M467" i="1"/>
  <c r="F467" i="1" s="1"/>
  <c r="G467" i="1" s="1"/>
  <c r="L467" i="1"/>
  <c r="D467" i="1"/>
  <c r="C467" i="1"/>
  <c r="L466" i="1"/>
  <c r="M466" i="1" s="1"/>
  <c r="F466" i="1" s="1"/>
  <c r="G466" i="1" s="1"/>
  <c r="D466" i="1"/>
  <c r="C466" i="1"/>
  <c r="M465" i="1"/>
  <c r="L465" i="1"/>
  <c r="G465" i="1"/>
  <c r="F465" i="1"/>
  <c r="D465" i="1"/>
  <c r="C465" i="1"/>
  <c r="M464" i="1"/>
  <c r="L464" i="1"/>
  <c r="F464" i="1"/>
  <c r="G464" i="1" s="1"/>
  <c r="D464" i="1"/>
  <c r="C464" i="1"/>
  <c r="M463" i="1"/>
  <c r="F463" i="1" s="1"/>
  <c r="G463" i="1" s="1"/>
  <c r="L463" i="1"/>
  <c r="D463" i="1"/>
  <c r="C463" i="1"/>
  <c r="L462" i="1"/>
  <c r="M462" i="1" s="1"/>
  <c r="F462" i="1" s="1"/>
  <c r="G462" i="1" s="1"/>
  <c r="D462" i="1"/>
  <c r="C462" i="1"/>
  <c r="M461" i="1"/>
  <c r="L461" i="1"/>
  <c r="G461" i="1"/>
  <c r="F461" i="1"/>
  <c r="D461" i="1"/>
  <c r="C461" i="1"/>
  <c r="M460" i="1"/>
  <c r="L460" i="1"/>
  <c r="F460" i="1"/>
  <c r="G460" i="1" s="1"/>
  <c r="D460" i="1"/>
  <c r="C460" i="1"/>
  <c r="M459" i="1"/>
  <c r="F459" i="1" s="1"/>
  <c r="G459" i="1" s="1"/>
  <c r="L459" i="1"/>
  <c r="D459" i="1"/>
  <c r="C459" i="1"/>
  <c r="L458" i="1"/>
  <c r="M458" i="1" s="1"/>
  <c r="F458" i="1" s="1"/>
  <c r="G458" i="1" s="1"/>
  <c r="D458" i="1"/>
  <c r="C458" i="1"/>
  <c r="M457" i="1"/>
  <c r="L457" i="1"/>
  <c r="G457" i="1"/>
  <c r="F457" i="1"/>
  <c r="D457" i="1"/>
  <c r="C457" i="1"/>
  <c r="M456" i="1"/>
  <c r="L456" i="1"/>
  <c r="F456" i="1"/>
  <c r="G456" i="1" s="1"/>
  <c r="D456" i="1"/>
  <c r="C456" i="1"/>
  <c r="M455" i="1"/>
  <c r="F455" i="1" s="1"/>
  <c r="G455" i="1" s="1"/>
  <c r="L455" i="1"/>
  <c r="D455" i="1"/>
  <c r="C455" i="1"/>
  <c r="L454" i="1"/>
  <c r="M454" i="1" s="1"/>
  <c r="F454" i="1" s="1"/>
  <c r="G454" i="1" s="1"/>
  <c r="D454" i="1"/>
  <c r="C454" i="1"/>
  <c r="M453" i="1"/>
  <c r="L453" i="1"/>
  <c r="G453" i="1"/>
  <c r="F453" i="1"/>
  <c r="D453" i="1"/>
  <c r="C453" i="1"/>
  <c r="M452" i="1"/>
  <c r="L452" i="1"/>
  <c r="F452" i="1"/>
  <c r="G452" i="1" s="1"/>
  <c r="D452" i="1"/>
  <c r="C452" i="1"/>
  <c r="M451" i="1"/>
  <c r="F451" i="1" s="1"/>
  <c r="G451" i="1" s="1"/>
  <c r="L451" i="1"/>
  <c r="D451" i="1"/>
  <c r="C451" i="1"/>
  <c r="L450" i="1"/>
  <c r="M450" i="1" s="1"/>
  <c r="F450" i="1" s="1"/>
  <c r="G450" i="1" s="1"/>
  <c r="D450" i="1"/>
  <c r="C450" i="1"/>
  <c r="M449" i="1"/>
  <c r="L449" i="1"/>
  <c r="G449" i="1"/>
  <c r="F449" i="1"/>
  <c r="D449" i="1"/>
  <c r="C449" i="1"/>
  <c r="M448" i="1"/>
  <c r="L448" i="1"/>
  <c r="F448" i="1"/>
  <c r="G448" i="1" s="1"/>
  <c r="D448" i="1"/>
  <c r="C448" i="1"/>
  <c r="M447" i="1"/>
  <c r="F447" i="1" s="1"/>
  <c r="G447" i="1" s="1"/>
  <c r="L447" i="1"/>
  <c r="D447" i="1"/>
  <c r="C447" i="1"/>
  <c r="L446" i="1"/>
  <c r="M446" i="1" s="1"/>
  <c r="F446" i="1" s="1"/>
  <c r="G446" i="1" s="1"/>
  <c r="D446" i="1"/>
  <c r="C446" i="1"/>
  <c r="M445" i="1"/>
  <c r="L445" i="1"/>
  <c r="G445" i="1"/>
  <c r="F445" i="1"/>
  <c r="D445" i="1"/>
  <c r="C445" i="1"/>
  <c r="M444" i="1"/>
  <c r="L444" i="1"/>
  <c r="F444" i="1"/>
  <c r="G444" i="1" s="1"/>
  <c r="D444" i="1"/>
  <c r="C444" i="1"/>
  <c r="M443" i="1"/>
  <c r="F443" i="1" s="1"/>
  <c r="G443" i="1" s="1"/>
  <c r="L443" i="1"/>
  <c r="D443" i="1"/>
  <c r="C443" i="1"/>
  <c r="L442" i="1"/>
  <c r="M442" i="1" s="1"/>
  <c r="F442" i="1" s="1"/>
  <c r="G442" i="1" s="1"/>
  <c r="D442" i="1"/>
  <c r="C442" i="1"/>
  <c r="M441" i="1"/>
  <c r="L441" i="1"/>
  <c r="G441" i="1"/>
  <c r="F441" i="1"/>
  <c r="D441" i="1"/>
  <c r="C441" i="1"/>
  <c r="M440" i="1"/>
  <c r="L440" i="1"/>
  <c r="F440" i="1"/>
  <c r="G440" i="1" s="1"/>
  <c r="D440" i="1"/>
  <c r="C440" i="1"/>
  <c r="M439" i="1"/>
  <c r="F439" i="1" s="1"/>
  <c r="G439" i="1" s="1"/>
  <c r="L439" i="1"/>
  <c r="D439" i="1"/>
  <c r="C439" i="1"/>
  <c r="L438" i="1"/>
  <c r="M438" i="1" s="1"/>
  <c r="F438" i="1" s="1"/>
  <c r="G438" i="1" s="1"/>
  <c r="D438" i="1"/>
  <c r="C438" i="1"/>
  <c r="L437" i="1"/>
  <c r="M437" i="1" s="1"/>
  <c r="F437" i="1" s="1"/>
  <c r="G437" i="1" s="1"/>
  <c r="D437" i="1"/>
  <c r="C437" i="1"/>
  <c r="M436" i="1"/>
  <c r="L436" i="1"/>
  <c r="F436" i="1"/>
  <c r="G436" i="1" s="1"/>
  <c r="D436" i="1"/>
  <c r="C436" i="1"/>
  <c r="M435" i="1"/>
  <c r="F435" i="1" s="1"/>
  <c r="G435" i="1" s="1"/>
  <c r="L435" i="1"/>
  <c r="D435" i="1"/>
  <c r="C435" i="1"/>
  <c r="L434" i="1"/>
  <c r="M434" i="1" s="1"/>
  <c r="F434" i="1" s="1"/>
  <c r="G434" i="1" s="1"/>
  <c r="D434" i="1"/>
  <c r="C434" i="1"/>
  <c r="L433" i="1"/>
  <c r="M433" i="1" s="1"/>
  <c r="F433" i="1" s="1"/>
  <c r="G433" i="1" s="1"/>
  <c r="D433" i="1"/>
  <c r="C433" i="1"/>
  <c r="M432" i="1"/>
  <c r="L432" i="1"/>
  <c r="G432" i="1"/>
  <c r="F432" i="1"/>
  <c r="D432" i="1"/>
  <c r="C432" i="1"/>
  <c r="M431" i="1"/>
  <c r="L431" i="1"/>
  <c r="F431" i="1"/>
  <c r="G431" i="1" s="1"/>
  <c r="D431" i="1"/>
  <c r="C431" i="1"/>
  <c r="L430" i="1"/>
  <c r="M430" i="1" s="1"/>
  <c r="F430" i="1" s="1"/>
  <c r="G430" i="1" s="1"/>
  <c r="D430" i="1"/>
  <c r="C430" i="1"/>
  <c r="L429" i="1"/>
  <c r="M429" i="1" s="1"/>
  <c r="F429" i="1" s="1"/>
  <c r="G429" i="1"/>
  <c r="D429" i="1"/>
  <c r="C429" i="1"/>
  <c r="M428" i="1"/>
  <c r="L428" i="1"/>
  <c r="G428" i="1"/>
  <c r="F428" i="1"/>
  <c r="D428" i="1"/>
  <c r="C428" i="1"/>
  <c r="M427" i="1"/>
  <c r="L427" i="1"/>
  <c r="F427" i="1"/>
  <c r="G427" i="1" s="1"/>
  <c r="D427" i="1"/>
  <c r="C427" i="1"/>
  <c r="L426" i="1"/>
  <c r="M426" i="1" s="1"/>
  <c r="F426" i="1" s="1"/>
  <c r="G426" i="1" s="1"/>
  <c r="D426" i="1"/>
  <c r="C426" i="1"/>
  <c r="L425" i="1"/>
  <c r="M425" i="1" s="1"/>
  <c r="F425" i="1" s="1"/>
  <c r="G425" i="1"/>
  <c r="D425" i="1"/>
  <c r="C425" i="1"/>
  <c r="M424" i="1"/>
  <c r="L424" i="1"/>
  <c r="F424" i="1"/>
  <c r="G424" i="1" s="1"/>
  <c r="D424" i="1"/>
  <c r="C424" i="1"/>
  <c r="M423" i="1"/>
  <c r="F423" i="1" s="1"/>
  <c r="G423" i="1" s="1"/>
  <c r="L423" i="1"/>
  <c r="D423" i="1"/>
  <c r="C423" i="1"/>
  <c r="M422" i="1"/>
  <c r="F422" i="1" s="1"/>
  <c r="G422" i="1" s="1"/>
  <c r="L422" i="1"/>
  <c r="D422" i="1"/>
  <c r="C422" i="1"/>
  <c r="L421" i="1"/>
  <c r="M421" i="1" s="1"/>
  <c r="F421" i="1" s="1"/>
  <c r="G421" i="1" s="1"/>
  <c r="D421" i="1"/>
  <c r="C421" i="1"/>
  <c r="M420" i="1"/>
  <c r="L420" i="1"/>
  <c r="F420" i="1"/>
  <c r="G420" i="1" s="1"/>
  <c r="D420" i="1"/>
  <c r="C420" i="1"/>
  <c r="M419" i="1"/>
  <c r="F419" i="1" s="1"/>
  <c r="G419" i="1" s="1"/>
  <c r="L419" i="1"/>
  <c r="D419" i="1"/>
  <c r="C419" i="1"/>
  <c r="M418" i="1"/>
  <c r="F418" i="1" s="1"/>
  <c r="G418" i="1" s="1"/>
  <c r="L418" i="1"/>
  <c r="D418" i="1"/>
  <c r="C418" i="1"/>
  <c r="L417" i="1"/>
  <c r="M417" i="1" s="1"/>
  <c r="F417" i="1" s="1"/>
  <c r="G417" i="1" s="1"/>
  <c r="D417" i="1"/>
  <c r="C417" i="1"/>
  <c r="M416" i="1"/>
  <c r="L416" i="1"/>
  <c r="G416" i="1"/>
  <c r="F416" i="1"/>
  <c r="D416" i="1"/>
  <c r="C416" i="1"/>
  <c r="M415" i="1"/>
  <c r="L415" i="1"/>
  <c r="F415" i="1"/>
  <c r="G415" i="1" s="1"/>
  <c r="D415" i="1"/>
  <c r="C415" i="1"/>
  <c r="L414" i="1"/>
  <c r="M414" i="1" s="1"/>
  <c r="F414" i="1" s="1"/>
  <c r="G414" i="1" s="1"/>
  <c r="D414" i="1"/>
  <c r="C414" i="1"/>
  <c r="L413" i="1"/>
  <c r="M413" i="1" s="1"/>
  <c r="F413" i="1" s="1"/>
  <c r="G413" i="1"/>
  <c r="D413" i="1"/>
  <c r="C413" i="1"/>
  <c r="M412" i="1"/>
  <c r="L412" i="1"/>
  <c r="G412" i="1"/>
  <c r="F412" i="1"/>
  <c r="D412" i="1"/>
  <c r="C412" i="1"/>
  <c r="M411" i="1"/>
  <c r="L411" i="1"/>
  <c r="F411" i="1"/>
  <c r="G411" i="1" s="1"/>
  <c r="D411" i="1"/>
  <c r="C411" i="1"/>
  <c r="L410" i="1"/>
  <c r="M410" i="1" s="1"/>
  <c r="F410" i="1" s="1"/>
  <c r="G410" i="1" s="1"/>
  <c r="D410" i="1"/>
  <c r="C410" i="1"/>
  <c r="L409" i="1"/>
  <c r="M409" i="1" s="1"/>
  <c r="F409" i="1" s="1"/>
  <c r="G409" i="1"/>
  <c r="D409" i="1"/>
  <c r="C409" i="1"/>
  <c r="M408" i="1"/>
  <c r="L408" i="1"/>
  <c r="F408" i="1"/>
  <c r="G408" i="1" s="1"/>
  <c r="D408" i="1"/>
  <c r="C408" i="1"/>
  <c r="M407" i="1"/>
  <c r="F407" i="1" s="1"/>
  <c r="G407" i="1" s="1"/>
  <c r="L407" i="1"/>
  <c r="D407" i="1"/>
  <c r="C407" i="1"/>
  <c r="M406" i="1"/>
  <c r="F406" i="1" s="1"/>
  <c r="G406" i="1" s="1"/>
  <c r="L406" i="1"/>
  <c r="D406" i="1"/>
  <c r="C406" i="1"/>
  <c r="L405" i="1"/>
  <c r="M405" i="1" s="1"/>
  <c r="F405" i="1"/>
  <c r="G405" i="1" s="1"/>
  <c r="D405" i="1"/>
  <c r="C405" i="1"/>
  <c r="M404" i="1"/>
  <c r="F404" i="1" s="1"/>
  <c r="G404" i="1" s="1"/>
  <c r="L404" i="1"/>
  <c r="D404" i="1"/>
  <c r="C404" i="1"/>
  <c r="M403" i="1"/>
  <c r="F403" i="1" s="1"/>
  <c r="G403" i="1" s="1"/>
  <c r="L403" i="1"/>
  <c r="D403" i="1"/>
  <c r="C403" i="1"/>
  <c r="M402" i="1"/>
  <c r="F402" i="1" s="1"/>
  <c r="G402" i="1" s="1"/>
  <c r="L402" i="1"/>
  <c r="D402" i="1"/>
  <c r="C402" i="1"/>
  <c r="L401" i="1"/>
  <c r="M401" i="1" s="1"/>
  <c r="F401" i="1"/>
  <c r="G401" i="1" s="1"/>
  <c r="D401" i="1"/>
  <c r="C401" i="1"/>
  <c r="M400" i="1"/>
  <c r="L400" i="1"/>
  <c r="F400" i="1"/>
  <c r="G400" i="1" s="1"/>
  <c r="D400" i="1"/>
  <c r="C400" i="1"/>
  <c r="L399" i="1"/>
  <c r="M399" i="1" s="1"/>
  <c r="F399" i="1" s="1"/>
  <c r="G399" i="1" s="1"/>
  <c r="D399" i="1"/>
  <c r="C399" i="1"/>
  <c r="M398" i="1"/>
  <c r="F398" i="1" s="1"/>
  <c r="G398" i="1" s="1"/>
  <c r="L398" i="1"/>
  <c r="D398" i="1"/>
  <c r="C398" i="1"/>
  <c r="L397" i="1"/>
  <c r="M397" i="1" s="1"/>
  <c r="G397" i="1"/>
  <c r="F397" i="1"/>
  <c r="D397" i="1"/>
  <c r="C397" i="1"/>
  <c r="M396" i="1"/>
  <c r="L396" i="1"/>
  <c r="F396" i="1"/>
  <c r="G396" i="1" s="1"/>
  <c r="D396" i="1"/>
  <c r="C396" i="1"/>
  <c r="L395" i="1"/>
  <c r="M395" i="1" s="1"/>
  <c r="F395" i="1" s="1"/>
  <c r="G395" i="1" s="1"/>
  <c r="D395" i="1"/>
  <c r="C395" i="1"/>
  <c r="M394" i="1"/>
  <c r="L394" i="1"/>
  <c r="F394" i="1"/>
  <c r="G394" i="1" s="1"/>
  <c r="D394" i="1"/>
  <c r="C394" i="1"/>
  <c r="L393" i="1"/>
  <c r="M393" i="1" s="1"/>
  <c r="F393" i="1" s="1"/>
  <c r="G393" i="1" s="1"/>
  <c r="D393" i="1"/>
  <c r="C393" i="1"/>
  <c r="L392" i="1"/>
  <c r="M392" i="1" s="1"/>
  <c r="F392" i="1" s="1"/>
  <c r="G392" i="1"/>
  <c r="D392" i="1"/>
  <c r="C392" i="1"/>
  <c r="L391" i="1"/>
  <c r="M391" i="1" s="1"/>
  <c r="F391" i="1" s="1"/>
  <c r="G391" i="1" s="1"/>
  <c r="D391" i="1"/>
  <c r="C391" i="1"/>
  <c r="M390" i="1"/>
  <c r="L390" i="1"/>
  <c r="F390" i="1"/>
  <c r="G390" i="1" s="1"/>
  <c r="D390" i="1"/>
  <c r="C390" i="1"/>
  <c r="L389" i="1"/>
  <c r="M389" i="1" s="1"/>
  <c r="F389" i="1" s="1"/>
  <c r="G389" i="1" s="1"/>
  <c r="D389" i="1"/>
  <c r="C389" i="1"/>
  <c r="L388" i="1"/>
  <c r="M388" i="1" s="1"/>
  <c r="F388" i="1" s="1"/>
  <c r="G388" i="1"/>
  <c r="D388" i="1"/>
  <c r="C388" i="1"/>
  <c r="L387" i="1"/>
  <c r="M387" i="1" s="1"/>
  <c r="F387" i="1" s="1"/>
  <c r="G387" i="1" s="1"/>
  <c r="D387" i="1"/>
  <c r="C387" i="1"/>
  <c r="M386" i="1"/>
  <c r="L386" i="1"/>
  <c r="F386" i="1"/>
  <c r="G386" i="1" s="1"/>
  <c r="D386" i="1"/>
  <c r="C386" i="1"/>
  <c r="L385" i="1"/>
  <c r="M385" i="1" s="1"/>
  <c r="F385" i="1" s="1"/>
  <c r="G385" i="1" s="1"/>
  <c r="D385" i="1"/>
  <c r="C385" i="1"/>
  <c r="L384" i="1"/>
  <c r="M384" i="1" s="1"/>
  <c r="F384" i="1" s="1"/>
  <c r="G384" i="1"/>
  <c r="D384" i="1"/>
  <c r="C384" i="1"/>
  <c r="L383" i="1"/>
  <c r="M383" i="1" s="1"/>
  <c r="F383" i="1" s="1"/>
  <c r="G383" i="1" s="1"/>
  <c r="D383" i="1"/>
  <c r="C383" i="1"/>
  <c r="M382" i="1"/>
  <c r="L382" i="1"/>
  <c r="F382" i="1"/>
  <c r="G382" i="1" s="1"/>
  <c r="D382" i="1"/>
  <c r="C382" i="1"/>
  <c r="L381" i="1"/>
  <c r="M381" i="1" s="1"/>
  <c r="F381" i="1" s="1"/>
  <c r="G381" i="1" s="1"/>
  <c r="D381" i="1"/>
  <c r="C381" i="1"/>
  <c r="L380" i="1"/>
  <c r="M380" i="1" s="1"/>
  <c r="F380" i="1" s="1"/>
  <c r="G380" i="1"/>
  <c r="D380" i="1"/>
  <c r="C380" i="1"/>
  <c r="L379" i="1"/>
  <c r="M379" i="1" s="1"/>
  <c r="F379" i="1" s="1"/>
  <c r="G379" i="1" s="1"/>
  <c r="D379" i="1"/>
  <c r="C379" i="1"/>
  <c r="M378" i="1"/>
  <c r="L378" i="1"/>
  <c r="F378" i="1"/>
  <c r="G378" i="1" s="1"/>
  <c r="D378" i="1"/>
  <c r="C378" i="1"/>
  <c r="L377" i="1"/>
  <c r="M377" i="1" s="1"/>
  <c r="F377" i="1" s="1"/>
  <c r="G377" i="1" s="1"/>
  <c r="D377" i="1"/>
  <c r="C377" i="1"/>
  <c r="L376" i="1"/>
  <c r="M376" i="1" s="1"/>
  <c r="F376" i="1" s="1"/>
  <c r="G376" i="1"/>
  <c r="D376" i="1"/>
  <c r="C376" i="1"/>
  <c r="L375" i="1"/>
  <c r="M375" i="1" s="1"/>
  <c r="F375" i="1" s="1"/>
  <c r="G375" i="1" s="1"/>
  <c r="D375" i="1"/>
  <c r="C375" i="1"/>
  <c r="M374" i="1"/>
  <c r="L374" i="1"/>
  <c r="F374" i="1"/>
  <c r="G374" i="1" s="1"/>
  <c r="D374" i="1"/>
  <c r="C374" i="1"/>
  <c r="L373" i="1"/>
  <c r="M373" i="1" s="1"/>
  <c r="F373" i="1" s="1"/>
  <c r="G373" i="1" s="1"/>
  <c r="D373" i="1"/>
  <c r="C373" i="1"/>
  <c r="L372" i="1"/>
  <c r="M372" i="1" s="1"/>
  <c r="F372" i="1" s="1"/>
  <c r="G372" i="1"/>
  <c r="D372" i="1"/>
  <c r="C372" i="1"/>
  <c r="L371" i="1"/>
  <c r="M371" i="1" s="1"/>
  <c r="F371" i="1" s="1"/>
  <c r="G371" i="1" s="1"/>
  <c r="D371" i="1"/>
  <c r="C371" i="1"/>
  <c r="M370" i="1"/>
  <c r="L370" i="1"/>
  <c r="F370" i="1"/>
  <c r="G370" i="1" s="1"/>
  <c r="D370" i="1"/>
  <c r="C370" i="1"/>
  <c r="L369" i="1"/>
  <c r="M369" i="1" s="1"/>
  <c r="F369" i="1" s="1"/>
  <c r="G369" i="1" s="1"/>
  <c r="D369" i="1"/>
  <c r="C369" i="1"/>
  <c r="L368" i="1"/>
  <c r="M368" i="1" s="1"/>
  <c r="F368" i="1" s="1"/>
  <c r="G368" i="1"/>
  <c r="D368" i="1"/>
  <c r="C368" i="1"/>
  <c r="L367" i="1"/>
  <c r="M367" i="1" s="1"/>
  <c r="F367" i="1" s="1"/>
  <c r="G367" i="1" s="1"/>
  <c r="D367" i="1"/>
  <c r="C367" i="1"/>
  <c r="M366" i="1"/>
  <c r="L366" i="1"/>
  <c r="F366" i="1"/>
  <c r="G366" i="1" s="1"/>
  <c r="D366" i="1"/>
  <c r="C366" i="1"/>
  <c r="L365" i="1"/>
  <c r="M365" i="1" s="1"/>
  <c r="F365" i="1" s="1"/>
  <c r="G365" i="1" s="1"/>
  <c r="D365" i="1"/>
  <c r="C365" i="1"/>
  <c r="L364" i="1"/>
  <c r="M364" i="1" s="1"/>
  <c r="F364" i="1" s="1"/>
  <c r="G364" i="1"/>
  <c r="D364" i="1"/>
  <c r="C364" i="1"/>
  <c r="L363" i="1"/>
  <c r="M363" i="1" s="1"/>
  <c r="F363" i="1" s="1"/>
  <c r="G363" i="1" s="1"/>
  <c r="D363" i="1"/>
  <c r="C363" i="1"/>
  <c r="M362" i="1"/>
  <c r="L362" i="1"/>
  <c r="F362" i="1"/>
  <c r="G362" i="1" s="1"/>
  <c r="D362" i="1"/>
  <c r="C362" i="1"/>
  <c r="L361" i="1"/>
  <c r="M361" i="1" s="1"/>
  <c r="F361" i="1" s="1"/>
  <c r="G361" i="1" s="1"/>
  <c r="D361" i="1"/>
  <c r="C361" i="1"/>
  <c r="L360" i="1"/>
  <c r="M360" i="1" s="1"/>
  <c r="F360" i="1" s="1"/>
  <c r="G360" i="1"/>
  <c r="D360" i="1"/>
  <c r="C360" i="1"/>
  <c r="L359" i="1"/>
  <c r="M359" i="1" s="1"/>
  <c r="F359" i="1" s="1"/>
  <c r="G359" i="1" s="1"/>
  <c r="D359" i="1"/>
  <c r="C359" i="1"/>
  <c r="M358" i="1"/>
  <c r="L358" i="1"/>
  <c r="F358" i="1"/>
  <c r="G358" i="1" s="1"/>
  <c r="D358" i="1"/>
  <c r="C358" i="1"/>
  <c r="L357" i="1"/>
  <c r="M357" i="1" s="1"/>
  <c r="F357" i="1" s="1"/>
  <c r="G357" i="1" s="1"/>
  <c r="D357" i="1"/>
  <c r="C357" i="1"/>
  <c r="L356" i="1"/>
  <c r="M356" i="1" s="1"/>
  <c r="F356" i="1" s="1"/>
  <c r="G356" i="1"/>
  <c r="D356" i="1"/>
  <c r="C356" i="1"/>
  <c r="L355" i="1"/>
  <c r="M355" i="1" s="1"/>
  <c r="F355" i="1" s="1"/>
  <c r="G355" i="1" s="1"/>
  <c r="D355" i="1"/>
  <c r="C355" i="1"/>
  <c r="M354" i="1"/>
  <c r="L354" i="1"/>
  <c r="F354" i="1"/>
  <c r="G354" i="1" s="1"/>
  <c r="D354" i="1"/>
  <c r="C354" i="1"/>
  <c r="L353" i="1"/>
  <c r="M353" i="1" s="1"/>
  <c r="F353" i="1" s="1"/>
  <c r="G353" i="1" s="1"/>
  <c r="D353" i="1"/>
  <c r="C353" i="1"/>
  <c r="L352" i="1"/>
  <c r="M352" i="1" s="1"/>
  <c r="F352" i="1" s="1"/>
  <c r="G352" i="1"/>
  <c r="D352" i="1"/>
  <c r="C352" i="1"/>
  <c r="L351" i="1"/>
  <c r="M351" i="1" s="1"/>
  <c r="F351" i="1" s="1"/>
  <c r="G351" i="1" s="1"/>
  <c r="D351" i="1"/>
  <c r="C351" i="1"/>
  <c r="M350" i="1"/>
  <c r="L350" i="1"/>
  <c r="F350" i="1"/>
  <c r="G350" i="1" s="1"/>
  <c r="D350" i="1"/>
  <c r="C350" i="1"/>
  <c r="L349" i="1"/>
  <c r="M349" i="1" s="1"/>
  <c r="F349" i="1" s="1"/>
  <c r="G349" i="1" s="1"/>
  <c r="D349" i="1"/>
  <c r="C349" i="1"/>
  <c r="L348" i="1"/>
  <c r="M348" i="1" s="1"/>
  <c r="F348" i="1" s="1"/>
  <c r="G348" i="1"/>
  <c r="D348" i="1"/>
  <c r="C348" i="1"/>
  <c r="L347" i="1"/>
  <c r="M347" i="1" s="1"/>
  <c r="F347" i="1" s="1"/>
  <c r="G347" i="1" s="1"/>
  <c r="D347" i="1"/>
  <c r="C347" i="1"/>
  <c r="M346" i="1"/>
  <c r="L346" i="1"/>
  <c r="F346" i="1"/>
  <c r="G346" i="1" s="1"/>
  <c r="D346" i="1"/>
  <c r="C346" i="1"/>
  <c r="L345" i="1"/>
  <c r="M345" i="1" s="1"/>
  <c r="F345" i="1" s="1"/>
  <c r="G345" i="1" s="1"/>
  <c r="D345" i="1"/>
  <c r="C345" i="1"/>
  <c r="L344" i="1"/>
  <c r="M344" i="1" s="1"/>
  <c r="F344" i="1" s="1"/>
  <c r="G344" i="1"/>
  <c r="D344" i="1"/>
  <c r="C344" i="1"/>
  <c r="L343" i="1"/>
  <c r="M343" i="1" s="1"/>
  <c r="F343" i="1" s="1"/>
  <c r="G343" i="1" s="1"/>
  <c r="D343" i="1"/>
  <c r="C343" i="1"/>
  <c r="M342" i="1"/>
  <c r="L342" i="1"/>
  <c r="F342" i="1"/>
  <c r="G342" i="1" s="1"/>
  <c r="D342" i="1"/>
  <c r="C342" i="1"/>
  <c r="L341" i="1"/>
  <c r="M341" i="1" s="1"/>
  <c r="F341" i="1" s="1"/>
  <c r="G341" i="1" s="1"/>
  <c r="D341" i="1"/>
  <c r="C341" i="1"/>
  <c r="L340" i="1"/>
  <c r="M340" i="1" s="1"/>
  <c r="F340" i="1" s="1"/>
  <c r="G340" i="1"/>
  <c r="D340" i="1"/>
  <c r="C340" i="1"/>
  <c r="L339" i="1"/>
  <c r="M339" i="1" s="1"/>
  <c r="F339" i="1" s="1"/>
  <c r="G339" i="1" s="1"/>
  <c r="D339" i="1"/>
  <c r="C339" i="1"/>
  <c r="M338" i="1"/>
  <c r="L338" i="1"/>
  <c r="F338" i="1"/>
  <c r="G338" i="1" s="1"/>
  <c r="D338" i="1"/>
  <c r="C338" i="1"/>
  <c r="L337" i="1"/>
  <c r="M337" i="1" s="1"/>
  <c r="F337" i="1" s="1"/>
  <c r="G337" i="1" s="1"/>
  <c r="D337" i="1"/>
  <c r="C337" i="1"/>
  <c r="L336" i="1"/>
  <c r="M336" i="1" s="1"/>
  <c r="F336" i="1" s="1"/>
  <c r="G336" i="1"/>
  <c r="D336" i="1"/>
  <c r="C336" i="1"/>
  <c r="L335" i="1"/>
  <c r="M335" i="1" s="1"/>
  <c r="F335" i="1" s="1"/>
  <c r="G335" i="1" s="1"/>
  <c r="D335" i="1"/>
  <c r="C335" i="1"/>
  <c r="M334" i="1"/>
  <c r="L334" i="1"/>
  <c r="F334" i="1"/>
  <c r="G334" i="1" s="1"/>
  <c r="D334" i="1"/>
  <c r="C334" i="1"/>
  <c r="L333" i="1"/>
  <c r="M333" i="1" s="1"/>
  <c r="F333" i="1" s="1"/>
  <c r="G333" i="1" s="1"/>
  <c r="D333" i="1"/>
  <c r="C333" i="1"/>
  <c r="L332" i="1"/>
  <c r="M332" i="1" s="1"/>
  <c r="F332" i="1" s="1"/>
  <c r="G332" i="1"/>
  <c r="D332" i="1"/>
  <c r="C332" i="1"/>
  <c r="L331" i="1"/>
  <c r="M331" i="1" s="1"/>
  <c r="F331" i="1"/>
  <c r="G331" i="1" s="1"/>
  <c r="D331" i="1"/>
  <c r="C331" i="1"/>
  <c r="M330" i="1"/>
  <c r="F330" i="1" s="1"/>
  <c r="G330" i="1" s="1"/>
  <c r="L330" i="1"/>
  <c r="D330" i="1"/>
  <c r="C330" i="1"/>
  <c r="L329" i="1"/>
  <c r="M329" i="1" s="1"/>
  <c r="F329" i="1" s="1"/>
  <c r="G329" i="1" s="1"/>
  <c r="D329" i="1"/>
  <c r="C329" i="1"/>
  <c r="L328" i="1"/>
  <c r="M328" i="1" s="1"/>
  <c r="F328" i="1" s="1"/>
  <c r="G328" i="1"/>
  <c r="D328" i="1"/>
  <c r="C328" i="1"/>
  <c r="L327" i="1"/>
  <c r="M327" i="1" s="1"/>
  <c r="F327" i="1" s="1"/>
  <c r="G327" i="1"/>
  <c r="D327" i="1"/>
  <c r="C327" i="1"/>
  <c r="M326" i="1"/>
  <c r="L326" i="1"/>
  <c r="F326" i="1"/>
  <c r="G326" i="1" s="1"/>
  <c r="D326" i="1"/>
  <c r="C326" i="1"/>
  <c r="L325" i="1"/>
  <c r="M325" i="1" s="1"/>
  <c r="F325" i="1" s="1"/>
  <c r="G325" i="1" s="1"/>
  <c r="D325" i="1"/>
  <c r="C325" i="1"/>
  <c r="L324" i="1"/>
  <c r="M324" i="1" s="1"/>
  <c r="F324" i="1"/>
  <c r="G324" i="1" s="1"/>
  <c r="D324" i="1"/>
  <c r="C324" i="1"/>
  <c r="M323" i="1"/>
  <c r="F323" i="1" s="1"/>
  <c r="G323" i="1" s="1"/>
  <c r="L323" i="1"/>
  <c r="D323" i="1"/>
  <c r="C323" i="1"/>
  <c r="L322" i="1"/>
  <c r="M322" i="1" s="1"/>
  <c r="F322" i="1" s="1"/>
  <c r="G322" i="1" s="1"/>
  <c r="D322" i="1"/>
  <c r="C322" i="1"/>
  <c r="M321" i="1"/>
  <c r="F321" i="1" s="1"/>
  <c r="L321" i="1"/>
  <c r="G321" i="1"/>
  <c r="D321" i="1"/>
  <c r="C321" i="1"/>
  <c r="L320" i="1"/>
  <c r="M320" i="1" s="1"/>
  <c r="F320" i="1" s="1"/>
  <c r="G320" i="1"/>
  <c r="D320" i="1"/>
  <c r="C320" i="1"/>
  <c r="M319" i="1"/>
  <c r="L319" i="1"/>
  <c r="F319" i="1"/>
  <c r="G319" i="1" s="1"/>
  <c r="D319" i="1"/>
  <c r="C319" i="1"/>
  <c r="M318" i="1"/>
  <c r="F318" i="1" s="1"/>
  <c r="G318" i="1" s="1"/>
  <c r="L318" i="1"/>
  <c r="D318" i="1"/>
  <c r="C318" i="1"/>
  <c r="M317" i="1"/>
  <c r="F317" i="1" s="1"/>
  <c r="G317" i="1" s="1"/>
  <c r="L317" i="1"/>
  <c r="D317" i="1"/>
  <c r="C317" i="1"/>
  <c r="L316" i="1"/>
  <c r="M316" i="1" s="1"/>
  <c r="F316" i="1"/>
  <c r="G316" i="1" s="1"/>
  <c r="D316" i="1"/>
  <c r="C316" i="1"/>
  <c r="M315" i="1"/>
  <c r="F315" i="1" s="1"/>
  <c r="G315" i="1" s="1"/>
  <c r="L315" i="1"/>
  <c r="D315" i="1"/>
  <c r="C315" i="1"/>
  <c r="L314" i="1"/>
  <c r="M314" i="1" s="1"/>
  <c r="F314" i="1" s="1"/>
  <c r="G314" i="1" s="1"/>
  <c r="D314" i="1"/>
  <c r="C314" i="1"/>
  <c r="M313" i="1"/>
  <c r="F313" i="1" s="1"/>
  <c r="L313" i="1"/>
  <c r="G313" i="1"/>
  <c r="D313" i="1"/>
  <c r="C313" i="1"/>
  <c r="L312" i="1"/>
  <c r="M312" i="1" s="1"/>
  <c r="F312" i="1" s="1"/>
  <c r="G312" i="1"/>
  <c r="D312" i="1"/>
  <c r="C312" i="1"/>
  <c r="M311" i="1"/>
  <c r="L311" i="1"/>
  <c r="F311" i="1"/>
  <c r="G311" i="1" s="1"/>
  <c r="D311" i="1"/>
  <c r="C311" i="1"/>
  <c r="M310" i="1"/>
  <c r="F310" i="1" s="1"/>
  <c r="G310" i="1" s="1"/>
  <c r="L310" i="1"/>
  <c r="D310" i="1"/>
  <c r="C310" i="1"/>
  <c r="M309" i="1"/>
  <c r="F309" i="1" s="1"/>
  <c r="G309" i="1" s="1"/>
  <c r="L309" i="1"/>
  <c r="D309" i="1"/>
  <c r="C309" i="1"/>
  <c r="L308" i="1"/>
  <c r="M308" i="1" s="1"/>
  <c r="F308" i="1"/>
  <c r="G308" i="1" s="1"/>
  <c r="D308" i="1"/>
  <c r="C308" i="1"/>
  <c r="M307" i="1"/>
  <c r="F307" i="1" s="1"/>
  <c r="G307" i="1" s="1"/>
  <c r="L307" i="1"/>
  <c r="D307" i="1"/>
  <c r="C307" i="1"/>
  <c r="L306" i="1"/>
  <c r="M306" i="1" s="1"/>
  <c r="F306" i="1"/>
  <c r="G306" i="1" s="1"/>
  <c r="D306" i="1"/>
  <c r="C306" i="1"/>
  <c r="L305" i="1"/>
  <c r="M305" i="1" s="1"/>
  <c r="F305" i="1" s="1"/>
  <c r="G305" i="1" s="1"/>
  <c r="D305" i="1"/>
  <c r="C305" i="1"/>
  <c r="L304" i="1"/>
  <c r="M304" i="1" s="1"/>
  <c r="F304" i="1"/>
  <c r="G304" i="1" s="1"/>
  <c r="D304" i="1"/>
  <c r="C304" i="1"/>
  <c r="M303" i="1"/>
  <c r="F303" i="1" s="1"/>
  <c r="G303" i="1" s="1"/>
  <c r="L303" i="1"/>
  <c r="D303" i="1"/>
  <c r="C303" i="1"/>
  <c r="L302" i="1"/>
  <c r="M302" i="1" s="1"/>
  <c r="F302" i="1"/>
  <c r="G302" i="1" s="1"/>
  <c r="D302" i="1"/>
  <c r="C302" i="1"/>
  <c r="L301" i="1"/>
  <c r="M301" i="1" s="1"/>
  <c r="F301" i="1" s="1"/>
  <c r="G301" i="1" s="1"/>
  <c r="D301" i="1"/>
  <c r="C301" i="1"/>
  <c r="L300" i="1"/>
  <c r="M300" i="1" s="1"/>
  <c r="F300" i="1"/>
  <c r="G300" i="1" s="1"/>
  <c r="D300" i="1"/>
  <c r="C300" i="1"/>
  <c r="M299" i="1"/>
  <c r="F299" i="1" s="1"/>
  <c r="G299" i="1" s="1"/>
  <c r="L299" i="1"/>
  <c r="D299" i="1"/>
  <c r="C299" i="1"/>
  <c r="L298" i="1"/>
  <c r="M298" i="1" s="1"/>
  <c r="F298" i="1"/>
  <c r="G298" i="1" s="1"/>
  <c r="D298" i="1"/>
  <c r="C298" i="1"/>
  <c r="L297" i="1"/>
  <c r="M297" i="1" s="1"/>
  <c r="F297" i="1" s="1"/>
  <c r="G297" i="1" s="1"/>
  <c r="D297" i="1"/>
  <c r="C297" i="1"/>
  <c r="L296" i="1"/>
  <c r="M296" i="1" s="1"/>
  <c r="F296" i="1"/>
  <c r="G296" i="1" s="1"/>
  <c r="D296" i="1"/>
  <c r="C296" i="1"/>
  <c r="M295" i="1"/>
  <c r="F295" i="1" s="1"/>
  <c r="G295" i="1" s="1"/>
  <c r="L295" i="1"/>
  <c r="D295" i="1"/>
  <c r="C295" i="1"/>
  <c r="L294" i="1"/>
  <c r="M294" i="1" s="1"/>
  <c r="F294" i="1"/>
  <c r="G294" i="1" s="1"/>
  <c r="D294" i="1"/>
  <c r="C294" i="1"/>
  <c r="L293" i="1"/>
  <c r="M293" i="1" s="1"/>
  <c r="F293" i="1" s="1"/>
  <c r="G293" i="1" s="1"/>
  <c r="D293" i="1"/>
  <c r="C293" i="1"/>
  <c r="L292" i="1"/>
  <c r="M292" i="1" s="1"/>
  <c r="F292" i="1"/>
  <c r="G292" i="1" s="1"/>
  <c r="D292" i="1"/>
  <c r="C292" i="1"/>
  <c r="M291" i="1"/>
  <c r="F291" i="1" s="1"/>
  <c r="G291" i="1" s="1"/>
  <c r="L291" i="1"/>
  <c r="D291" i="1"/>
  <c r="C291" i="1"/>
  <c r="L290" i="1"/>
  <c r="M290" i="1" s="1"/>
  <c r="F290" i="1"/>
  <c r="G290" i="1" s="1"/>
  <c r="D290" i="1"/>
  <c r="C290" i="1"/>
  <c r="L289" i="1"/>
  <c r="M289" i="1" s="1"/>
  <c r="F289" i="1" s="1"/>
  <c r="G289" i="1" s="1"/>
  <c r="D289" i="1"/>
  <c r="C289" i="1"/>
  <c r="L288" i="1"/>
  <c r="M288" i="1" s="1"/>
  <c r="F288" i="1"/>
  <c r="G288" i="1" s="1"/>
  <c r="D288" i="1"/>
  <c r="C288" i="1"/>
  <c r="M287" i="1"/>
  <c r="F287" i="1" s="1"/>
  <c r="G287" i="1" s="1"/>
  <c r="L287" i="1"/>
  <c r="D287" i="1"/>
  <c r="C287" i="1"/>
  <c r="L286" i="1"/>
  <c r="M286" i="1" s="1"/>
  <c r="F286" i="1"/>
  <c r="G286" i="1" s="1"/>
  <c r="D286" i="1"/>
  <c r="C286" i="1"/>
  <c r="L285" i="1"/>
  <c r="M285" i="1" s="1"/>
  <c r="F285" i="1" s="1"/>
  <c r="G285" i="1" s="1"/>
  <c r="D285" i="1"/>
  <c r="C285" i="1"/>
  <c r="L284" i="1"/>
  <c r="M284" i="1" s="1"/>
  <c r="F284" i="1"/>
  <c r="G284" i="1" s="1"/>
  <c r="D284" i="1"/>
  <c r="C284" i="1"/>
  <c r="M283" i="1"/>
  <c r="F283" i="1" s="1"/>
  <c r="G283" i="1" s="1"/>
  <c r="L283" i="1"/>
  <c r="D283" i="1"/>
  <c r="C283" i="1"/>
  <c r="L282" i="1"/>
  <c r="M282" i="1" s="1"/>
  <c r="F282" i="1"/>
  <c r="G282" i="1" s="1"/>
  <c r="D282" i="1"/>
  <c r="C282" i="1"/>
  <c r="L281" i="1"/>
  <c r="M281" i="1" s="1"/>
  <c r="F281" i="1" s="1"/>
  <c r="G281" i="1" s="1"/>
  <c r="D281" i="1"/>
  <c r="C281" i="1"/>
  <c r="L280" i="1"/>
  <c r="M280" i="1" s="1"/>
  <c r="F280" i="1"/>
  <c r="G280" i="1" s="1"/>
  <c r="D280" i="1"/>
  <c r="C280" i="1"/>
  <c r="M279" i="1"/>
  <c r="F279" i="1" s="1"/>
  <c r="G279" i="1" s="1"/>
  <c r="L279" i="1"/>
  <c r="D279" i="1"/>
  <c r="C279" i="1"/>
  <c r="L278" i="1"/>
  <c r="M278" i="1" s="1"/>
  <c r="F278" i="1"/>
  <c r="G278" i="1" s="1"/>
  <c r="D278" i="1"/>
  <c r="C278" i="1"/>
  <c r="L277" i="1"/>
  <c r="M277" i="1" s="1"/>
  <c r="F277" i="1" s="1"/>
  <c r="G277" i="1" s="1"/>
  <c r="D277" i="1"/>
  <c r="C277" i="1"/>
  <c r="L276" i="1"/>
  <c r="M276" i="1" s="1"/>
  <c r="F276" i="1"/>
  <c r="G276" i="1" s="1"/>
  <c r="D276" i="1"/>
  <c r="C276" i="1"/>
  <c r="M275" i="1"/>
  <c r="F275" i="1" s="1"/>
  <c r="G275" i="1" s="1"/>
  <c r="L275" i="1"/>
  <c r="D275" i="1"/>
  <c r="C275" i="1"/>
  <c r="L274" i="1"/>
  <c r="M274" i="1" s="1"/>
  <c r="F274" i="1"/>
  <c r="G274" i="1" s="1"/>
  <c r="D274" i="1"/>
  <c r="C274" i="1"/>
  <c r="L273" i="1"/>
  <c r="M273" i="1" s="1"/>
  <c r="F273" i="1" s="1"/>
  <c r="G273" i="1" s="1"/>
  <c r="D273" i="1"/>
  <c r="C273" i="1"/>
  <c r="L272" i="1"/>
  <c r="M272" i="1" s="1"/>
  <c r="F272" i="1" s="1"/>
  <c r="G272" i="1"/>
  <c r="D272" i="1"/>
  <c r="C272" i="1"/>
  <c r="M271" i="1"/>
  <c r="L271" i="1"/>
  <c r="F271" i="1"/>
  <c r="G271" i="1" s="1"/>
  <c r="D271" i="1"/>
  <c r="C271" i="1"/>
  <c r="M270" i="1"/>
  <c r="F270" i="1" s="1"/>
  <c r="G270" i="1" s="1"/>
  <c r="L270" i="1"/>
  <c r="D270" i="1"/>
  <c r="C270" i="1"/>
  <c r="L269" i="1"/>
  <c r="M269" i="1" s="1"/>
  <c r="F269" i="1" s="1"/>
  <c r="G269" i="1" s="1"/>
  <c r="D269" i="1"/>
  <c r="C269" i="1"/>
  <c r="L268" i="1"/>
  <c r="M268" i="1" s="1"/>
  <c r="F268" i="1" s="1"/>
  <c r="G268" i="1"/>
  <c r="D268" i="1"/>
  <c r="C268" i="1"/>
  <c r="M267" i="1"/>
  <c r="L267" i="1"/>
  <c r="F267" i="1"/>
  <c r="G267" i="1" s="1"/>
  <c r="D267" i="1"/>
  <c r="C267" i="1"/>
  <c r="M266" i="1"/>
  <c r="F266" i="1" s="1"/>
  <c r="G266" i="1" s="1"/>
  <c r="L266" i="1"/>
  <c r="D266" i="1"/>
  <c r="C266" i="1"/>
  <c r="L265" i="1"/>
  <c r="M265" i="1" s="1"/>
  <c r="F265" i="1" s="1"/>
  <c r="G265" i="1" s="1"/>
  <c r="D265" i="1"/>
  <c r="C265" i="1"/>
  <c r="L264" i="1"/>
  <c r="M264" i="1" s="1"/>
  <c r="F264" i="1" s="1"/>
  <c r="G264" i="1" s="1"/>
  <c r="D264" i="1"/>
  <c r="C264" i="1"/>
  <c r="M263" i="1"/>
  <c r="L263" i="1"/>
  <c r="F263" i="1"/>
  <c r="G263" i="1" s="1"/>
  <c r="D263" i="1"/>
  <c r="C263" i="1"/>
  <c r="M262" i="1"/>
  <c r="F262" i="1" s="1"/>
  <c r="G262" i="1" s="1"/>
  <c r="L262" i="1"/>
  <c r="D262" i="1"/>
  <c r="C262" i="1"/>
  <c r="L261" i="1"/>
  <c r="M261" i="1" s="1"/>
  <c r="F261" i="1" s="1"/>
  <c r="G261" i="1" s="1"/>
  <c r="D261" i="1"/>
  <c r="C261" i="1"/>
  <c r="L260" i="1"/>
  <c r="M260" i="1" s="1"/>
  <c r="F260" i="1" s="1"/>
  <c r="G260" i="1"/>
  <c r="D260" i="1"/>
  <c r="C260" i="1"/>
  <c r="M259" i="1"/>
  <c r="L259" i="1"/>
  <c r="F259" i="1"/>
  <c r="G259" i="1" s="1"/>
  <c r="D259" i="1"/>
  <c r="C259" i="1"/>
  <c r="M258" i="1"/>
  <c r="F258" i="1" s="1"/>
  <c r="G258" i="1" s="1"/>
  <c r="L258" i="1"/>
  <c r="D258" i="1"/>
  <c r="C258" i="1"/>
  <c r="L257" i="1"/>
  <c r="M257" i="1" s="1"/>
  <c r="F257" i="1" s="1"/>
  <c r="G257" i="1" s="1"/>
  <c r="D257" i="1"/>
  <c r="C257" i="1"/>
  <c r="L256" i="1"/>
  <c r="M256" i="1" s="1"/>
  <c r="F256" i="1" s="1"/>
  <c r="G256" i="1"/>
  <c r="D256" i="1"/>
  <c r="C256" i="1"/>
  <c r="M255" i="1"/>
  <c r="L255" i="1"/>
  <c r="F255" i="1"/>
  <c r="G255" i="1" s="1"/>
  <c r="D255" i="1"/>
  <c r="C255" i="1"/>
  <c r="M254" i="1"/>
  <c r="F254" i="1" s="1"/>
  <c r="G254" i="1" s="1"/>
  <c r="L254" i="1"/>
  <c r="D254" i="1"/>
  <c r="C254" i="1"/>
  <c r="L253" i="1"/>
  <c r="M253" i="1" s="1"/>
  <c r="F253" i="1" s="1"/>
  <c r="G253" i="1" s="1"/>
  <c r="D253" i="1"/>
  <c r="C253" i="1"/>
  <c r="L252" i="1"/>
  <c r="M252" i="1" s="1"/>
  <c r="F252" i="1" s="1"/>
  <c r="G252" i="1"/>
  <c r="D252" i="1"/>
  <c r="C252" i="1"/>
  <c r="M251" i="1"/>
  <c r="L251" i="1"/>
  <c r="F251" i="1"/>
  <c r="G251" i="1" s="1"/>
  <c r="D251" i="1"/>
  <c r="C251" i="1"/>
  <c r="M250" i="1"/>
  <c r="F250" i="1" s="1"/>
  <c r="G250" i="1" s="1"/>
  <c r="L250" i="1"/>
  <c r="D250" i="1"/>
  <c r="C250" i="1"/>
  <c r="L249" i="1"/>
  <c r="M249" i="1" s="1"/>
  <c r="F249" i="1" s="1"/>
  <c r="G249" i="1" s="1"/>
  <c r="D249" i="1"/>
  <c r="C249" i="1"/>
  <c r="L248" i="1"/>
  <c r="M248" i="1" s="1"/>
  <c r="F248" i="1" s="1"/>
  <c r="G248" i="1" s="1"/>
  <c r="D248" i="1"/>
  <c r="C248" i="1"/>
  <c r="M247" i="1"/>
  <c r="L247" i="1"/>
  <c r="F247" i="1"/>
  <c r="G247" i="1" s="1"/>
  <c r="D247" i="1"/>
  <c r="C247" i="1"/>
  <c r="M246" i="1"/>
  <c r="F246" i="1" s="1"/>
  <c r="G246" i="1" s="1"/>
  <c r="L246" i="1"/>
  <c r="D246" i="1"/>
  <c r="C246" i="1"/>
  <c r="L245" i="1"/>
  <c r="M245" i="1" s="1"/>
  <c r="F245" i="1" s="1"/>
  <c r="G245" i="1" s="1"/>
  <c r="D245" i="1"/>
  <c r="C245" i="1"/>
  <c r="L244" i="1"/>
  <c r="M244" i="1" s="1"/>
  <c r="F244" i="1" s="1"/>
  <c r="G244" i="1"/>
  <c r="D244" i="1"/>
  <c r="C244" i="1"/>
  <c r="M243" i="1"/>
  <c r="L243" i="1"/>
  <c r="F243" i="1"/>
  <c r="G243" i="1" s="1"/>
  <c r="D243" i="1"/>
  <c r="C243" i="1"/>
  <c r="M242" i="1"/>
  <c r="F242" i="1" s="1"/>
  <c r="G242" i="1" s="1"/>
  <c r="L242" i="1"/>
  <c r="D242" i="1"/>
  <c r="C242" i="1"/>
  <c r="L241" i="1"/>
  <c r="M241" i="1" s="1"/>
  <c r="F241" i="1" s="1"/>
  <c r="G241" i="1" s="1"/>
  <c r="D241" i="1"/>
  <c r="C241" i="1"/>
  <c r="L240" i="1"/>
  <c r="M240" i="1" s="1"/>
  <c r="F240" i="1" s="1"/>
  <c r="G240" i="1"/>
  <c r="D240" i="1"/>
  <c r="C240" i="1"/>
  <c r="M239" i="1"/>
  <c r="L239" i="1"/>
  <c r="F239" i="1"/>
  <c r="G239" i="1" s="1"/>
  <c r="D239" i="1"/>
  <c r="C239" i="1"/>
  <c r="M238" i="1"/>
  <c r="F238" i="1" s="1"/>
  <c r="G238" i="1" s="1"/>
  <c r="L238" i="1"/>
  <c r="D238" i="1"/>
  <c r="C238" i="1"/>
  <c r="L237" i="1"/>
  <c r="M237" i="1" s="1"/>
  <c r="F237" i="1" s="1"/>
  <c r="G237" i="1" s="1"/>
  <c r="D237" i="1"/>
  <c r="C237" i="1"/>
  <c r="L236" i="1"/>
  <c r="M236" i="1" s="1"/>
  <c r="F236" i="1" s="1"/>
  <c r="G236" i="1"/>
  <c r="D236" i="1"/>
  <c r="C236" i="1"/>
  <c r="M235" i="1"/>
  <c r="L235" i="1"/>
  <c r="F235" i="1"/>
  <c r="G235" i="1" s="1"/>
  <c r="D235" i="1"/>
  <c r="C235" i="1"/>
  <c r="M234" i="1"/>
  <c r="F234" i="1" s="1"/>
  <c r="G234" i="1" s="1"/>
  <c r="L234" i="1"/>
  <c r="D234" i="1"/>
  <c r="C234" i="1"/>
  <c r="L233" i="1"/>
  <c r="M233" i="1" s="1"/>
  <c r="F233" i="1" s="1"/>
  <c r="G233" i="1" s="1"/>
  <c r="D233" i="1"/>
  <c r="C233" i="1"/>
  <c r="L232" i="1"/>
  <c r="M232" i="1" s="1"/>
  <c r="F232" i="1" s="1"/>
  <c r="G232" i="1" s="1"/>
  <c r="D232" i="1"/>
  <c r="C232" i="1"/>
  <c r="M231" i="1"/>
  <c r="L231" i="1"/>
  <c r="F231" i="1"/>
  <c r="G231" i="1" s="1"/>
  <c r="D231" i="1"/>
  <c r="C231" i="1"/>
  <c r="M230" i="1"/>
  <c r="F230" i="1" s="1"/>
  <c r="G230" i="1" s="1"/>
  <c r="L230" i="1"/>
  <c r="D230" i="1"/>
  <c r="C230" i="1"/>
  <c r="L229" i="1"/>
  <c r="M229" i="1" s="1"/>
  <c r="F229" i="1" s="1"/>
  <c r="G229" i="1" s="1"/>
  <c r="D229" i="1"/>
  <c r="C229" i="1"/>
  <c r="L228" i="1"/>
  <c r="M228" i="1" s="1"/>
  <c r="F228" i="1" s="1"/>
  <c r="G228" i="1"/>
  <c r="D228" i="1"/>
  <c r="C228" i="1"/>
  <c r="M227" i="1"/>
  <c r="L227" i="1"/>
  <c r="F227" i="1"/>
  <c r="G227" i="1" s="1"/>
  <c r="D227" i="1"/>
  <c r="C227" i="1"/>
  <c r="M226" i="1"/>
  <c r="F226" i="1" s="1"/>
  <c r="G226" i="1" s="1"/>
  <c r="L226" i="1"/>
  <c r="D226" i="1"/>
  <c r="C226" i="1"/>
  <c r="L225" i="1"/>
  <c r="M225" i="1" s="1"/>
  <c r="F225" i="1" s="1"/>
  <c r="G225" i="1" s="1"/>
  <c r="D225" i="1"/>
  <c r="C225" i="1"/>
  <c r="L224" i="1"/>
  <c r="M224" i="1" s="1"/>
  <c r="F224" i="1" s="1"/>
  <c r="G224" i="1"/>
  <c r="D224" i="1"/>
  <c r="C224" i="1"/>
  <c r="M223" i="1"/>
  <c r="L223" i="1"/>
  <c r="F223" i="1"/>
  <c r="G223" i="1" s="1"/>
  <c r="D223" i="1"/>
  <c r="C223" i="1"/>
  <c r="M222" i="1"/>
  <c r="F222" i="1" s="1"/>
  <c r="G222" i="1" s="1"/>
  <c r="L222" i="1"/>
  <c r="D222" i="1"/>
  <c r="C222" i="1"/>
  <c r="L221" i="1"/>
  <c r="M221" i="1" s="1"/>
  <c r="F221" i="1" s="1"/>
  <c r="G221" i="1" s="1"/>
  <c r="D221" i="1"/>
  <c r="C221" i="1"/>
  <c r="L220" i="1"/>
  <c r="M220" i="1" s="1"/>
  <c r="F220" i="1" s="1"/>
  <c r="G220" i="1"/>
  <c r="D220" i="1"/>
  <c r="C220" i="1"/>
  <c r="M219" i="1"/>
  <c r="L219" i="1"/>
  <c r="F219" i="1"/>
  <c r="G219" i="1" s="1"/>
  <c r="D219" i="1"/>
  <c r="C219" i="1"/>
  <c r="M218" i="1"/>
  <c r="F218" i="1" s="1"/>
  <c r="G218" i="1" s="1"/>
  <c r="L218" i="1"/>
  <c r="D218" i="1"/>
  <c r="C218" i="1"/>
  <c r="L217" i="1"/>
  <c r="M217" i="1" s="1"/>
  <c r="F217" i="1" s="1"/>
  <c r="G217" i="1" s="1"/>
  <c r="D217" i="1"/>
  <c r="C217" i="1"/>
  <c r="L216" i="1"/>
  <c r="M216" i="1" s="1"/>
  <c r="F216" i="1" s="1"/>
  <c r="G216" i="1" s="1"/>
  <c r="D216" i="1"/>
  <c r="C216" i="1"/>
  <c r="M215" i="1"/>
  <c r="L215" i="1"/>
  <c r="F215" i="1"/>
  <c r="G215" i="1" s="1"/>
  <c r="D215" i="1"/>
  <c r="C215" i="1"/>
  <c r="M214" i="1"/>
  <c r="F214" i="1" s="1"/>
  <c r="G214" i="1" s="1"/>
  <c r="L214" i="1"/>
  <c r="D214" i="1"/>
  <c r="C214" i="1"/>
  <c r="L213" i="1"/>
  <c r="M213" i="1" s="1"/>
  <c r="F213" i="1" s="1"/>
  <c r="G213" i="1" s="1"/>
  <c r="D213" i="1"/>
  <c r="C213" i="1"/>
  <c r="L212" i="1"/>
  <c r="M212" i="1" s="1"/>
  <c r="F212" i="1" s="1"/>
  <c r="G212" i="1"/>
  <c r="D212" i="1"/>
  <c r="C212" i="1"/>
  <c r="M211" i="1"/>
  <c r="L211" i="1"/>
  <c r="F211" i="1"/>
  <c r="G211" i="1" s="1"/>
  <c r="D211" i="1"/>
  <c r="C211" i="1"/>
  <c r="M210" i="1"/>
  <c r="F210" i="1" s="1"/>
  <c r="G210" i="1" s="1"/>
  <c r="L210" i="1"/>
  <c r="D210" i="1"/>
  <c r="C210" i="1"/>
  <c r="L209" i="1"/>
  <c r="M209" i="1" s="1"/>
  <c r="F209" i="1" s="1"/>
  <c r="G209" i="1" s="1"/>
  <c r="D209" i="1"/>
  <c r="C209" i="1"/>
  <c r="L208" i="1"/>
  <c r="M208" i="1" s="1"/>
  <c r="F208" i="1" s="1"/>
  <c r="G208" i="1"/>
  <c r="D208" i="1"/>
  <c r="C208" i="1"/>
  <c r="M207" i="1"/>
  <c r="L207" i="1"/>
  <c r="F207" i="1"/>
  <c r="G207" i="1" s="1"/>
  <c r="D207" i="1"/>
  <c r="C207" i="1"/>
  <c r="M206" i="1"/>
  <c r="F206" i="1" s="1"/>
  <c r="G206" i="1" s="1"/>
  <c r="L206" i="1"/>
  <c r="D206" i="1"/>
  <c r="C206" i="1"/>
  <c r="L205" i="1"/>
  <c r="M205" i="1" s="1"/>
  <c r="F205" i="1" s="1"/>
  <c r="G205" i="1" s="1"/>
  <c r="D205" i="1"/>
  <c r="C205" i="1"/>
  <c r="L204" i="1"/>
  <c r="M204" i="1" s="1"/>
  <c r="F204" i="1" s="1"/>
  <c r="G204" i="1"/>
  <c r="D204" i="1"/>
  <c r="C204" i="1"/>
  <c r="M203" i="1"/>
  <c r="L203" i="1"/>
  <c r="F203" i="1"/>
  <c r="G203" i="1" s="1"/>
  <c r="D203" i="1"/>
  <c r="C203" i="1"/>
  <c r="M202" i="1"/>
  <c r="F202" i="1" s="1"/>
  <c r="G202" i="1" s="1"/>
  <c r="L202" i="1"/>
  <c r="D202" i="1"/>
  <c r="C202" i="1"/>
  <c r="L201" i="1"/>
  <c r="M201" i="1" s="1"/>
  <c r="F201" i="1" s="1"/>
  <c r="G201" i="1" s="1"/>
  <c r="D201" i="1"/>
  <c r="C201" i="1"/>
  <c r="L200" i="1"/>
  <c r="M200" i="1" s="1"/>
  <c r="F200" i="1" s="1"/>
  <c r="G200" i="1" s="1"/>
  <c r="D200" i="1"/>
  <c r="C200" i="1"/>
  <c r="M199" i="1"/>
  <c r="L199" i="1"/>
  <c r="F199" i="1"/>
  <c r="G199" i="1" s="1"/>
  <c r="D199" i="1"/>
  <c r="C199" i="1"/>
  <c r="M198" i="1"/>
  <c r="F198" i="1" s="1"/>
  <c r="G198" i="1" s="1"/>
  <c r="L198" i="1"/>
  <c r="D198" i="1"/>
  <c r="C198" i="1"/>
  <c r="L197" i="1"/>
  <c r="M197" i="1" s="1"/>
  <c r="F197" i="1" s="1"/>
  <c r="G197" i="1" s="1"/>
  <c r="D197" i="1"/>
  <c r="C197" i="1"/>
  <c r="L196" i="1"/>
  <c r="M196" i="1" s="1"/>
  <c r="F196" i="1" s="1"/>
  <c r="G196" i="1"/>
  <c r="D196" i="1"/>
  <c r="C196" i="1"/>
  <c r="M195" i="1"/>
  <c r="L195" i="1"/>
  <c r="F195" i="1"/>
  <c r="G195" i="1" s="1"/>
  <c r="D195" i="1"/>
  <c r="C195" i="1"/>
  <c r="M194" i="1"/>
  <c r="F194" i="1" s="1"/>
  <c r="G194" i="1" s="1"/>
  <c r="L194" i="1"/>
  <c r="D194" i="1"/>
  <c r="C194" i="1"/>
  <c r="L193" i="1"/>
  <c r="M193" i="1" s="1"/>
  <c r="F193" i="1" s="1"/>
  <c r="G193" i="1" s="1"/>
  <c r="D193" i="1"/>
  <c r="C193" i="1"/>
  <c r="L192" i="1"/>
  <c r="M192" i="1" s="1"/>
  <c r="F192" i="1" s="1"/>
  <c r="G192" i="1"/>
  <c r="D192" i="1"/>
  <c r="C192" i="1"/>
  <c r="M191" i="1"/>
  <c r="L191" i="1"/>
  <c r="F191" i="1"/>
  <c r="G191" i="1" s="1"/>
  <c r="D191" i="1"/>
  <c r="C191" i="1"/>
  <c r="M190" i="1"/>
  <c r="F190" i="1" s="1"/>
  <c r="G190" i="1" s="1"/>
  <c r="L190" i="1"/>
  <c r="D190" i="1"/>
  <c r="C190" i="1"/>
  <c r="L189" i="1"/>
  <c r="M189" i="1" s="1"/>
  <c r="F189" i="1" s="1"/>
  <c r="G189" i="1" s="1"/>
  <c r="D189" i="1"/>
  <c r="C189" i="1"/>
  <c r="L188" i="1"/>
  <c r="M188" i="1" s="1"/>
  <c r="F188" i="1" s="1"/>
  <c r="G188" i="1"/>
  <c r="D188" i="1"/>
  <c r="C188" i="1"/>
  <c r="M187" i="1"/>
  <c r="L187" i="1"/>
  <c r="F187" i="1"/>
  <c r="G187" i="1" s="1"/>
  <c r="D187" i="1"/>
  <c r="C187" i="1"/>
  <c r="M186" i="1"/>
  <c r="F186" i="1" s="1"/>
  <c r="G186" i="1" s="1"/>
  <c r="L186" i="1"/>
  <c r="D186" i="1"/>
  <c r="C186" i="1"/>
  <c r="L185" i="1"/>
  <c r="M185" i="1" s="1"/>
  <c r="F185" i="1" s="1"/>
  <c r="G185" i="1" s="1"/>
  <c r="D185" i="1"/>
  <c r="C185" i="1"/>
  <c r="L184" i="1"/>
  <c r="M184" i="1" s="1"/>
  <c r="F184" i="1" s="1"/>
  <c r="G184" i="1" s="1"/>
  <c r="D184" i="1"/>
  <c r="C184" i="1"/>
  <c r="M183" i="1"/>
  <c r="L183" i="1"/>
  <c r="F183" i="1"/>
  <c r="G183" i="1" s="1"/>
  <c r="D183" i="1"/>
  <c r="C183" i="1"/>
  <c r="M182" i="1"/>
  <c r="F182" i="1" s="1"/>
  <c r="G182" i="1" s="1"/>
  <c r="L182" i="1"/>
  <c r="D182" i="1"/>
  <c r="C182" i="1"/>
  <c r="L181" i="1"/>
  <c r="M181" i="1" s="1"/>
  <c r="F181" i="1" s="1"/>
  <c r="G181" i="1" s="1"/>
  <c r="D181" i="1"/>
  <c r="C181" i="1"/>
  <c r="L180" i="1"/>
  <c r="M180" i="1" s="1"/>
  <c r="F180" i="1" s="1"/>
  <c r="G180" i="1"/>
  <c r="D180" i="1"/>
  <c r="C180" i="1"/>
  <c r="M179" i="1"/>
  <c r="L179" i="1"/>
  <c r="G179" i="1"/>
  <c r="F179" i="1"/>
  <c r="D179" i="1"/>
  <c r="C179" i="1"/>
  <c r="M178" i="1"/>
  <c r="L178" i="1"/>
  <c r="F178" i="1"/>
  <c r="G178" i="1" s="1"/>
  <c r="D178" i="1"/>
  <c r="C178" i="1"/>
  <c r="L177" i="1"/>
  <c r="M177" i="1" s="1"/>
  <c r="F177" i="1" s="1"/>
  <c r="G177" i="1" s="1"/>
  <c r="D177" i="1"/>
  <c r="C177" i="1"/>
  <c r="L176" i="1"/>
  <c r="M176" i="1" s="1"/>
  <c r="F176" i="1" s="1"/>
  <c r="G176" i="1"/>
  <c r="D176" i="1"/>
  <c r="C176" i="1"/>
  <c r="M175" i="1"/>
  <c r="L175" i="1"/>
  <c r="F175" i="1"/>
  <c r="G175" i="1" s="1"/>
  <c r="D175" i="1"/>
  <c r="C175" i="1"/>
  <c r="L174" i="1"/>
  <c r="M174" i="1" s="1"/>
  <c r="F174" i="1"/>
  <c r="G174" i="1" s="1"/>
  <c r="D174" i="1"/>
  <c r="C174" i="1"/>
  <c r="L173" i="1"/>
  <c r="M173" i="1" s="1"/>
  <c r="F173" i="1" s="1"/>
  <c r="G173" i="1" s="1"/>
  <c r="D173" i="1"/>
  <c r="C173" i="1"/>
  <c r="L172" i="1"/>
  <c r="M172" i="1" s="1"/>
  <c r="F172" i="1"/>
  <c r="G172" i="1" s="1"/>
  <c r="D172" i="1"/>
  <c r="C172" i="1"/>
  <c r="M171" i="1"/>
  <c r="F171" i="1" s="1"/>
  <c r="G171" i="1" s="1"/>
  <c r="L171" i="1"/>
  <c r="D171" i="1"/>
  <c r="C171" i="1"/>
  <c r="L170" i="1"/>
  <c r="M170" i="1" s="1"/>
  <c r="F170" i="1"/>
  <c r="G170" i="1" s="1"/>
  <c r="D170" i="1"/>
  <c r="C170" i="1"/>
  <c r="L169" i="1"/>
  <c r="M169" i="1" s="1"/>
  <c r="F169" i="1" s="1"/>
  <c r="G169" i="1" s="1"/>
  <c r="D169" i="1"/>
  <c r="C169" i="1"/>
  <c r="L168" i="1"/>
  <c r="M168" i="1" s="1"/>
  <c r="F168" i="1"/>
  <c r="G168" i="1" s="1"/>
  <c r="D168" i="1"/>
  <c r="C168" i="1"/>
  <c r="M167" i="1"/>
  <c r="F167" i="1" s="1"/>
  <c r="G167" i="1" s="1"/>
  <c r="L167" i="1"/>
  <c r="D167" i="1"/>
  <c r="C167" i="1"/>
  <c r="L166" i="1"/>
  <c r="M166" i="1" s="1"/>
  <c r="F166" i="1"/>
  <c r="G166" i="1" s="1"/>
  <c r="D166" i="1"/>
  <c r="C166" i="1"/>
  <c r="L165" i="1"/>
  <c r="M165" i="1" s="1"/>
  <c r="F165" i="1" s="1"/>
  <c r="G165" i="1" s="1"/>
  <c r="D165" i="1"/>
  <c r="C165" i="1"/>
  <c r="L164" i="1"/>
  <c r="M164" i="1" s="1"/>
  <c r="F164" i="1"/>
  <c r="G164" i="1" s="1"/>
  <c r="D164" i="1"/>
  <c r="C164" i="1"/>
  <c r="M163" i="1"/>
  <c r="F163" i="1" s="1"/>
  <c r="G163" i="1" s="1"/>
  <c r="L163" i="1"/>
  <c r="D163" i="1"/>
  <c r="C163" i="1"/>
  <c r="L162" i="1"/>
  <c r="M162" i="1" s="1"/>
  <c r="F162" i="1"/>
  <c r="G162" i="1" s="1"/>
  <c r="D162" i="1"/>
  <c r="C162" i="1"/>
  <c r="L161" i="1"/>
  <c r="M161" i="1" s="1"/>
  <c r="F161" i="1" s="1"/>
  <c r="G161" i="1" s="1"/>
  <c r="D161" i="1"/>
  <c r="C161" i="1"/>
  <c r="L160" i="1"/>
  <c r="M160" i="1" s="1"/>
  <c r="F160" i="1"/>
  <c r="G160" i="1" s="1"/>
  <c r="D160" i="1"/>
  <c r="C160" i="1"/>
  <c r="M159" i="1"/>
  <c r="F159" i="1" s="1"/>
  <c r="G159" i="1" s="1"/>
  <c r="L159" i="1"/>
  <c r="D159" i="1"/>
  <c r="C159" i="1"/>
  <c r="L158" i="1"/>
  <c r="M158" i="1" s="1"/>
  <c r="F158" i="1"/>
  <c r="G158" i="1" s="1"/>
  <c r="D158" i="1"/>
  <c r="C158" i="1"/>
  <c r="L157" i="1"/>
  <c r="M157" i="1" s="1"/>
  <c r="F157" i="1" s="1"/>
  <c r="G157" i="1" s="1"/>
  <c r="D157" i="1"/>
  <c r="C157" i="1"/>
  <c r="L156" i="1"/>
  <c r="M156" i="1" s="1"/>
  <c r="F156" i="1"/>
  <c r="G156" i="1" s="1"/>
  <c r="D156" i="1"/>
  <c r="C156" i="1"/>
  <c r="L155" i="1"/>
  <c r="M155" i="1" s="1"/>
  <c r="F155" i="1" s="1"/>
  <c r="G155" i="1" s="1"/>
  <c r="D155" i="1"/>
  <c r="C155" i="1"/>
  <c r="L154" i="1"/>
  <c r="M154" i="1" s="1"/>
  <c r="F154" i="1" s="1"/>
  <c r="G154" i="1" s="1"/>
  <c r="D154" i="1"/>
  <c r="C154" i="1"/>
  <c r="L153" i="1"/>
  <c r="M153" i="1" s="1"/>
  <c r="F153" i="1" s="1"/>
  <c r="G153" i="1" s="1"/>
  <c r="D153" i="1"/>
  <c r="C153" i="1"/>
  <c r="M152" i="1"/>
  <c r="F152" i="1" s="1"/>
  <c r="G152" i="1" s="1"/>
  <c r="L152" i="1"/>
  <c r="D152" i="1"/>
  <c r="C152" i="1"/>
  <c r="L151" i="1"/>
  <c r="M151" i="1" s="1"/>
  <c r="F151" i="1" s="1"/>
  <c r="G151" i="1" s="1"/>
  <c r="D151" i="1"/>
  <c r="C151" i="1"/>
  <c r="L150" i="1"/>
  <c r="M150" i="1" s="1"/>
  <c r="F150" i="1" s="1"/>
  <c r="G150" i="1" s="1"/>
  <c r="D150" i="1"/>
  <c r="C150" i="1"/>
  <c r="L149" i="1"/>
  <c r="M149" i="1" s="1"/>
  <c r="F149" i="1" s="1"/>
  <c r="G149" i="1" s="1"/>
  <c r="D149" i="1"/>
  <c r="C149" i="1"/>
  <c r="M148" i="1"/>
  <c r="F148" i="1" s="1"/>
  <c r="G148" i="1" s="1"/>
  <c r="L148" i="1"/>
  <c r="D148" i="1"/>
  <c r="C148" i="1"/>
  <c r="L147" i="1"/>
  <c r="M147" i="1" s="1"/>
  <c r="F147" i="1" s="1"/>
  <c r="G147" i="1" s="1"/>
  <c r="D147" i="1"/>
  <c r="C147" i="1"/>
  <c r="L146" i="1"/>
  <c r="M146" i="1" s="1"/>
  <c r="F146" i="1" s="1"/>
  <c r="G146" i="1" s="1"/>
  <c r="D146" i="1"/>
  <c r="C146" i="1"/>
  <c r="L145" i="1"/>
  <c r="M145" i="1" s="1"/>
  <c r="F145" i="1" s="1"/>
  <c r="G145" i="1" s="1"/>
  <c r="D145" i="1"/>
  <c r="C145" i="1"/>
  <c r="M144" i="1"/>
  <c r="F144" i="1" s="1"/>
  <c r="G144" i="1" s="1"/>
  <c r="L144" i="1"/>
  <c r="D144" i="1"/>
  <c r="C144" i="1"/>
  <c r="L143" i="1"/>
  <c r="M143" i="1" s="1"/>
  <c r="F143" i="1" s="1"/>
  <c r="G143" i="1" s="1"/>
  <c r="D143" i="1"/>
  <c r="C143" i="1"/>
  <c r="L142" i="1"/>
  <c r="M142" i="1" s="1"/>
  <c r="F142" i="1" s="1"/>
  <c r="G142" i="1" s="1"/>
  <c r="D142" i="1"/>
  <c r="C142" i="1"/>
  <c r="L141" i="1"/>
  <c r="M141" i="1" s="1"/>
  <c r="F141" i="1" s="1"/>
  <c r="G141" i="1" s="1"/>
  <c r="D141" i="1"/>
  <c r="C141" i="1"/>
  <c r="M140" i="1"/>
  <c r="F140" i="1" s="1"/>
  <c r="G140" i="1" s="1"/>
  <c r="L140" i="1"/>
  <c r="D140" i="1"/>
  <c r="C140" i="1"/>
  <c r="L139" i="1"/>
  <c r="M139" i="1" s="1"/>
  <c r="F139" i="1" s="1"/>
  <c r="G139" i="1" s="1"/>
  <c r="D139" i="1"/>
  <c r="C139" i="1"/>
  <c r="L138" i="1"/>
  <c r="M138" i="1" s="1"/>
  <c r="F138" i="1" s="1"/>
  <c r="G138" i="1" s="1"/>
  <c r="D138" i="1"/>
  <c r="C138" i="1"/>
  <c r="L137" i="1"/>
  <c r="M137" i="1" s="1"/>
  <c r="F137" i="1" s="1"/>
  <c r="G137" i="1" s="1"/>
  <c r="D137" i="1"/>
  <c r="C137" i="1"/>
  <c r="M136" i="1"/>
  <c r="F136" i="1" s="1"/>
  <c r="G136" i="1" s="1"/>
  <c r="L136" i="1"/>
  <c r="D136" i="1"/>
  <c r="C136" i="1"/>
  <c r="L135" i="1"/>
  <c r="M135" i="1" s="1"/>
  <c r="F135" i="1" s="1"/>
  <c r="G135" i="1" s="1"/>
  <c r="D135" i="1"/>
  <c r="C135" i="1"/>
  <c r="L134" i="1"/>
  <c r="M134" i="1" s="1"/>
  <c r="F134" i="1" s="1"/>
  <c r="G134" i="1" s="1"/>
  <c r="D134" i="1"/>
  <c r="C134" i="1"/>
  <c r="L133" i="1"/>
  <c r="M133" i="1" s="1"/>
  <c r="F133" i="1" s="1"/>
  <c r="G133" i="1" s="1"/>
  <c r="D133" i="1"/>
  <c r="C133" i="1"/>
  <c r="M132" i="1"/>
  <c r="F132" i="1" s="1"/>
  <c r="G132" i="1" s="1"/>
  <c r="L132" i="1"/>
  <c r="D132" i="1"/>
  <c r="C132" i="1"/>
  <c r="L131" i="1"/>
  <c r="M131" i="1" s="1"/>
  <c r="F131" i="1" s="1"/>
  <c r="G131" i="1" s="1"/>
  <c r="D131" i="1"/>
  <c r="C131" i="1"/>
  <c r="L130" i="1"/>
  <c r="M130" i="1" s="1"/>
  <c r="F130" i="1" s="1"/>
  <c r="G130" i="1" s="1"/>
  <c r="D130" i="1"/>
  <c r="C130" i="1"/>
  <c r="L129" i="1"/>
  <c r="M129" i="1" s="1"/>
  <c r="F129" i="1" s="1"/>
  <c r="G129" i="1" s="1"/>
  <c r="D129" i="1"/>
  <c r="C129" i="1"/>
  <c r="M128" i="1"/>
  <c r="F128" i="1" s="1"/>
  <c r="G128" i="1" s="1"/>
  <c r="L128" i="1"/>
  <c r="D128" i="1"/>
  <c r="C128" i="1"/>
  <c r="L127" i="1"/>
  <c r="M127" i="1" s="1"/>
  <c r="F127" i="1" s="1"/>
  <c r="G127" i="1" s="1"/>
  <c r="D127" i="1"/>
  <c r="C127" i="1"/>
  <c r="L126" i="1"/>
  <c r="M126" i="1" s="1"/>
  <c r="F126" i="1" s="1"/>
  <c r="G126" i="1" s="1"/>
  <c r="D126" i="1"/>
  <c r="C126" i="1"/>
  <c r="L125" i="1"/>
  <c r="M125" i="1" s="1"/>
  <c r="F125" i="1" s="1"/>
  <c r="G125" i="1" s="1"/>
  <c r="D125" i="1"/>
  <c r="C125" i="1"/>
  <c r="M124" i="1"/>
  <c r="F124" i="1" s="1"/>
  <c r="G124" i="1" s="1"/>
  <c r="L124" i="1"/>
  <c r="D124" i="1"/>
  <c r="C124" i="1"/>
  <c r="L123" i="1"/>
  <c r="M123" i="1" s="1"/>
  <c r="F123" i="1" s="1"/>
  <c r="G123" i="1" s="1"/>
  <c r="D123" i="1"/>
  <c r="C123" i="1"/>
  <c r="L122" i="1"/>
  <c r="M122" i="1" s="1"/>
  <c r="F122" i="1" s="1"/>
  <c r="G122" i="1" s="1"/>
  <c r="D122" i="1"/>
  <c r="C122" i="1"/>
  <c r="L121" i="1"/>
  <c r="M121" i="1" s="1"/>
  <c r="F121" i="1" s="1"/>
  <c r="G121" i="1" s="1"/>
  <c r="D121" i="1"/>
  <c r="C121" i="1"/>
  <c r="M120" i="1"/>
  <c r="F120" i="1" s="1"/>
  <c r="G120" i="1" s="1"/>
  <c r="L120" i="1"/>
  <c r="D120" i="1"/>
  <c r="C120" i="1"/>
  <c r="L119" i="1"/>
  <c r="M119" i="1" s="1"/>
  <c r="F119" i="1" s="1"/>
  <c r="G119" i="1" s="1"/>
  <c r="D119" i="1"/>
  <c r="C119" i="1"/>
  <c r="L118" i="1"/>
  <c r="M118" i="1" s="1"/>
  <c r="F118" i="1" s="1"/>
  <c r="G118" i="1" s="1"/>
  <c r="D118" i="1"/>
  <c r="C118" i="1"/>
  <c r="L117" i="1"/>
  <c r="M117" i="1" s="1"/>
  <c r="F117" i="1" s="1"/>
  <c r="G117" i="1" s="1"/>
  <c r="D117" i="1"/>
  <c r="C117" i="1"/>
  <c r="M116" i="1"/>
  <c r="F116" i="1" s="1"/>
  <c r="G116" i="1" s="1"/>
  <c r="L116" i="1"/>
  <c r="D116" i="1"/>
  <c r="C116" i="1"/>
  <c r="L115" i="1"/>
  <c r="M115" i="1" s="1"/>
  <c r="F115" i="1" s="1"/>
  <c r="G115" i="1" s="1"/>
  <c r="D115" i="1"/>
  <c r="C115" i="1"/>
  <c r="L114" i="1"/>
  <c r="M114" i="1" s="1"/>
  <c r="F114" i="1" s="1"/>
  <c r="G114" i="1" s="1"/>
  <c r="D114" i="1"/>
  <c r="C114" i="1"/>
  <c r="L113" i="1"/>
  <c r="M113" i="1" s="1"/>
  <c r="F113" i="1" s="1"/>
  <c r="G113" i="1" s="1"/>
  <c r="D113" i="1"/>
  <c r="C113" i="1"/>
  <c r="M112" i="1"/>
  <c r="F112" i="1" s="1"/>
  <c r="G112" i="1" s="1"/>
  <c r="L112" i="1"/>
  <c r="D112" i="1"/>
  <c r="C112" i="1"/>
  <c r="L111" i="1"/>
  <c r="M111" i="1" s="1"/>
  <c r="F111" i="1" s="1"/>
  <c r="G111" i="1" s="1"/>
  <c r="D111" i="1"/>
  <c r="C111" i="1"/>
  <c r="L110" i="1"/>
  <c r="M110" i="1" s="1"/>
  <c r="F110" i="1" s="1"/>
  <c r="G110" i="1" s="1"/>
  <c r="D110" i="1"/>
  <c r="C110" i="1"/>
  <c r="L109" i="1"/>
  <c r="M109" i="1" s="1"/>
  <c r="F109" i="1" s="1"/>
  <c r="G109" i="1" s="1"/>
  <c r="D109" i="1"/>
  <c r="C109" i="1"/>
  <c r="M108" i="1"/>
  <c r="F108" i="1" s="1"/>
  <c r="G108" i="1" s="1"/>
  <c r="L108" i="1"/>
  <c r="D108" i="1"/>
  <c r="C108" i="1"/>
  <c r="L107" i="1"/>
  <c r="M107" i="1" s="1"/>
  <c r="F107" i="1" s="1"/>
  <c r="G107" i="1" s="1"/>
  <c r="D107" i="1"/>
  <c r="C107" i="1"/>
  <c r="L106" i="1"/>
  <c r="M106" i="1" s="1"/>
  <c r="F106" i="1" s="1"/>
  <c r="G106" i="1" s="1"/>
  <c r="D106" i="1"/>
  <c r="C106" i="1"/>
  <c r="L105" i="1"/>
  <c r="M105" i="1" s="1"/>
  <c r="F105" i="1" s="1"/>
  <c r="G105" i="1" s="1"/>
  <c r="D105" i="1"/>
  <c r="C105" i="1"/>
  <c r="M104" i="1"/>
  <c r="F104" i="1" s="1"/>
  <c r="G104" i="1" s="1"/>
  <c r="L104" i="1"/>
  <c r="D104" i="1"/>
  <c r="C104" i="1"/>
  <c r="L103" i="1"/>
  <c r="M103" i="1" s="1"/>
  <c r="F103" i="1" s="1"/>
  <c r="G103" i="1" s="1"/>
  <c r="D103" i="1"/>
  <c r="C103" i="1"/>
  <c r="L102" i="1"/>
  <c r="M102" i="1" s="1"/>
  <c r="F102" i="1" s="1"/>
  <c r="G102" i="1" s="1"/>
  <c r="D102" i="1"/>
  <c r="C102" i="1"/>
  <c r="L101" i="1"/>
  <c r="M101" i="1" s="1"/>
  <c r="F101" i="1" s="1"/>
  <c r="G101" i="1" s="1"/>
  <c r="D101" i="1"/>
  <c r="C101" i="1"/>
  <c r="M100" i="1"/>
  <c r="F100" i="1" s="1"/>
  <c r="G100" i="1" s="1"/>
  <c r="L100" i="1"/>
  <c r="D100" i="1"/>
  <c r="C100" i="1"/>
  <c r="L99" i="1"/>
  <c r="M99" i="1" s="1"/>
  <c r="F99" i="1" s="1"/>
  <c r="G99" i="1" s="1"/>
  <c r="D99" i="1"/>
  <c r="C99" i="1"/>
  <c r="L98" i="1"/>
  <c r="M98" i="1" s="1"/>
  <c r="F98" i="1" s="1"/>
  <c r="G98" i="1" s="1"/>
  <c r="D98" i="1"/>
  <c r="C98" i="1"/>
  <c r="L97" i="1"/>
  <c r="M97" i="1" s="1"/>
  <c r="F97" i="1" s="1"/>
  <c r="G97" i="1" s="1"/>
  <c r="D97" i="1"/>
  <c r="C97" i="1"/>
  <c r="M96" i="1"/>
  <c r="F96" i="1" s="1"/>
  <c r="G96" i="1" s="1"/>
  <c r="L96" i="1"/>
  <c r="D96" i="1"/>
  <c r="C96" i="1"/>
  <c r="L95" i="1"/>
  <c r="M95" i="1" s="1"/>
  <c r="F95" i="1" s="1"/>
  <c r="G95" i="1" s="1"/>
  <c r="D95" i="1"/>
  <c r="C95" i="1"/>
  <c r="L94" i="1"/>
  <c r="M94" i="1" s="1"/>
  <c r="F94" i="1" s="1"/>
  <c r="G94" i="1"/>
  <c r="D94" i="1"/>
  <c r="C94" i="1"/>
  <c r="L93" i="1"/>
  <c r="M93" i="1" s="1"/>
  <c r="F93" i="1" s="1"/>
  <c r="G93" i="1" s="1"/>
  <c r="D93" i="1"/>
  <c r="C93" i="1"/>
  <c r="M92" i="1"/>
  <c r="F92" i="1" s="1"/>
  <c r="G92" i="1" s="1"/>
  <c r="L92" i="1"/>
  <c r="D92" i="1"/>
  <c r="C92" i="1"/>
  <c r="L91" i="1"/>
  <c r="M91" i="1" s="1"/>
  <c r="F91" i="1" s="1"/>
  <c r="G91" i="1" s="1"/>
  <c r="D91" i="1"/>
  <c r="C91" i="1"/>
  <c r="L90" i="1"/>
  <c r="M90" i="1" s="1"/>
  <c r="F90" i="1" s="1"/>
  <c r="G90" i="1"/>
  <c r="D90" i="1"/>
  <c r="C90" i="1"/>
  <c r="L89" i="1"/>
  <c r="M89" i="1" s="1"/>
  <c r="F89" i="1" s="1"/>
  <c r="G89" i="1" s="1"/>
  <c r="D89" i="1"/>
  <c r="C89" i="1"/>
  <c r="M88" i="1"/>
  <c r="F88" i="1" s="1"/>
  <c r="G88" i="1" s="1"/>
  <c r="L88" i="1"/>
  <c r="D88" i="1"/>
  <c r="C88" i="1"/>
  <c r="L87" i="1"/>
  <c r="M87" i="1" s="1"/>
  <c r="F87" i="1" s="1"/>
  <c r="G87" i="1" s="1"/>
  <c r="D87" i="1"/>
  <c r="C87" i="1"/>
  <c r="L86" i="1"/>
  <c r="M86" i="1" s="1"/>
  <c r="F86" i="1" s="1"/>
  <c r="G86" i="1"/>
  <c r="D86" i="1"/>
  <c r="C86" i="1"/>
  <c r="L85" i="1"/>
  <c r="M85" i="1" s="1"/>
  <c r="F85" i="1" s="1"/>
  <c r="G85" i="1" s="1"/>
  <c r="D85" i="1"/>
  <c r="C85" i="1"/>
  <c r="M84" i="1"/>
  <c r="F84" i="1" s="1"/>
  <c r="G84" i="1" s="1"/>
  <c r="L84" i="1"/>
  <c r="D84" i="1"/>
  <c r="C84" i="1"/>
  <c r="L83" i="1"/>
  <c r="M83" i="1" s="1"/>
  <c r="F83" i="1" s="1"/>
  <c r="G83" i="1" s="1"/>
  <c r="D83" i="1"/>
  <c r="C83" i="1"/>
  <c r="L82" i="1"/>
  <c r="M82" i="1" s="1"/>
  <c r="F82" i="1" s="1"/>
  <c r="G82" i="1"/>
  <c r="D82" i="1"/>
  <c r="C82" i="1"/>
  <c r="L81" i="1"/>
  <c r="M81" i="1" s="1"/>
  <c r="F81" i="1" s="1"/>
  <c r="G81" i="1" s="1"/>
  <c r="D81" i="1"/>
  <c r="C81" i="1"/>
  <c r="M80" i="1"/>
  <c r="F80" i="1" s="1"/>
  <c r="G80" i="1" s="1"/>
  <c r="L80" i="1"/>
  <c r="D80" i="1"/>
  <c r="C80" i="1"/>
  <c r="L79" i="1"/>
  <c r="M79" i="1" s="1"/>
  <c r="F79" i="1" s="1"/>
  <c r="G79" i="1" s="1"/>
  <c r="D79" i="1"/>
  <c r="C79" i="1"/>
  <c r="L78" i="1"/>
  <c r="M78" i="1" s="1"/>
  <c r="F78" i="1" s="1"/>
  <c r="G78" i="1"/>
  <c r="D78" i="1"/>
  <c r="C78" i="1"/>
  <c r="L77" i="1"/>
  <c r="M77" i="1" s="1"/>
  <c r="F77" i="1" s="1"/>
  <c r="G77" i="1" s="1"/>
  <c r="D77" i="1"/>
  <c r="C77" i="1"/>
  <c r="M76" i="1"/>
  <c r="F76" i="1" s="1"/>
  <c r="G76" i="1" s="1"/>
  <c r="L76" i="1"/>
  <c r="D76" i="1"/>
  <c r="C76" i="1"/>
  <c r="L75" i="1"/>
  <c r="M75" i="1" s="1"/>
  <c r="F75" i="1" s="1"/>
  <c r="G75" i="1" s="1"/>
  <c r="D75" i="1"/>
  <c r="C75" i="1"/>
  <c r="L74" i="1"/>
  <c r="M74" i="1" s="1"/>
  <c r="F74" i="1" s="1"/>
  <c r="G74" i="1"/>
  <c r="D74" i="1"/>
  <c r="C74" i="1"/>
  <c r="L73" i="1"/>
  <c r="M73" i="1" s="1"/>
  <c r="F73" i="1" s="1"/>
  <c r="G73" i="1" s="1"/>
  <c r="D73" i="1"/>
  <c r="C73" i="1"/>
  <c r="M72" i="1"/>
  <c r="F72" i="1" s="1"/>
  <c r="G72" i="1" s="1"/>
  <c r="L72" i="1"/>
  <c r="D72" i="1"/>
  <c r="C72" i="1"/>
  <c r="L71" i="1"/>
  <c r="M71" i="1" s="1"/>
  <c r="F71" i="1" s="1"/>
  <c r="G71" i="1" s="1"/>
  <c r="D71" i="1"/>
  <c r="C71" i="1"/>
  <c r="L70" i="1"/>
  <c r="M70" i="1" s="1"/>
  <c r="F70" i="1" s="1"/>
  <c r="G70" i="1"/>
  <c r="D70" i="1"/>
  <c r="C70" i="1"/>
  <c r="L69" i="1"/>
  <c r="M69" i="1" s="1"/>
  <c r="F69" i="1" s="1"/>
  <c r="G69" i="1" s="1"/>
  <c r="D69" i="1"/>
  <c r="C69" i="1"/>
  <c r="M68" i="1"/>
  <c r="F68" i="1" s="1"/>
  <c r="G68" i="1" s="1"/>
  <c r="L68" i="1"/>
  <c r="D68" i="1"/>
  <c r="C68" i="1"/>
  <c r="L67" i="1"/>
  <c r="M67" i="1" s="1"/>
  <c r="F67" i="1" s="1"/>
  <c r="G67" i="1" s="1"/>
  <c r="D67" i="1"/>
  <c r="C67" i="1"/>
  <c r="L66" i="1"/>
  <c r="M66" i="1" s="1"/>
  <c r="F66" i="1" s="1"/>
  <c r="G66" i="1"/>
  <c r="D66" i="1"/>
  <c r="C66" i="1"/>
  <c r="L65" i="1"/>
  <c r="M65" i="1" s="1"/>
  <c r="F65" i="1" s="1"/>
  <c r="G65" i="1" s="1"/>
  <c r="D65" i="1"/>
  <c r="C65" i="1"/>
  <c r="M64" i="1"/>
  <c r="F64" i="1" s="1"/>
  <c r="G64" i="1" s="1"/>
  <c r="L64" i="1"/>
  <c r="D64" i="1"/>
  <c r="C64" i="1"/>
  <c r="L63" i="1"/>
  <c r="M63" i="1" s="1"/>
  <c r="F63" i="1" s="1"/>
  <c r="G63" i="1" s="1"/>
  <c r="D63" i="1"/>
  <c r="C63" i="1"/>
  <c r="L62" i="1"/>
  <c r="M62" i="1" s="1"/>
  <c r="F62" i="1" s="1"/>
  <c r="G62" i="1"/>
  <c r="D62" i="1"/>
  <c r="C62" i="1"/>
  <c r="L61" i="1"/>
  <c r="M61" i="1" s="1"/>
  <c r="F61" i="1" s="1"/>
  <c r="G61" i="1" s="1"/>
  <c r="D61" i="1"/>
  <c r="C61" i="1"/>
  <c r="M60" i="1"/>
  <c r="F60" i="1" s="1"/>
  <c r="G60" i="1" s="1"/>
  <c r="L60" i="1"/>
  <c r="D60" i="1"/>
  <c r="C60" i="1"/>
  <c r="L59" i="1"/>
  <c r="M59" i="1" s="1"/>
  <c r="F59" i="1" s="1"/>
  <c r="G59" i="1" s="1"/>
  <c r="D59" i="1"/>
  <c r="C59" i="1"/>
  <c r="L58" i="1"/>
  <c r="M58" i="1" s="1"/>
  <c r="F58" i="1" s="1"/>
  <c r="G58" i="1"/>
  <c r="D58" i="1"/>
  <c r="C58" i="1"/>
  <c r="L57" i="1"/>
  <c r="M57" i="1" s="1"/>
  <c r="F57" i="1" s="1"/>
  <c r="G57" i="1" s="1"/>
  <c r="D57" i="1"/>
  <c r="C57" i="1"/>
  <c r="M56" i="1"/>
  <c r="F56" i="1" s="1"/>
  <c r="G56" i="1" s="1"/>
  <c r="L56" i="1"/>
  <c r="D56" i="1"/>
  <c r="C56" i="1"/>
  <c r="L55" i="1"/>
  <c r="M55" i="1" s="1"/>
  <c r="F55" i="1" s="1"/>
  <c r="G55" i="1" s="1"/>
  <c r="D55" i="1"/>
  <c r="C55" i="1"/>
  <c r="L54" i="1"/>
  <c r="M54" i="1" s="1"/>
  <c r="F54" i="1" s="1"/>
  <c r="G54" i="1"/>
  <c r="D54" i="1"/>
  <c r="C54" i="1"/>
  <c r="L53" i="1"/>
  <c r="M53" i="1" s="1"/>
  <c r="F53" i="1" s="1"/>
  <c r="G53" i="1" s="1"/>
  <c r="D53" i="1"/>
  <c r="C53" i="1"/>
  <c r="M52" i="1"/>
  <c r="F52" i="1" s="1"/>
  <c r="G52" i="1" s="1"/>
  <c r="L52" i="1"/>
  <c r="D52" i="1"/>
  <c r="C52" i="1"/>
  <c r="L51" i="1"/>
  <c r="M51" i="1" s="1"/>
  <c r="F51" i="1" s="1"/>
  <c r="G51" i="1" s="1"/>
  <c r="D51" i="1"/>
  <c r="C51" i="1"/>
  <c r="L50" i="1"/>
  <c r="M50" i="1" s="1"/>
  <c r="F50" i="1" s="1"/>
  <c r="G50" i="1"/>
  <c r="D50" i="1"/>
  <c r="C50" i="1"/>
  <c r="L49" i="1"/>
  <c r="M49" i="1" s="1"/>
  <c r="F49" i="1" s="1"/>
  <c r="G49" i="1" s="1"/>
  <c r="D49" i="1"/>
  <c r="C49" i="1"/>
  <c r="M48" i="1"/>
  <c r="F48" i="1" s="1"/>
  <c r="G48" i="1" s="1"/>
  <c r="L48" i="1"/>
  <c r="D48" i="1"/>
  <c r="C48" i="1"/>
  <c r="L47" i="1"/>
  <c r="M47" i="1" s="1"/>
  <c r="F47" i="1" s="1"/>
  <c r="G47" i="1" s="1"/>
  <c r="D47" i="1"/>
  <c r="C47" i="1"/>
  <c r="L46" i="1"/>
  <c r="M46" i="1" s="1"/>
  <c r="F46" i="1" s="1"/>
  <c r="G46" i="1"/>
  <c r="D46" i="1"/>
  <c r="C46" i="1"/>
  <c r="L45" i="1"/>
  <c r="M45" i="1" s="1"/>
  <c r="F45" i="1" s="1"/>
  <c r="G45" i="1" s="1"/>
  <c r="D45" i="1"/>
  <c r="C45" i="1"/>
  <c r="M44" i="1"/>
  <c r="F44" i="1" s="1"/>
  <c r="G44" i="1" s="1"/>
  <c r="L44" i="1"/>
  <c r="D44" i="1"/>
  <c r="C44" i="1"/>
  <c r="L43" i="1"/>
  <c r="M43" i="1" s="1"/>
  <c r="F43" i="1" s="1"/>
  <c r="G43" i="1" s="1"/>
  <c r="D43" i="1"/>
  <c r="C43" i="1"/>
  <c r="L42" i="1"/>
  <c r="M42" i="1" s="1"/>
  <c r="F42" i="1" s="1"/>
  <c r="G42" i="1"/>
  <c r="D42" i="1"/>
  <c r="C42" i="1"/>
  <c r="L41" i="1"/>
  <c r="M41" i="1" s="1"/>
  <c r="F41" i="1"/>
  <c r="G41" i="1" s="1"/>
  <c r="D41" i="1"/>
  <c r="C41" i="1"/>
  <c r="M40" i="1"/>
  <c r="F40" i="1" s="1"/>
  <c r="G40" i="1" s="1"/>
  <c r="L40" i="1"/>
  <c r="D40" i="1"/>
  <c r="C40" i="1"/>
  <c r="L39" i="1"/>
  <c r="M39" i="1" s="1"/>
  <c r="F39" i="1" s="1"/>
  <c r="G39" i="1" s="1"/>
  <c r="D39" i="1"/>
  <c r="C39" i="1"/>
  <c r="L38" i="1"/>
  <c r="M38" i="1" s="1"/>
  <c r="F38" i="1" s="1"/>
  <c r="G38" i="1"/>
  <c r="D38" i="1"/>
  <c r="C38" i="1"/>
  <c r="L37" i="1"/>
  <c r="M37" i="1" s="1"/>
  <c r="F37" i="1"/>
  <c r="G37" i="1" s="1"/>
  <c r="D37" i="1"/>
  <c r="C37" i="1"/>
  <c r="M36" i="1"/>
  <c r="F36" i="1" s="1"/>
  <c r="G36" i="1" s="1"/>
  <c r="L36" i="1"/>
  <c r="D36" i="1"/>
  <c r="C36" i="1"/>
  <c r="L35" i="1"/>
  <c r="M35" i="1" s="1"/>
  <c r="F35" i="1" s="1"/>
  <c r="G35" i="1" s="1"/>
  <c r="D35" i="1"/>
  <c r="C35" i="1"/>
  <c r="L34" i="1"/>
  <c r="M34" i="1" s="1"/>
  <c r="F34" i="1" s="1"/>
  <c r="G34" i="1"/>
  <c r="D34" i="1"/>
  <c r="C34" i="1"/>
  <c r="L33" i="1"/>
  <c r="M33" i="1" s="1"/>
  <c r="F33" i="1"/>
  <c r="G33" i="1" s="1"/>
  <c r="D33" i="1"/>
  <c r="C33" i="1"/>
  <c r="M32" i="1"/>
  <c r="F32" i="1" s="1"/>
  <c r="G32" i="1" s="1"/>
  <c r="L32" i="1"/>
  <c r="D32" i="1"/>
  <c r="C32" i="1"/>
  <c r="L31" i="1"/>
  <c r="M31" i="1" s="1"/>
  <c r="F31" i="1" s="1"/>
  <c r="G31" i="1" s="1"/>
  <c r="D31" i="1"/>
  <c r="C31" i="1"/>
  <c r="L30" i="1"/>
  <c r="M30" i="1" s="1"/>
  <c r="F30" i="1" s="1"/>
  <c r="G30" i="1"/>
  <c r="D30" i="1"/>
  <c r="C30" i="1"/>
  <c r="L29" i="1"/>
  <c r="M29" i="1" s="1"/>
  <c r="F29" i="1"/>
  <c r="G29" i="1" s="1"/>
  <c r="D29" i="1"/>
  <c r="C29" i="1"/>
  <c r="M28" i="1"/>
  <c r="F28" i="1" s="1"/>
  <c r="G28" i="1" s="1"/>
  <c r="L28" i="1"/>
  <c r="D28" i="1"/>
  <c r="C28" i="1"/>
  <c r="L27" i="1"/>
  <c r="M27" i="1" s="1"/>
  <c r="F27" i="1" s="1"/>
  <c r="G27" i="1" s="1"/>
  <c r="D27" i="1"/>
  <c r="C27" i="1"/>
  <c r="L26" i="1"/>
  <c r="M26" i="1" s="1"/>
  <c r="F26" i="1" s="1"/>
  <c r="G26" i="1"/>
  <c r="D26" i="1"/>
  <c r="C26" i="1"/>
  <c r="L25" i="1"/>
  <c r="M25" i="1" s="1"/>
  <c r="F25" i="1"/>
  <c r="G25" i="1" s="1"/>
  <c r="D25" i="1"/>
  <c r="C25" i="1"/>
  <c r="M24" i="1"/>
  <c r="F24" i="1" s="1"/>
  <c r="G24" i="1" s="1"/>
  <c r="L24" i="1"/>
  <c r="D24" i="1"/>
  <c r="C24" i="1"/>
  <c r="L23" i="1"/>
  <c r="M23" i="1" s="1"/>
  <c r="F23" i="1" s="1"/>
  <c r="G23" i="1" s="1"/>
  <c r="D23" i="1"/>
  <c r="C23" i="1"/>
  <c r="L22" i="1"/>
  <c r="M22" i="1" s="1"/>
  <c r="F22" i="1" s="1"/>
  <c r="G22" i="1"/>
  <c r="D22" i="1"/>
  <c r="C22" i="1"/>
  <c r="L21" i="1"/>
  <c r="M21" i="1" s="1"/>
  <c r="F21" i="1"/>
  <c r="G21" i="1" s="1"/>
  <c r="D21" i="1"/>
  <c r="C21" i="1"/>
  <c r="M20" i="1"/>
  <c r="F20" i="1" s="1"/>
  <c r="G20" i="1" s="1"/>
  <c r="L20" i="1"/>
  <c r="D20" i="1"/>
  <c r="C20" i="1"/>
  <c r="L19" i="1"/>
  <c r="M19" i="1" s="1"/>
  <c r="F19" i="1" s="1"/>
  <c r="G19" i="1" s="1"/>
  <c r="D19" i="1"/>
  <c r="C19" i="1"/>
  <c r="L18" i="1"/>
  <c r="M18" i="1" s="1"/>
  <c r="F18" i="1" s="1"/>
  <c r="G18" i="1"/>
  <c r="D18" i="1"/>
  <c r="C18" i="1"/>
  <c r="L17" i="1"/>
  <c r="M17" i="1" s="1"/>
  <c r="F17" i="1"/>
  <c r="G17" i="1" s="1"/>
  <c r="D17" i="1"/>
  <c r="C17" i="1"/>
  <c r="M16" i="1"/>
  <c r="F16" i="1" s="1"/>
  <c r="G16" i="1" s="1"/>
  <c r="L16" i="1"/>
  <c r="D16" i="1"/>
  <c r="C16" i="1"/>
  <c r="L15" i="1"/>
  <c r="M15" i="1" s="1"/>
  <c r="F15" i="1" s="1"/>
  <c r="G15" i="1" s="1"/>
  <c r="D15" i="1"/>
  <c r="C15" i="1"/>
  <c r="M14" i="1"/>
  <c r="F14" i="1" s="1"/>
  <c r="G14" i="1" s="1"/>
  <c r="L14" i="1"/>
  <c r="D14" i="1"/>
  <c r="C14" i="1"/>
  <c r="L13" i="1"/>
  <c r="M13" i="1" s="1"/>
  <c r="F13" i="1" s="1"/>
  <c r="G13" i="1" s="1"/>
  <c r="D13" i="1"/>
  <c r="C13" i="1"/>
  <c r="M12" i="1"/>
  <c r="F12" i="1" s="1"/>
  <c r="G12" i="1" s="1"/>
  <c r="L12" i="1"/>
  <c r="D12" i="1"/>
  <c r="C12" i="1"/>
  <c r="L11" i="1"/>
  <c r="M11" i="1" s="1"/>
  <c r="F11" i="1" s="1"/>
  <c r="G11" i="1" s="1"/>
  <c r="D11" i="1"/>
  <c r="C11" i="1"/>
  <c r="M10" i="1"/>
  <c r="F10" i="1" s="1"/>
  <c r="G10" i="1" s="1"/>
  <c r="L10" i="1"/>
  <c r="D10" i="1"/>
  <c r="C10" i="1"/>
  <c r="L9" i="1"/>
  <c r="M9" i="1" s="1"/>
  <c r="F9" i="1" s="1"/>
  <c r="G9" i="1" s="1"/>
  <c r="D9" i="1"/>
  <c r="C9" i="1"/>
  <c r="M8" i="1"/>
  <c r="F8" i="1" s="1"/>
  <c r="G8" i="1" s="1"/>
  <c r="L8" i="1"/>
  <c r="D8" i="1"/>
  <c r="C8" i="1"/>
  <c r="L7" i="1"/>
  <c r="M7" i="1" s="1"/>
  <c r="F7" i="1" s="1"/>
  <c r="G7" i="1" s="1"/>
  <c r="D7" i="1"/>
  <c r="C7" i="1"/>
  <c r="M6" i="1"/>
  <c r="F6" i="1" s="1"/>
  <c r="G6" i="1" s="1"/>
  <c r="L6" i="1"/>
  <c r="D6" i="1"/>
  <c r="C6" i="1"/>
  <c r="L5" i="1"/>
  <c r="M5" i="1" s="1"/>
  <c r="F5" i="1" s="1"/>
  <c r="G5" i="1" s="1"/>
  <c r="D5" i="1"/>
  <c r="C5" i="1"/>
  <c r="L4" i="1"/>
  <c r="M4" i="1" s="1"/>
  <c r="F4" i="1" s="1"/>
  <c r="G4" i="1" s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L3" i="1"/>
  <c r="M3" i="1" s="1"/>
  <c r="F3" i="1" s="1"/>
  <c r="G3" i="1" s="1"/>
  <c r="D3" i="1"/>
  <c r="C3" i="1"/>
  <c r="A3" i="1"/>
  <c r="M2" i="1"/>
  <c r="F2" i="1" s="1"/>
  <c r="G2" i="1" s="1"/>
  <c r="L2" i="1"/>
  <c r="D2" i="1"/>
  <c r="C2" i="1"/>
</calcChain>
</file>

<file path=xl/sharedStrings.xml><?xml version="1.0" encoding="utf-8"?>
<sst xmlns="http://schemas.openxmlformats.org/spreadsheetml/2006/main" count="2271" uniqueCount="341">
  <si>
    <t>NO</t>
  </si>
  <si>
    <t>GARDU</t>
  </si>
  <si>
    <t>DESA</t>
  </si>
  <si>
    <t>KECAMATAN</t>
  </si>
  <si>
    <t>JENIS LAMPU</t>
  </si>
  <si>
    <t>DAYA (WATT)</t>
  </si>
  <si>
    <t>RASIONALISASI</t>
  </si>
  <si>
    <t xml:space="preserve">LAT </t>
  </si>
  <si>
    <t>LONG</t>
  </si>
  <si>
    <t>KETERANGAN</t>
  </si>
  <si>
    <t>DAYA TERPASANG</t>
  </si>
  <si>
    <t>TIPE</t>
  </si>
  <si>
    <t>KELAS</t>
  </si>
  <si>
    <t>DESKRIPSI</t>
  </si>
  <si>
    <t>KP022</t>
  </si>
  <si>
    <t>NON METERISASI</t>
  </si>
  <si>
    <t>TIDAK LAYAK</t>
  </si>
  <si>
    <t>MERCURY</t>
  </si>
  <si>
    <t>LAYAK</t>
  </si>
  <si>
    <t>LHE</t>
  </si>
  <si>
    <t>BK072</t>
  </si>
  <si>
    <t>BK073</t>
  </si>
  <si>
    <t>BK025</t>
  </si>
  <si>
    <t>BK074</t>
  </si>
  <si>
    <t>BK013</t>
  </si>
  <si>
    <t>BK081</t>
  </si>
  <si>
    <t>BK091</t>
  </si>
  <si>
    <t>BK049</t>
  </si>
  <si>
    <t>ORNAMEN</t>
  </si>
  <si>
    <t>BK048</t>
  </si>
  <si>
    <t>BK047</t>
  </si>
  <si>
    <t>BK069</t>
  </si>
  <si>
    <t>BK020</t>
  </si>
  <si>
    <t>BK034</t>
  </si>
  <si>
    <t>BK018</t>
  </si>
  <si>
    <t>BK022</t>
  </si>
  <si>
    <t>BK058</t>
  </si>
  <si>
    <t>BK084</t>
  </si>
  <si>
    <t>Bk074</t>
  </si>
  <si>
    <t>ML</t>
  </si>
  <si>
    <t>BK012</t>
  </si>
  <si>
    <t>-8.635349</t>
  </si>
  <si>
    <t>116.358781</t>
  </si>
  <si>
    <t>-8.635379</t>
  </si>
  <si>
    <t>116.359413</t>
  </si>
  <si>
    <t>-8.635626</t>
  </si>
  <si>
    <t>116.360636</t>
  </si>
  <si>
    <t>BK055</t>
  </si>
  <si>
    <t>BK028</t>
  </si>
  <si>
    <t>-8.634985</t>
  </si>
  <si>
    <t>116.356590</t>
  </si>
  <si>
    <t>-8.635135</t>
  </si>
  <si>
    <t>116.357691</t>
  </si>
  <si>
    <t>-8.634389</t>
  </si>
  <si>
    <t>116.354057</t>
  </si>
  <si>
    <t>Bk073</t>
  </si>
  <si>
    <t>-8.634536</t>
  </si>
  <si>
    <t>116.354590</t>
  </si>
  <si>
    <t>-8.634638</t>
  </si>
  <si>
    <t>116.355135</t>
  </si>
  <si>
    <t>Bk025</t>
  </si>
  <si>
    <t>-8.634744</t>
  </si>
  <si>
    <t>116.355705</t>
  </si>
  <si>
    <t>BK089</t>
  </si>
  <si>
    <t>-8.632993</t>
  </si>
  <si>
    <t>116.353066</t>
  </si>
  <si>
    <t>-8.632537</t>
  </si>
  <si>
    <t>116.353192</t>
  </si>
  <si>
    <t>BK027</t>
  </si>
  <si>
    <t>-8.632147</t>
  </si>
  <si>
    <t>116.353397</t>
  </si>
  <si>
    <t>-8.631416</t>
  </si>
  <si>
    <t>116.353868</t>
  </si>
  <si>
    <t>-8.631336</t>
  </si>
  <si>
    <t>116.353517</t>
  </si>
  <si>
    <t>-8.634018</t>
  </si>
  <si>
    <t>116.352404</t>
  </si>
  <si>
    <t>DOP</t>
  </si>
  <si>
    <t>-8.634157</t>
  </si>
  <si>
    <t>116.352861</t>
  </si>
  <si>
    <t>-8.634330</t>
  </si>
  <si>
    <t>116.348153</t>
  </si>
  <si>
    <t>-8.634598</t>
  </si>
  <si>
    <t>116.348394</t>
  </si>
  <si>
    <t>-8.635051</t>
  </si>
  <si>
    <t>116.348431</t>
  </si>
  <si>
    <t>-8.635555</t>
  </si>
  <si>
    <t>116.348488</t>
  </si>
  <si>
    <t>Bk022</t>
  </si>
  <si>
    <t>-8.636025</t>
  </si>
  <si>
    <t>116.348542</t>
  </si>
  <si>
    <t>-8.636491</t>
  </si>
  <si>
    <t>116.348646</t>
  </si>
  <si>
    <t>-8.633460</t>
  </si>
  <si>
    <t>116.349866</t>
  </si>
  <si>
    <t>-8.633752</t>
  </si>
  <si>
    <t>116.349852</t>
  </si>
  <si>
    <t>-8.633575</t>
  </si>
  <si>
    <t>116.352014</t>
  </si>
  <si>
    <t>-8.632810</t>
  </si>
  <si>
    <t>116.352163</t>
  </si>
  <si>
    <t>PB076</t>
  </si>
  <si>
    <t>-8.632687</t>
  </si>
  <si>
    <t>116.351785</t>
  </si>
  <si>
    <t>BK059</t>
  </si>
  <si>
    <t>-8.635645</t>
  </si>
  <si>
    <t>116.349855</t>
  </si>
  <si>
    <t>-8.635887</t>
  </si>
  <si>
    <t>116.351190</t>
  </si>
  <si>
    <t>-8.636201</t>
  </si>
  <si>
    <t>116.351712</t>
  </si>
  <si>
    <t>Bk012</t>
  </si>
  <si>
    <t> -8.637523</t>
  </si>
  <si>
    <t>116.351654</t>
  </si>
  <si>
    <t>-8.635190</t>
  </si>
  <si>
    <t>116.351747</t>
  </si>
  <si>
    <t>-8.634857</t>
  </si>
  <si>
    <t>116.351776</t>
  </si>
  <si>
    <t>BK005</t>
  </si>
  <si>
    <t>-8.634318</t>
  </si>
  <si>
    <t>116.351868</t>
  </si>
  <si>
    <t>-8.633943</t>
  </si>
  <si>
    <t>116.351966</t>
  </si>
  <si>
    <t>-8.633763</t>
  </si>
  <si>
    <t>116.351420</t>
  </si>
  <si>
    <t>-8.633695</t>
  </si>
  <si>
    <t>116.351066</t>
  </si>
  <si>
    <t>-8.633365</t>
  </si>
  <si>
    <t>116.350400</t>
  </si>
  <si>
    <t>BK039</t>
  </si>
  <si>
    <t>-8.633063</t>
  </si>
  <si>
    <t>116.350010</t>
  </si>
  <si>
    <t>-8.632998</t>
  </si>
  <si>
    <t>116.349513</t>
  </si>
  <si>
    <t>-8.637122</t>
  </si>
  <si>
    <t>116.344102</t>
  </si>
  <si>
    <t>-8.637319</t>
  </si>
  <si>
    <t>116.343500</t>
  </si>
  <si>
    <t>-8.637262</t>
  </si>
  <si>
    <t>116.343076</t>
  </si>
  <si>
    <t>BK017</t>
  </si>
  <si>
    <t>BK066</t>
  </si>
  <si>
    <t>-8.6374915</t>
  </si>
  <si>
    <t>116.261397</t>
  </si>
  <si>
    <t>-8.637753</t>
  </si>
  <si>
    <t>116.2620224</t>
  </si>
  <si>
    <t>-8.6382662</t>
  </si>
  <si>
    <t>116.2631666</t>
  </si>
  <si>
    <t>-8.6382261</t>
  </si>
  <si>
    <t>116.2631021</t>
  </si>
  <si>
    <t>-8.6389032</t>
  </si>
  <si>
    <t>116.2635786</t>
  </si>
  <si>
    <t>-8.6390934</t>
  </si>
  <si>
    <t>116.2635843</t>
  </si>
  <si>
    <t>-8.6395136</t>
  </si>
  <si>
    <t>116.2636893</t>
  </si>
  <si>
    <t>BK078</t>
  </si>
  <si>
    <t>-8.624718</t>
  </si>
  <si>
    <t>116.2761965</t>
  </si>
  <si>
    <t>-8.6245583</t>
  </si>
  <si>
    <t>116.2756244</t>
  </si>
  <si>
    <t>-8.62452</t>
  </si>
  <si>
    <t>116.2769796</t>
  </si>
  <si>
    <t>-8.6236703</t>
  </si>
  <si>
    <t>116.2771718</t>
  </si>
  <si>
    <t>-8.6231076</t>
  </si>
  <si>
    <t>116.277416</t>
  </si>
  <si>
    <t>-8.6227677</t>
  </si>
  <si>
    <t>116.2773472</t>
  </si>
  <si>
    <t>-8.6346754</t>
  </si>
  <si>
    <t>116.2675434</t>
  </si>
  <si>
    <t>-8.6355022</t>
  </si>
  <si>
    <t>116.2660431</t>
  </si>
  <si>
    <t>-8.6360455</t>
  </si>
  <si>
    <t>116.2653778</t>
  </si>
  <si>
    <t>-8.6365269</t>
  </si>
  <si>
    <t>116.265086</t>
  </si>
  <si>
    <t>-8.6376139</t>
  </si>
  <si>
    <t>116.2636155</t>
  </si>
  <si>
    <t>-8.6376484</t>
  </si>
  <si>
    <t>116.2632416</t>
  </si>
  <si>
    <t>-8.619404</t>
  </si>
  <si>
    <t>116.2765544</t>
  </si>
  <si>
    <t>-8.6317702</t>
  </si>
  <si>
    <t>116.270426</t>
  </si>
  <si>
    <t>-8.633849</t>
  </si>
  <si>
    <t>116.355715</t>
  </si>
  <si>
    <t>-8.632248</t>
  </si>
  <si>
    <t>116.350758</t>
  </si>
  <si>
    <t>-8.632346</t>
  </si>
  <si>
    <t>116.352166</t>
  </si>
  <si>
    <t>-8.631781</t>
  </si>
  <si>
    <t>116.352327</t>
  </si>
  <si>
    <t>-8.633286</t>
  </si>
  <si>
    <t>116.348260</t>
  </si>
  <si>
    <t>-8.632906</t>
  </si>
  <si>
    <t>116.348377</t>
  </si>
  <si>
    <t>BK045</t>
  </si>
  <si>
    <t>-8.6698922</t>
  </si>
  <si>
    <t>116.3370042</t>
  </si>
  <si>
    <t>-8.7969293</t>
  </si>
  <si>
    <t>116.2969987</t>
  </si>
  <si>
    <t>BK023</t>
  </si>
  <si>
    <t>-8.5999826</t>
  </si>
  <si>
    <t>116.3138992</t>
  </si>
  <si>
    <t>-8.5999938</t>
  </si>
  <si>
    <t>116.3146446</t>
  </si>
  <si>
    <t>-8.6010907</t>
  </si>
  <si>
    <t>116.3102796</t>
  </si>
  <si>
    <t>-8.6011276</t>
  </si>
  <si>
    <t>116.3100615</t>
  </si>
  <si>
    <t>-8.6016782</t>
  </si>
  <si>
    <t>116.3096551</t>
  </si>
  <si>
    <t>-8.6012392</t>
  </si>
  <si>
    <t>116.3090437</t>
  </si>
  <si>
    <t>-8.6012491</t>
  </si>
  <si>
    <t>116.3086396</t>
  </si>
  <si>
    <t>-8.6008798</t>
  </si>
  <si>
    <t>116.3068921</t>
  </si>
  <si>
    <t>-8.6009068</t>
  </si>
  <si>
    <t>116.3077339</t>
  </si>
  <si>
    <t>-8.600841</t>
  </si>
  <si>
    <t>116.3054503</t>
  </si>
  <si>
    <t>-8.6004069</t>
  </si>
  <si>
    <t>116.3056495</t>
  </si>
  <si>
    <t>-8.6003793</t>
  </si>
  <si>
    <t>116.3041792</t>
  </si>
  <si>
    <t>BK026</t>
  </si>
  <si>
    <t>-8.6023519</t>
  </si>
  <si>
    <t>116.2798952</t>
  </si>
  <si>
    <t>-8.6023797</t>
  </si>
  <si>
    <t>116.2810387</t>
  </si>
  <si>
    <t>-8.6022312</t>
  </si>
  <si>
    <t>116.280518</t>
  </si>
  <si>
    <t>BK019</t>
  </si>
  <si>
    <t>-8.6104</t>
  </si>
  <si>
    <t>116.3013071</t>
  </si>
  <si>
    <t>-8.6129588</t>
  </si>
  <si>
    <t>116.3010642</t>
  </si>
  <si>
    <t>-8.6135812</t>
  </si>
  <si>
    <t>116.3007916</t>
  </si>
  <si>
    <t>-8.811995</t>
  </si>
  <si>
    <t>116.242725</t>
  </si>
  <si>
    <t>-8.6121714</t>
  </si>
  <si>
    <t>116.3021197</t>
  </si>
  <si>
    <t>-8.61273</t>
  </si>
  <si>
    <t>116.3020345</t>
  </si>
  <si>
    <t>-8.6119148</t>
  </si>
  <si>
    <t>116.301838</t>
  </si>
  <si>
    <t>-8.6120715</t>
  </si>
  <si>
    <t>116.3033204</t>
  </si>
  <si>
    <t>BK052</t>
  </si>
  <si>
    <t>-8.5951821</t>
  </si>
  <si>
    <t>116.295124</t>
  </si>
  <si>
    <t>-8.5928641</t>
  </si>
  <si>
    <t>116.2929224</t>
  </si>
  <si>
    <t>-8.59211</t>
  </si>
  <si>
    <t>116.2920935</t>
  </si>
  <si>
    <t>-8.6133556</t>
  </si>
  <si>
    <t>116.3009386</t>
  </si>
  <si>
    <t>-8.5922643</t>
  </si>
  <si>
    <t>116.2930931</t>
  </si>
  <si>
    <t>-8.66069</t>
  </si>
  <si>
    <t>116.34172</t>
  </si>
  <si>
    <t>-8.5922866</t>
  </si>
  <si>
    <t>116.2926151</t>
  </si>
  <si>
    <t>-8.592181</t>
  </si>
  <si>
    <t>116.2920527</t>
  </si>
  <si>
    <t>-8.59237420182449</t>
  </si>
  <si>
    <t>116.29205330689011</t>
  </si>
  <si>
    <t>-8.5923932</t>
  </si>
  <si>
    <t>116.2905139</t>
  </si>
  <si>
    <t>-8.5923749</t>
  </si>
  <si>
    <t>116.291052</t>
  </si>
  <si>
    <t>-8.5929419</t>
  </si>
  <si>
    <t>116.2916088</t>
  </si>
  <si>
    <t>-8.592323</t>
  </si>
  <si>
    <t>116.2916048</t>
  </si>
  <si>
    <t>-8.592453</t>
  </si>
  <si>
    <t>116.2902375</t>
  </si>
  <si>
    <t>-8.5926153</t>
  </si>
  <si>
    <t>116.2896329</t>
  </si>
  <si>
    <t>-8.592736</t>
  </si>
  <si>
    <t>116.2883905</t>
  </si>
  <si>
    <t>-8.6375544</t>
  </si>
  <si>
    <t>116.2628777</t>
  </si>
  <si>
    <t>BK038</t>
  </si>
  <si>
    <t>-8.6247212</t>
  </si>
  <si>
    <t>116.2762892</t>
  </si>
  <si>
    <t>-8.6279519</t>
  </si>
  <si>
    <t>116.2816969</t>
  </si>
  <si>
    <t>-8.6274692</t>
  </si>
  <si>
    <t>116.2820887</t>
  </si>
  <si>
    <t>-8.6279915</t>
  </si>
  <si>
    <t>116.2830469</t>
  </si>
  <si>
    <t>-8.6279988</t>
  </si>
  <si>
    <t>116.2831264</t>
  </si>
  <si>
    <t>-8.66455</t>
  </si>
  <si>
    <t>116.35004</t>
  </si>
  <si>
    <t>-8.6282381</t>
  </si>
  <si>
    <t>116.2830333</t>
  </si>
  <si>
    <t>-8.6276749</t>
  </si>
  <si>
    <t>116.2835098</t>
  </si>
  <si>
    <t>-8.6279843</t>
  </si>
  <si>
    <t>116.2844958</t>
  </si>
  <si>
    <t>-8.6273592</t>
  </si>
  <si>
    <t>116.2849512</t>
  </si>
  <si>
    <t>-8.6279845</t>
  </si>
  <si>
    <t>116.284737</t>
  </si>
  <si>
    <t>-8.6280437</t>
  </si>
  <si>
    <t>116.2848434</t>
  </si>
  <si>
    <t>-8.6277869</t>
  </si>
  <si>
    <t>116.2879243</t>
  </si>
  <si>
    <t>-8.6280533</t>
  </si>
  <si>
    <t>116.2849811</t>
  </si>
  <si>
    <t>-8.6282791</t>
  </si>
  <si>
    <t>116.285976</t>
  </si>
  <si>
    <t>BK042</t>
  </si>
  <si>
    <t>-8.6379204</t>
  </si>
  <si>
    <t>116.2818713</t>
  </si>
  <si>
    <t>-8.6338554</t>
  </si>
  <si>
    <t>116.2817467</t>
  </si>
  <si>
    <t>BK011</t>
  </si>
  <si>
    <t>BK043</t>
  </si>
  <si>
    <t>-8.6272178</t>
  </si>
  <si>
    <t>116.3070045</t>
  </si>
  <si>
    <t>-8.6271703</t>
  </si>
  <si>
    <t>116.3070389</t>
  </si>
  <si>
    <t>-8.62639</t>
  </si>
  <si>
    <t>116.3083205</t>
  </si>
  <si>
    <t>BK024</t>
  </si>
  <si>
    <t>-8.6358786</t>
  </si>
  <si>
    <t>116.3145333</t>
  </si>
  <si>
    <t>-8.6279814</t>
  </si>
  <si>
    <t>116.3092149</t>
  </si>
  <si>
    <t>-8.6275536</t>
  </si>
  <si>
    <t>116.3081801</t>
  </si>
  <si>
    <t>-8.6318164</t>
  </si>
  <si>
    <t>116.3082118</t>
  </si>
  <si>
    <t>-8.67119</t>
  </si>
  <si>
    <t>116.32671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</si>
</sst>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49" fontId="0" fillId="2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ZANSYAH\PLN\OJT\STO\Survey%20PJU%20Pr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yaDesa"/>
      <sheetName val="Rek Desa"/>
      <sheetName val="Sheet1"/>
      <sheetName val="Sheet3"/>
      <sheetName val="Sheet4"/>
      <sheetName val="DATA"/>
      <sheetName val="KLASIFIKASI"/>
      <sheetName val="DESA"/>
      <sheetName val="Sheet5"/>
      <sheetName val="perGardu"/>
      <sheetName val="P33"/>
      <sheetName val="METER"/>
      <sheetName val="ALOKASI DESA"/>
      <sheetName val="Sheet6"/>
      <sheetName val="Sheet8"/>
      <sheetName val="Survey PJU Pray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I4" t="str">
            <v>MERCURY</v>
          </cell>
          <cell r="J4" t="str">
            <v>PELEPAS GAS</v>
          </cell>
        </row>
        <row r="5">
          <cell r="I5" t="str">
            <v>MERKURI</v>
          </cell>
          <cell r="J5" t="str">
            <v>PELEPAS GAS</v>
          </cell>
        </row>
        <row r="6">
          <cell r="I6" t="str">
            <v>SOROT</v>
          </cell>
          <cell r="J6" t="str">
            <v>PELEPAS GAS</v>
          </cell>
        </row>
        <row r="7">
          <cell r="I7" t="str">
            <v>TL</v>
          </cell>
          <cell r="J7" t="str">
            <v>PELEPAS GAS</v>
          </cell>
        </row>
        <row r="8">
          <cell r="I8" t="str">
            <v>ML</v>
          </cell>
          <cell r="J8" t="str">
            <v>PELEPAS GAS</v>
          </cell>
        </row>
        <row r="9">
          <cell r="I9" t="str">
            <v>SODIUM</v>
          </cell>
          <cell r="J9" t="str">
            <v>PELEPAS GAS</v>
          </cell>
        </row>
        <row r="10">
          <cell r="I10" t="str">
            <v>DOP</v>
          </cell>
          <cell r="J10" t="str">
            <v>PIJAR</v>
          </cell>
        </row>
        <row r="11">
          <cell r="I11" t="str">
            <v>PIJAR</v>
          </cell>
          <cell r="J11" t="str">
            <v>PIJAR</v>
          </cell>
        </row>
        <row r="12">
          <cell r="I12" t="str">
            <v>LHE</v>
          </cell>
          <cell r="J12" t="str">
            <v>PELEPAS GAS</v>
          </cell>
        </row>
        <row r="13">
          <cell r="I13" t="str">
            <v>SON-T</v>
          </cell>
          <cell r="J13" t="str">
            <v>PELEPAS GAS</v>
          </cell>
        </row>
        <row r="14">
          <cell r="I14" t="str">
            <v>LED</v>
          </cell>
          <cell r="J14" t="str">
            <v>PELEPAS GAS</v>
          </cell>
        </row>
      </sheetData>
      <sheetData sheetId="8" refreshError="1">
        <row r="2">
          <cell r="B2" t="str">
            <v>PR001</v>
          </cell>
          <cell r="C2" t="str">
            <v>JL RINJANI</v>
          </cell>
          <cell r="D2" t="str">
            <v>PRAYA</v>
          </cell>
          <cell r="E2" t="str">
            <v>PRAYA</v>
          </cell>
        </row>
        <row r="3">
          <cell r="B3" t="str">
            <v>PR002</v>
          </cell>
          <cell r="C3" t="str">
            <v>JL BASUKI RAHMAT</v>
          </cell>
          <cell r="D3" t="str">
            <v>PRAPEN</v>
          </cell>
          <cell r="E3" t="str">
            <v>PRAYA</v>
          </cell>
        </row>
        <row r="4">
          <cell r="B4" t="str">
            <v>PR003</v>
          </cell>
          <cell r="C4" t="str">
            <v>JL BASUKI RAHMAT</v>
          </cell>
          <cell r="D4" t="str">
            <v>TIWUGALIH</v>
          </cell>
          <cell r="E4" t="str">
            <v>PRAYA</v>
          </cell>
        </row>
        <row r="5">
          <cell r="B5" t="str">
            <v>PR004</v>
          </cell>
          <cell r="C5" t="str">
            <v>JL JEND SUDIRMAN</v>
          </cell>
          <cell r="D5" t="str">
            <v>TIWUGALIH</v>
          </cell>
          <cell r="E5" t="str">
            <v>PRAYA</v>
          </cell>
        </row>
        <row r="6">
          <cell r="B6" t="str">
            <v>PR005</v>
          </cell>
          <cell r="C6" t="str">
            <v>JL RINJANI TENGARI</v>
          </cell>
          <cell r="D6" t="str">
            <v>PRAYA</v>
          </cell>
          <cell r="E6" t="str">
            <v>PRAYA</v>
          </cell>
        </row>
        <row r="7">
          <cell r="B7" t="str">
            <v>PR006</v>
          </cell>
          <cell r="C7" t="str">
            <v>LENENG</v>
          </cell>
          <cell r="D7" t="str">
            <v>LENENG</v>
          </cell>
          <cell r="E7" t="str">
            <v>PRAYA</v>
          </cell>
        </row>
        <row r="8">
          <cell r="B8" t="str">
            <v>PR007</v>
          </cell>
          <cell r="C8" t="str">
            <v>JL A YAMIN (DEPAN SMP1)</v>
          </cell>
          <cell r="D8" t="str">
            <v>PRAYA</v>
          </cell>
          <cell r="E8" t="str">
            <v>PRAYA</v>
          </cell>
        </row>
        <row r="9">
          <cell r="B9" t="str">
            <v>PR008</v>
          </cell>
          <cell r="C9" t="str">
            <v>PENGADANG</v>
          </cell>
          <cell r="D9" t="str">
            <v>PENGADANG</v>
          </cell>
          <cell r="E9" t="str">
            <v>PRAYA TENGAH</v>
          </cell>
        </row>
        <row r="10">
          <cell r="B10" t="str">
            <v>PR009</v>
          </cell>
          <cell r="C10" t="str">
            <v>RSU (LAMA)</v>
          </cell>
          <cell r="D10" t="str">
            <v>PRAYA</v>
          </cell>
          <cell r="E10" t="str">
            <v>PRAYA</v>
          </cell>
        </row>
        <row r="11">
          <cell r="B11" t="str">
            <v>PR010</v>
          </cell>
          <cell r="C11" t="str">
            <v>BLKI</v>
          </cell>
          <cell r="D11" t="str">
            <v>SEMAYAN</v>
          </cell>
          <cell r="E11" t="str">
            <v>PRAYA</v>
          </cell>
        </row>
        <row r="12">
          <cell r="B12" t="str">
            <v>PR011</v>
          </cell>
          <cell r="C12" t="str">
            <v>JL RINJANI</v>
          </cell>
          <cell r="D12" t="str">
            <v>PRAYA</v>
          </cell>
          <cell r="E12" t="str">
            <v>PRAYA</v>
          </cell>
        </row>
        <row r="13">
          <cell r="B13" t="str">
            <v>PR012</v>
          </cell>
          <cell r="C13" t="str">
            <v>MISPALAH</v>
          </cell>
          <cell r="D13" t="str">
            <v>PRAPEN</v>
          </cell>
          <cell r="E13" t="str">
            <v>PRAYA</v>
          </cell>
        </row>
        <row r="14">
          <cell r="B14" t="str">
            <v>PR013</v>
          </cell>
          <cell r="C14" t="str">
            <v>DS BATU NYALA</v>
          </cell>
          <cell r="D14" t="str">
            <v>BATUNYALA</v>
          </cell>
          <cell r="E14" t="str">
            <v>PRAYA TENGAH</v>
          </cell>
        </row>
        <row r="15">
          <cell r="B15" t="str">
            <v>PR014</v>
          </cell>
          <cell r="C15" t="str">
            <v>GERUNUNG</v>
          </cell>
          <cell r="D15" t="str">
            <v>GERUNUNG</v>
          </cell>
          <cell r="E15" t="str">
            <v>PRAYA</v>
          </cell>
        </row>
        <row r="16">
          <cell r="B16" t="str">
            <v>PR015</v>
          </cell>
          <cell r="C16" t="str">
            <v>AIK MUAL</v>
          </cell>
          <cell r="D16" t="str">
            <v>AIK MUAL</v>
          </cell>
          <cell r="E16" t="str">
            <v>PRAYA</v>
          </cell>
        </row>
        <row r="17">
          <cell r="B17" t="str">
            <v>PR016</v>
          </cell>
          <cell r="C17" t="str">
            <v>SEMAYAN</v>
          </cell>
          <cell r="D17" t="str">
            <v>SEMAYAN</v>
          </cell>
          <cell r="E17" t="str">
            <v>PRAYA</v>
          </cell>
        </row>
        <row r="18">
          <cell r="B18" t="str">
            <v>PR017</v>
          </cell>
          <cell r="C18" t="str">
            <v>LD JANGKRIK</v>
          </cell>
          <cell r="D18" t="str">
            <v>GERUNUNG</v>
          </cell>
          <cell r="E18" t="str">
            <v>PRAYA</v>
          </cell>
        </row>
        <row r="19">
          <cell r="B19" t="str">
            <v>PR018</v>
          </cell>
          <cell r="C19" t="str">
            <v>SRENGAT</v>
          </cell>
          <cell r="D19" t="str">
            <v>PRAPEN</v>
          </cell>
          <cell r="E19" t="str">
            <v>PRAYA</v>
          </cell>
        </row>
        <row r="20">
          <cell r="B20" t="str">
            <v>PR019</v>
          </cell>
          <cell r="C20" t="str">
            <v>JONTLAK</v>
          </cell>
          <cell r="D20" t="str">
            <v>JONTLAK</v>
          </cell>
          <cell r="E20" t="str">
            <v>PRAYA TENGAH</v>
          </cell>
        </row>
        <row r="21">
          <cell r="B21" t="str">
            <v>PR020</v>
          </cell>
          <cell r="C21" t="str">
            <v>JURANG JALER</v>
          </cell>
          <cell r="D21" t="str">
            <v>JURANG JALER</v>
          </cell>
          <cell r="E21" t="str">
            <v>PRAYA TENGAH</v>
          </cell>
        </row>
        <row r="22">
          <cell r="B22" t="str">
            <v>PR021</v>
          </cell>
          <cell r="C22" t="str">
            <v>BUNUT BAOK</v>
          </cell>
          <cell r="D22" t="str">
            <v>BUNUT BAOK</v>
          </cell>
          <cell r="E22" t="str">
            <v>PRAYA</v>
          </cell>
        </row>
        <row r="23">
          <cell r="B23" t="str">
            <v>PR022</v>
          </cell>
          <cell r="C23" t="str">
            <v>SD BOGAK</v>
          </cell>
          <cell r="D23" t="str">
            <v>TIWUGALIH</v>
          </cell>
          <cell r="E23" t="str">
            <v>PRAYA</v>
          </cell>
        </row>
        <row r="24">
          <cell r="B24" t="str">
            <v>PR023</v>
          </cell>
          <cell r="C24" t="str">
            <v>MONTONG TEREP</v>
          </cell>
          <cell r="D24" t="str">
            <v>MONTONG TEREP</v>
          </cell>
          <cell r="E24" t="str">
            <v>PRAYA</v>
          </cell>
        </row>
        <row r="25">
          <cell r="B25" t="str">
            <v>PR024</v>
          </cell>
          <cell r="C25" t="str">
            <v>BODAK</v>
          </cell>
          <cell r="D25" t="str">
            <v>MONTONG TEREP</v>
          </cell>
          <cell r="E25" t="str">
            <v>PRAYA</v>
          </cell>
        </row>
        <row r="26">
          <cell r="B26" t="str">
            <v>PR025</v>
          </cell>
          <cell r="C26" t="str">
            <v>TIWU GALIH</v>
          </cell>
          <cell r="D26" t="str">
            <v>TIWUGALIH</v>
          </cell>
          <cell r="E26" t="str">
            <v>PRAYA</v>
          </cell>
        </row>
        <row r="27">
          <cell r="B27" t="str">
            <v>PR026</v>
          </cell>
          <cell r="C27" t="str">
            <v>BEREMIS</v>
          </cell>
          <cell r="D27" t="str">
            <v>LENENG</v>
          </cell>
          <cell r="E27" t="str">
            <v>PRAYA</v>
          </cell>
        </row>
        <row r="28">
          <cell r="B28" t="str">
            <v>PR027</v>
          </cell>
          <cell r="C28" t="str">
            <v>DS PEJANGGIK</v>
          </cell>
          <cell r="D28" t="str">
            <v>PEJANGGIK</v>
          </cell>
          <cell r="E28" t="str">
            <v>PRAYA TENGAH</v>
          </cell>
        </row>
        <row r="29">
          <cell r="B29" t="str">
            <v>PR028</v>
          </cell>
          <cell r="C29" t="str">
            <v>DS LAJUT</v>
          </cell>
          <cell r="D29" t="str">
            <v>LAJUT</v>
          </cell>
          <cell r="E29" t="str">
            <v>PRAYA TENGAH</v>
          </cell>
        </row>
        <row r="30">
          <cell r="B30" t="str">
            <v>PR029</v>
          </cell>
          <cell r="C30" t="str">
            <v>DS BUNDUA WAKUL</v>
          </cell>
          <cell r="D30" t="str">
            <v>RENTENG</v>
          </cell>
          <cell r="E30" t="str">
            <v>PRAYA</v>
          </cell>
        </row>
        <row r="31">
          <cell r="B31" t="str">
            <v>PR030</v>
          </cell>
          <cell r="C31" t="str">
            <v>DS JAGO</v>
          </cell>
          <cell r="D31" t="str">
            <v>JAGO</v>
          </cell>
          <cell r="E31" t="str">
            <v>PRAYA</v>
          </cell>
        </row>
        <row r="32">
          <cell r="B32" t="str">
            <v>PR031</v>
          </cell>
          <cell r="C32" t="str">
            <v>PERUMNAS</v>
          </cell>
          <cell r="D32" t="str">
            <v>JONTLAK</v>
          </cell>
          <cell r="E32" t="str">
            <v>PRAYA TENGAH</v>
          </cell>
        </row>
        <row r="33">
          <cell r="B33" t="str">
            <v>PR032</v>
          </cell>
          <cell r="C33" t="str">
            <v>KWANG RUNDUN</v>
          </cell>
          <cell r="D33" t="str">
            <v>GONJAK</v>
          </cell>
          <cell r="E33" t="str">
            <v>PRAYA</v>
          </cell>
        </row>
        <row r="34">
          <cell r="B34" t="str">
            <v>PR033</v>
          </cell>
          <cell r="C34" t="str">
            <v>DS MEKE</v>
          </cell>
          <cell r="D34" t="str">
            <v>JURANG JALER</v>
          </cell>
          <cell r="E34" t="str">
            <v>PRAYA TENGAH</v>
          </cell>
        </row>
        <row r="35">
          <cell r="B35" t="str">
            <v>PR034</v>
          </cell>
          <cell r="C35" t="str">
            <v>DS PRAI</v>
          </cell>
          <cell r="D35" t="str">
            <v>JURANG JALER</v>
          </cell>
          <cell r="E35" t="str">
            <v>PRAYA TENGAH</v>
          </cell>
        </row>
        <row r="36">
          <cell r="B36" t="str">
            <v>PR035</v>
          </cell>
          <cell r="C36" t="str">
            <v>MERDE</v>
          </cell>
          <cell r="D36" t="str">
            <v>TIWUGALIH</v>
          </cell>
          <cell r="E36" t="str">
            <v>PRAYA</v>
          </cell>
        </row>
        <row r="37">
          <cell r="B37" t="str">
            <v>PR036</v>
          </cell>
          <cell r="C37" t="str">
            <v>DEPAN KANTOR SOSPOL</v>
          </cell>
          <cell r="D37" t="str">
            <v>PRAYA</v>
          </cell>
          <cell r="E37" t="str">
            <v>PRAYA</v>
          </cell>
        </row>
        <row r="38">
          <cell r="B38" t="str">
            <v>PR037</v>
          </cell>
          <cell r="C38" t="str">
            <v>PENGADANG (SISIPAN)</v>
          </cell>
          <cell r="D38" t="str">
            <v>PENGADANG</v>
          </cell>
          <cell r="E38" t="str">
            <v>PRAYA TENGAH</v>
          </cell>
        </row>
        <row r="39">
          <cell r="B39" t="str">
            <v>PR038</v>
          </cell>
          <cell r="C39" t="str">
            <v>DS BRAIM</v>
          </cell>
          <cell r="D39" t="str">
            <v>BERAIM</v>
          </cell>
          <cell r="E39" t="str">
            <v>PRAYA TENGAH</v>
          </cell>
        </row>
        <row r="40">
          <cell r="B40" t="str">
            <v>PR039</v>
          </cell>
          <cell r="C40" t="str">
            <v>SEMAYAN (SISIPAN)</v>
          </cell>
          <cell r="D40" t="str">
            <v>SEMAYAN</v>
          </cell>
          <cell r="E40" t="str">
            <v>PRAYA</v>
          </cell>
        </row>
        <row r="41">
          <cell r="B41" t="str">
            <v>PR040</v>
          </cell>
          <cell r="C41" t="str">
            <v>LAJUT (SISIPAN)</v>
          </cell>
          <cell r="D41" t="str">
            <v>LAJUT</v>
          </cell>
          <cell r="E41" t="str">
            <v>PRAYA TENGAH</v>
          </cell>
        </row>
        <row r="42">
          <cell r="B42" t="str">
            <v>PR041</v>
          </cell>
          <cell r="C42" t="str">
            <v>DS KELEBUH</v>
          </cell>
          <cell r="D42" t="str">
            <v>KELEBUH</v>
          </cell>
          <cell r="E42" t="str">
            <v>PRAYA TENGAH</v>
          </cell>
        </row>
        <row r="43">
          <cell r="B43" t="str">
            <v>PR042</v>
          </cell>
          <cell r="C43" t="str">
            <v>KP KEMULAH</v>
          </cell>
          <cell r="D43" t="str">
            <v>PANJI SARI</v>
          </cell>
          <cell r="E43" t="str">
            <v>PRAYA</v>
          </cell>
        </row>
        <row r="44">
          <cell r="B44" t="str">
            <v>PR043</v>
          </cell>
          <cell r="C44" t="str">
            <v>ABIAN TUBUH</v>
          </cell>
          <cell r="D44" t="str">
            <v>MERTAK TOMBOK</v>
          </cell>
          <cell r="E44" t="str">
            <v>PRAYA</v>
          </cell>
        </row>
        <row r="45">
          <cell r="B45" t="str">
            <v>PR044</v>
          </cell>
          <cell r="C45" t="str">
            <v>BTN BOGAK</v>
          </cell>
          <cell r="D45" t="str">
            <v>TIWUGALIH</v>
          </cell>
          <cell r="E45" t="str">
            <v>PRAYA</v>
          </cell>
        </row>
        <row r="46">
          <cell r="B46" t="str">
            <v>PR045</v>
          </cell>
          <cell r="C46" t="str">
            <v>BREMBENG JURANG JALER</v>
          </cell>
          <cell r="D46" t="str">
            <v>JURANG JALER</v>
          </cell>
          <cell r="E46" t="str">
            <v>PRAYA TENGAH</v>
          </cell>
        </row>
        <row r="47">
          <cell r="B47" t="str">
            <v>PR046</v>
          </cell>
          <cell r="C47" t="str">
            <v>LD TEBAO JAGO</v>
          </cell>
          <cell r="D47" t="str">
            <v>JAGO</v>
          </cell>
          <cell r="E47" t="str">
            <v>PRAYA</v>
          </cell>
        </row>
        <row r="48">
          <cell r="B48" t="str">
            <v>PR047</v>
          </cell>
          <cell r="C48" t="str">
            <v>JEMPONG ELER</v>
          </cell>
          <cell r="D48" t="str">
            <v>MERTAK TOMBOK</v>
          </cell>
          <cell r="E48" t="str">
            <v>PRAYA</v>
          </cell>
        </row>
        <row r="49">
          <cell r="B49" t="str">
            <v>PR048</v>
          </cell>
          <cell r="C49" t="str">
            <v>DS BUAL</v>
          </cell>
          <cell r="D49" t="str">
            <v>GERANTUNG</v>
          </cell>
          <cell r="E49" t="str">
            <v>PRAYA TENGAH</v>
          </cell>
        </row>
        <row r="50">
          <cell r="B50" t="str">
            <v>PR049</v>
          </cell>
          <cell r="C50" t="str">
            <v>DS BEBIE AIK MUAL</v>
          </cell>
          <cell r="D50" t="str">
            <v>MEKAR DAMAI</v>
          </cell>
          <cell r="E50" t="str">
            <v>PRAYA</v>
          </cell>
        </row>
        <row r="51">
          <cell r="B51" t="str">
            <v>PR051</v>
          </cell>
          <cell r="C51" t="str">
            <v>DS MANGGONG AIK MUAL / LD BATAH</v>
          </cell>
          <cell r="D51" t="str">
            <v>MEKAR DAMAI</v>
          </cell>
          <cell r="E51" t="str">
            <v>PRAYA</v>
          </cell>
        </row>
        <row r="52">
          <cell r="B52" t="str">
            <v>PR052</v>
          </cell>
          <cell r="C52" t="str">
            <v>MANDALIKA (LENENG)</v>
          </cell>
          <cell r="D52" t="str">
            <v>LENENG</v>
          </cell>
          <cell r="E52" t="str">
            <v>PRAYA</v>
          </cell>
        </row>
        <row r="53">
          <cell r="B53" t="str">
            <v>PR053</v>
          </cell>
          <cell r="C53" t="str">
            <v>TMP</v>
          </cell>
          <cell r="D53" t="str">
            <v>GERUNUNG</v>
          </cell>
          <cell r="E53" t="str">
            <v>PRAYA</v>
          </cell>
        </row>
        <row r="54">
          <cell r="B54" t="str">
            <v>PR054</v>
          </cell>
          <cell r="C54" t="str">
            <v>DS SEREWA</v>
          </cell>
          <cell r="D54" t="str">
            <v>PEJANGGIK</v>
          </cell>
          <cell r="E54" t="str">
            <v>PRAYA TENGAH</v>
          </cell>
        </row>
        <row r="55">
          <cell r="B55" t="str">
            <v>PR055</v>
          </cell>
          <cell r="C55" t="str">
            <v>DS GERANTUNG</v>
          </cell>
          <cell r="D55" t="str">
            <v>GERANTUNG</v>
          </cell>
          <cell r="E55" t="str">
            <v>PRAYA TENGAH</v>
          </cell>
        </row>
        <row r="56">
          <cell r="B56" t="str">
            <v>PR056</v>
          </cell>
          <cell r="C56" t="str">
            <v>RSI BODAK</v>
          </cell>
          <cell r="D56" t="str">
            <v>MONTONG TEREP</v>
          </cell>
          <cell r="E56" t="str">
            <v>PRAYA</v>
          </cell>
        </row>
        <row r="57">
          <cell r="B57" t="str">
            <v>PR057</v>
          </cell>
          <cell r="C57" t="str">
            <v>SESAKE</v>
          </cell>
          <cell r="D57" t="str">
            <v>SEMAYAN</v>
          </cell>
          <cell r="E57" t="str">
            <v>PRAYA</v>
          </cell>
        </row>
        <row r="58">
          <cell r="B58" t="str">
            <v>PR058</v>
          </cell>
          <cell r="C58" t="str">
            <v>BT TEPONG BRAIM</v>
          </cell>
          <cell r="D58" t="str">
            <v>BERAIM</v>
          </cell>
          <cell r="E58" t="str">
            <v>PRAYA TENGAH</v>
          </cell>
        </row>
        <row r="59">
          <cell r="B59" t="str">
            <v>PR059</v>
          </cell>
          <cell r="C59" t="str">
            <v>AIK MUAL (SISIPAN)</v>
          </cell>
          <cell r="D59" t="str">
            <v>AIK MUAL</v>
          </cell>
          <cell r="E59" t="str">
            <v>PRAYA</v>
          </cell>
        </row>
        <row r="60">
          <cell r="B60" t="str">
            <v>PR061</v>
          </cell>
          <cell r="C60" t="str">
            <v>DS PELENDEK (LAJUT)</v>
          </cell>
          <cell r="D60" t="str">
            <v>LAJUT</v>
          </cell>
          <cell r="E60" t="str">
            <v>PRAYA TENGAH</v>
          </cell>
        </row>
        <row r="61">
          <cell r="B61" t="str">
            <v>PR062</v>
          </cell>
          <cell r="C61" t="str">
            <v>DS STAI LAJUT</v>
          </cell>
          <cell r="D61" t="str">
            <v>LAJUT</v>
          </cell>
          <cell r="E61" t="str">
            <v>PRAYA TENGAH</v>
          </cell>
        </row>
        <row r="62">
          <cell r="B62" t="str">
            <v>PR063</v>
          </cell>
          <cell r="C62" t="str">
            <v>BUNUT BAOK (SISIPAN)</v>
          </cell>
          <cell r="D62" t="str">
            <v>BUNUT BAOK</v>
          </cell>
          <cell r="E62" t="str">
            <v>PRAYA</v>
          </cell>
        </row>
        <row r="63">
          <cell r="B63" t="str">
            <v>PR064</v>
          </cell>
          <cell r="C63" t="str">
            <v>TERMINAL MANDALIKA</v>
          </cell>
          <cell r="D63" t="str">
            <v>RENTENG</v>
          </cell>
          <cell r="E63" t="str">
            <v>PRAYA</v>
          </cell>
        </row>
        <row r="64">
          <cell r="B64" t="str">
            <v>PR065</v>
          </cell>
          <cell r="C64" t="str">
            <v>DSN PETANGGAK I</v>
          </cell>
          <cell r="D64" t="str">
            <v>KELEBUH</v>
          </cell>
          <cell r="E64" t="str">
            <v>PRAYA TENGAH</v>
          </cell>
        </row>
        <row r="65">
          <cell r="B65" t="str">
            <v>PR066</v>
          </cell>
          <cell r="C65" t="str">
            <v>DSN PETANGGAK II</v>
          </cell>
          <cell r="D65" t="str">
            <v>KELEBUH</v>
          </cell>
          <cell r="E65" t="str">
            <v>PRAYA TENGAH</v>
          </cell>
        </row>
        <row r="66">
          <cell r="B66" t="str">
            <v>PR067</v>
          </cell>
          <cell r="C66" t="str">
            <v>BRI PRAYA</v>
          </cell>
          <cell r="D66" t="str">
            <v>PRAYA</v>
          </cell>
          <cell r="E66" t="str">
            <v>PRAYA</v>
          </cell>
        </row>
        <row r="67">
          <cell r="B67" t="str">
            <v>PR068</v>
          </cell>
          <cell r="C67" t="str">
            <v>PEKAT (SISIPAN)</v>
          </cell>
          <cell r="D67" t="str">
            <v>BATUNYALA</v>
          </cell>
          <cell r="E67" t="str">
            <v>PRAYA TENGAH</v>
          </cell>
        </row>
        <row r="68">
          <cell r="B68" t="str">
            <v>PR069</v>
          </cell>
          <cell r="C68" t="str">
            <v>GELONDONG (SISIPAN)</v>
          </cell>
          <cell r="D68" t="str">
            <v>PANJI SARI</v>
          </cell>
          <cell r="E68" t="str">
            <v>PRAYA</v>
          </cell>
        </row>
        <row r="69">
          <cell r="B69" t="str">
            <v>PR071</v>
          </cell>
          <cell r="C69" t="str">
            <v>MERTAK TOMBOK</v>
          </cell>
          <cell r="D69" t="str">
            <v>MERTAK TOMBOK</v>
          </cell>
          <cell r="E69" t="str">
            <v>PRAYA</v>
          </cell>
        </row>
        <row r="70">
          <cell r="B70" t="str">
            <v>PR072</v>
          </cell>
          <cell r="C70" t="str">
            <v>BTN PEMDA BONTER</v>
          </cell>
          <cell r="D70" t="str">
            <v>TIWUGALIH</v>
          </cell>
          <cell r="E70" t="str">
            <v>PRAYA</v>
          </cell>
        </row>
        <row r="71">
          <cell r="B71" t="str">
            <v>PR073</v>
          </cell>
          <cell r="C71" t="str">
            <v>PEGADING (SISIPAN)</v>
          </cell>
          <cell r="D71" t="str">
            <v>BATUNYALA</v>
          </cell>
          <cell r="E71" t="str">
            <v>PRAYA TENGAH</v>
          </cell>
        </row>
        <row r="72">
          <cell r="B72" t="str">
            <v>PR074</v>
          </cell>
          <cell r="C72" t="str">
            <v>RSUD PRAYA</v>
          </cell>
          <cell r="D72" t="str">
            <v>TIWUGALIH</v>
          </cell>
          <cell r="E72" t="str">
            <v>PRAYA</v>
          </cell>
        </row>
        <row r="73">
          <cell r="B73" t="str">
            <v>PR075</v>
          </cell>
          <cell r="C73" t="str">
            <v>GERUNUNG (SISIPAN)</v>
          </cell>
          <cell r="D73" t="str">
            <v>GERUNUNG</v>
          </cell>
          <cell r="E73" t="str">
            <v>PRAYA</v>
          </cell>
        </row>
        <row r="74">
          <cell r="B74" t="str">
            <v>PR076</v>
          </cell>
          <cell r="C74" t="str">
            <v>BRAIM (SISIPAN)</v>
          </cell>
          <cell r="D74" t="str">
            <v>BERAIM</v>
          </cell>
          <cell r="E74" t="str">
            <v>PRAYA TENGAH</v>
          </cell>
        </row>
        <row r="75">
          <cell r="B75" t="str">
            <v>PR077</v>
          </cell>
          <cell r="C75" t="str">
            <v>MISPALAH (SISIPAN)</v>
          </cell>
          <cell r="D75" t="str">
            <v>PRAPEN</v>
          </cell>
          <cell r="E75" t="str">
            <v>PRAYA</v>
          </cell>
        </row>
        <row r="76">
          <cell r="B76" t="str">
            <v>PR078</v>
          </cell>
          <cell r="C76" t="str">
            <v>GERANTUNG (SISIPAN)</v>
          </cell>
          <cell r="D76" t="str">
            <v>GERANTUNG</v>
          </cell>
          <cell r="E76" t="str">
            <v>PRAYA TENGAH</v>
          </cell>
        </row>
        <row r="77">
          <cell r="B77" t="str">
            <v>PR079</v>
          </cell>
          <cell r="C77" t="str">
            <v>LENENG (SISIPAN)</v>
          </cell>
          <cell r="D77" t="str">
            <v>LENENG</v>
          </cell>
          <cell r="E77" t="str">
            <v>PRAYA</v>
          </cell>
        </row>
        <row r="78">
          <cell r="B78" t="str">
            <v>PR081</v>
          </cell>
          <cell r="C78" t="str">
            <v>PONDOK SONGKAR (SISIPAN)</v>
          </cell>
          <cell r="D78" t="str">
            <v>AIK MUAL</v>
          </cell>
          <cell r="E78" t="str">
            <v>PRAYA</v>
          </cell>
        </row>
        <row r="79">
          <cell r="B79" t="str">
            <v>PR082</v>
          </cell>
          <cell r="C79" t="str">
            <v>BERMIS (SISIPAN)</v>
          </cell>
          <cell r="D79" t="str">
            <v>LENENG</v>
          </cell>
          <cell r="E79" t="str">
            <v>PRAYA</v>
          </cell>
        </row>
        <row r="80">
          <cell r="B80" t="str">
            <v>PR083</v>
          </cell>
          <cell r="C80" t="str">
            <v>TELCOMSEL BT NYALA</v>
          </cell>
          <cell r="D80" t="str">
            <v>BATUNYALA</v>
          </cell>
          <cell r="E80" t="str">
            <v>PRAYA TENGAH</v>
          </cell>
        </row>
        <row r="81">
          <cell r="B81" t="str">
            <v>PR084</v>
          </cell>
          <cell r="C81" t="str">
            <v>TENGANAN</v>
          </cell>
          <cell r="D81" t="str">
            <v>GONJAK</v>
          </cell>
          <cell r="E81" t="str">
            <v>PRAYA</v>
          </cell>
        </row>
        <row r="82">
          <cell r="B82" t="str">
            <v>PR085</v>
          </cell>
          <cell r="C82" t="str">
            <v>METENG (SISIPAN)</v>
          </cell>
          <cell r="D82" t="str">
            <v>PRAPEN</v>
          </cell>
          <cell r="E82" t="str">
            <v>PRAYA</v>
          </cell>
        </row>
        <row r="83">
          <cell r="B83" t="str">
            <v>PR086</v>
          </cell>
          <cell r="C83" t="str">
            <v>SPBU BIAO</v>
          </cell>
          <cell r="D83" t="str">
            <v>JONTLAK</v>
          </cell>
          <cell r="E83" t="str">
            <v>PRAYA TENGAH</v>
          </cell>
        </row>
        <row r="84">
          <cell r="B84" t="str">
            <v>PR087</v>
          </cell>
          <cell r="C84" t="str">
            <v>AIR MINUM NTB</v>
          </cell>
          <cell r="D84" t="str">
            <v>SEMAYAN</v>
          </cell>
          <cell r="E84" t="str">
            <v>PRAYA</v>
          </cell>
        </row>
        <row r="85">
          <cell r="B85" t="str">
            <v>PR088</v>
          </cell>
          <cell r="C85" t="str">
            <v>SISIPAN MEKE</v>
          </cell>
          <cell r="D85" t="str">
            <v>JURANG JALER</v>
          </cell>
          <cell r="E85" t="str">
            <v>PRAYA TENGAH</v>
          </cell>
        </row>
        <row r="86">
          <cell r="B86" t="str">
            <v>PR089</v>
          </cell>
          <cell r="C86" t="str">
            <v>PENGENDONG</v>
          </cell>
          <cell r="D86" t="str">
            <v>PRAPEN</v>
          </cell>
          <cell r="E86" t="str">
            <v>PRAYA</v>
          </cell>
        </row>
        <row r="87">
          <cell r="B87" t="str">
            <v>PR091</v>
          </cell>
          <cell r="C87" t="str">
            <v>JONTLAK SISIPAN</v>
          </cell>
          <cell r="D87" t="str">
            <v>JONTLAK</v>
          </cell>
          <cell r="E87" t="str">
            <v>PRAYA TENGAH</v>
          </cell>
        </row>
        <row r="88">
          <cell r="B88" t="str">
            <v>PR092</v>
          </cell>
          <cell r="C88" t="str">
            <v>DEPAN KTR ESDM / BELAKANG KODIM</v>
          </cell>
          <cell r="D88" t="str">
            <v>LENENG</v>
          </cell>
          <cell r="E88" t="str">
            <v>PRAYA</v>
          </cell>
        </row>
        <row r="89">
          <cell r="B89" t="str">
            <v>PR093</v>
          </cell>
          <cell r="C89" t="str">
            <v>TELAGA WARU</v>
          </cell>
          <cell r="D89" t="str">
            <v>JAGO</v>
          </cell>
          <cell r="E89" t="str">
            <v>PRAYA</v>
          </cell>
        </row>
        <row r="90">
          <cell r="B90" t="str">
            <v>PR094</v>
          </cell>
          <cell r="C90" t="str">
            <v>BELAKANG PASAR</v>
          </cell>
          <cell r="D90" t="str">
            <v>PRAPEN</v>
          </cell>
          <cell r="E90" t="str">
            <v>PRAYA</v>
          </cell>
        </row>
        <row r="91">
          <cell r="B91" t="str">
            <v>PR095</v>
          </cell>
          <cell r="C91" t="str">
            <v>NUMPENG PANTI</v>
          </cell>
          <cell r="D91" t="str">
            <v>JAGO</v>
          </cell>
          <cell r="E91" t="str">
            <v>PRAYA</v>
          </cell>
        </row>
        <row r="92">
          <cell r="B92" t="str">
            <v>PR096</v>
          </cell>
          <cell r="C92" t="str">
            <v>MASJID AGUNG</v>
          </cell>
          <cell r="D92" t="str">
            <v>PRAYA</v>
          </cell>
          <cell r="E92" t="str">
            <v>PRAYA</v>
          </cell>
        </row>
        <row r="93">
          <cell r="B93" t="str">
            <v>PR097</v>
          </cell>
          <cell r="C93" t="str">
            <v>SIS PEJANGIK</v>
          </cell>
          <cell r="D93" t="str">
            <v>PEJANGGIK</v>
          </cell>
          <cell r="E93" t="str">
            <v>PRAYA TENGAH</v>
          </cell>
        </row>
        <row r="94">
          <cell r="B94" t="str">
            <v>PR098</v>
          </cell>
          <cell r="C94" t="str">
            <v>GANTI SEMAYAN / PUNIK</v>
          </cell>
          <cell r="D94" t="str">
            <v>SEMAYAN</v>
          </cell>
          <cell r="E94" t="str">
            <v>PRAYA</v>
          </cell>
        </row>
        <row r="95">
          <cell r="B95" t="str">
            <v>PR099</v>
          </cell>
          <cell r="C95" t="str">
            <v>EAT SURAK</v>
          </cell>
          <cell r="D95" t="str">
            <v>SEMAYAN</v>
          </cell>
          <cell r="E95" t="str">
            <v>PRAYA</v>
          </cell>
        </row>
        <row r="96">
          <cell r="B96" t="str">
            <v>PR101</v>
          </cell>
          <cell r="C96" t="str">
            <v>GILI LEBUR</v>
          </cell>
          <cell r="D96" t="str">
            <v>PRAPEN</v>
          </cell>
          <cell r="E96" t="str">
            <v>PRAYA</v>
          </cell>
        </row>
        <row r="97">
          <cell r="B97" t="str">
            <v>PR102</v>
          </cell>
          <cell r="C97" t="str">
            <v>KTR PAJAK</v>
          </cell>
          <cell r="D97" t="str">
            <v>PRAYA</v>
          </cell>
          <cell r="E97" t="str">
            <v>PRAYA</v>
          </cell>
        </row>
        <row r="98">
          <cell r="B98" t="str">
            <v>PR103</v>
          </cell>
          <cell r="C98" t="str">
            <v>SIS PENGENDONG</v>
          </cell>
          <cell r="D98" t="str">
            <v>PRAPEN</v>
          </cell>
          <cell r="E98" t="str">
            <v>PRAYA</v>
          </cell>
        </row>
        <row r="99">
          <cell r="B99" t="str">
            <v>PR104</v>
          </cell>
          <cell r="C99" t="str">
            <v>DPRD</v>
          </cell>
          <cell r="D99" t="str">
            <v>PRAYA</v>
          </cell>
          <cell r="E99" t="str">
            <v>PRAYA</v>
          </cell>
        </row>
        <row r="100">
          <cell r="B100" t="str">
            <v>PR105</v>
          </cell>
          <cell r="C100" t="str">
            <v>PENABAN AIK MUAL</v>
          </cell>
          <cell r="D100" t="str">
            <v>AIK MUAL</v>
          </cell>
          <cell r="E100" t="str">
            <v>PRAYA</v>
          </cell>
        </row>
        <row r="101">
          <cell r="B101" t="str">
            <v>PR106</v>
          </cell>
          <cell r="C101" t="str">
            <v>KANTOR PLN</v>
          </cell>
          <cell r="D101" t="str">
            <v>PRAPEN</v>
          </cell>
          <cell r="E101" t="str">
            <v>PRAYA</v>
          </cell>
        </row>
        <row r="102">
          <cell r="B102" t="str">
            <v>PR107</v>
          </cell>
          <cell r="C102" t="str">
            <v>PRAI BAT JURANG JALER</v>
          </cell>
          <cell r="D102" t="str">
            <v>JURANG JALER</v>
          </cell>
          <cell r="E102" t="str">
            <v>PRAYA TENGAH</v>
          </cell>
        </row>
        <row r="103">
          <cell r="B103" t="str">
            <v>PR108</v>
          </cell>
          <cell r="C103" t="str">
            <v>JL. SULAWESI KAUMAN</v>
          </cell>
          <cell r="D103" t="str">
            <v>PRAYA</v>
          </cell>
          <cell r="E103" t="str">
            <v>PRAYA</v>
          </cell>
        </row>
        <row r="104">
          <cell r="B104" t="str">
            <v>PR109</v>
          </cell>
          <cell r="C104" t="str">
            <v>TEBERO LENENG</v>
          </cell>
          <cell r="D104" t="str">
            <v>LENENG</v>
          </cell>
          <cell r="E104" t="str">
            <v>PRAYA</v>
          </cell>
        </row>
        <row r="105">
          <cell r="B105" t="str">
            <v>PR111</v>
          </cell>
          <cell r="C105" t="str">
            <v>KP. MAKAM TW GALIH</v>
          </cell>
          <cell r="D105" t="str">
            <v>TIWUGALIH</v>
          </cell>
          <cell r="E105" t="str">
            <v>PRAYA</v>
          </cell>
        </row>
        <row r="106">
          <cell r="B106" t="str">
            <v>PR112</v>
          </cell>
          <cell r="C106" t="str">
            <v>GELOGOR MAPONG / PAOK TAWAH</v>
          </cell>
          <cell r="D106" t="str">
            <v>BUNUT BAOK</v>
          </cell>
          <cell r="E106" t="str">
            <v>PRAYA</v>
          </cell>
        </row>
        <row r="107">
          <cell r="B107" t="str">
            <v>PR113</v>
          </cell>
          <cell r="C107" t="str">
            <v>BATU MENEK BODAK</v>
          </cell>
          <cell r="D107" t="str">
            <v>MONTONG TEREP</v>
          </cell>
          <cell r="E107" t="str">
            <v>PRAYA</v>
          </cell>
        </row>
        <row r="108">
          <cell r="B108" t="str">
            <v>PR114</v>
          </cell>
          <cell r="C108" t="str">
            <v>AERO HOTEL</v>
          </cell>
          <cell r="D108" t="str">
            <v>PRAYA</v>
          </cell>
          <cell r="E108" t="str">
            <v>PRAYA</v>
          </cell>
        </row>
        <row r="109">
          <cell r="B109" t="str">
            <v>PR115</v>
          </cell>
          <cell r="C109" t="str">
            <v>RSUD PRAYA</v>
          </cell>
          <cell r="D109" t="str">
            <v>TIWUGALIH</v>
          </cell>
          <cell r="E109" t="str">
            <v>PRAYA</v>
          </cell>
        </row>
        <row r="110">
          <cell r="B110" t="str">
            <v>PR116</v>
          </cell>
          <cell r="C110" t="str">
            <v>IPDN PRAYA</v>
          </cell>
          <cell r="D110" t="str">
            <v>LENENG</v>
          </cell>
          <cell r="E110" t="str">
            <v>PRAYA</v>
          </cell>
        </row>
        <row r="111">
          <cell r="B111" t="str">
            <v>PR117</v>
          </cell>
          <cell r="C111" t="str">
            <v>RSI YATOFA BODAK</v>
          </cell>
          <cell r="D111" t="str">
            <v>MONTONG TEREP</v>
          </cell>
          <cell r="E111" t="str">
            <v>PRAYA</v>
          </cell>
        </row>
        <row r="112">
          <cell r="B112" t="str">
            <v>PR118</v>
          </cell>
          <cell r="C112" t="str">
            <v>BUNSALAK</v>
          </cell>
          <cell r="D112" t="str">
            <v>JAGO</v>
          </cell>
          <cell r="E112" t="str">
            <v>PRAYA</v>
          </cell>
        </row>
        <row r="113">
          <cell r="B113" t="str">
            <v>PR119</v>
          </cell>
          <cell r="C113" t="str">
            <v>WAKUL (SIS. MANDALIKA) / JURING</v>
          </cell>
          <cell r="D113" t="str">
            <v>RENTENG</v>
          </cell>
          <cell r="E113" t="str">
            <v>PRAYA</v>
          </cell>
        </row>
        <row r="114">
          <cell r="B114" t="str">
            <v>PR121</v>
          </cell>
          <cell r="C114" t="str">
            <v>RENTENG INDAH</v>
          </cell>
          <cell r="D114" t="str">
            <v>RENTENG</v>
          </cell>
          <cell r="E114" t="str">
            <v>PRAYA</v>
          </cell>
        </row>
        <row r="115">
          <cell r="B115" t="str">
            <v>PR122</v>
          </cell>
          <cell r="C115" t="str">
            <v>LOANG SAWAK</v>
          </cell>
          <cell r="D115" t="str">
            <v>JONTLAK</v>
          </cell>
          <cell r="E115" t="str">
            <v>PRAYA TENGAH</v>
          </cell>
        </row>
        <row r="116">
          <cell r="B116" t="str">
            <v>PR123</v>
          </cell>
          <cell r="C116" t="str">
            <v>PERUM ARUM GRAHA</v>
          </cell>
          <cell r="D116" t="str">
            <v>SEMAYAN</v>
          </cell>
          <cell r="E116" t="str">
            <v>PRAYA</v>
          </cell>
        </row>
        <row r="117">
          <cell r="B117" t="str">
            <v>PR124</v>
          </cell>
          <cell r="C117" t="str">
            <v>PERUM TANGGAK</v>
          </cell>
          <cell r="D117" t="str">
            <v>GERUNUNG</v>
          </cell>
          <cell r="E117" t="str">
            <v>PRAYA</v>
          </cell>
        </row>
        <row r="118">
          <cell r="B118" t="str">
            <v>PR125</v>
          </cell>
          <cell r="C118" t="str">
            <v>DN BUN DATU, MT TEKE, KR BUCU</v>
          </cell>
          <cell r="D118" t="str">
            <v>PENGADANG</v>
          </cell>
          <cell r="E118" t="str">
            <v>PRAYA TENGAH</v>
          </cell>
        </row>
        <row r="119">
          <cell r="B119" t="str">
            <v>PR126</v>
          </cell>
          <cell r="C119" t="str">
            <v>KP. TIWU ASEM</v>
          </cell>
          <cell r="D119" t="str">
            <v>RENTENG</v>
          </cell>
          <cell r="E119" t="str">
            <v>PRAYA TENGAH</v>
          </cell>
        </row>
        <row r="120">
          <cell r="B120" t="str">
            <v>PR127</v>
          </cell>
          <cell r="C120" t="str">
            <v>KLINIK CAHAYA MEDIKA</v>
          </cell>
          <cell r="D120" t="str">
            <v>LENENG</v>
          </cell>
          <cell r="E120" t="str">
            <v>PRAYA</v>
          </cell>
        </row>
        <row r="121">
          <cell r="B121" t="str">
            <v>JG001</v>
          </cell>
          <cell r="C121" t="str">
            <v>PUYUNG</v>
          </cell>
          <cell r="D121" t="str">
            <v>PUYUNG</v>
          </cell>
          <cell r="E121" t="str">
            <v>JONGGAT</v>
          </cell>
        </row>
        <row r="122">
          <cell r="B122" t="str">
            <v>JG002</v>
          </cell>
          <cell r="C122" t="str">
            <v>JELANTIK</v>
          </cell>
          <cell r="D122" t="str">
            <v>JELANTIK</v>
          </cell>
          <cell r="E122" t="str">
            <v>JONGGAT</v>
          </cell>
        </row>
        <row r="123">
          <cell r="B123" t="str">
            <v>JG003</v>
          </cell>
          <cell r="C123" t="str">
            <v>BON JERUK</v>
          </cell>
          <cell r="D123" t="str">
            <v>BONJERUK</v>
          </cell>
          <cell r="E123" t="str">
            <v>JONGGAT</v>
          </cell>
        </row>
        <row r="124">
          <cell r="B124" t="str">
            <v>JG004</v>
          </cell>
          <cell r="C124" t="str">
            <v>PENGENJEK</v>
          </cell>
          <cell r="D124" t="str">
            <v>PENGENJEK</v>
          </cell>
          <cell r="E124" t="str">
            <v>JONGGAT</v>
          </cell>
        </row>
        <row r="125">
          <cell r="B125" t="str">
            <v>JG005</v>
          </cell>
          <cell r="C125" t="str">
            <v>UBUNG</v>
          </cell>
          <cell r="D125" t="str">
            <v>UBUNG</v>
          </cell>
          <cell r="E125" t="str">
            <v>JONGGAT</v>
          </cell>
        </row>
        <row r="126">
          <cell r="B126" t="str">
            <v>JG006</v>
          </cell>
          <cell r="C126" t="str">
            <v>NYEROT</v>
          </cell>
          <cell r="D126" t="str">
            <v>NYEROT</v>
          </cell>
          <cell r="E126" t="str">
            <v>JONGGAT</v>
          </cell>
        </row>
        <row r="127">
          <cell r="B127" t="str">
            <v>JG007</v>
          </cell>
          <cell r="C127" t="str">
            <v>SUKERARE</v>
          </cell>
          <cell r="D127" t="str">
            <v>SUKARARA</v>
          </cell>
          <cell r="E127" t="str">
            <v>JONGGAT</v>
          </cell>
        </row>
        <row r="128">
          <cell r="B128" t="str">
            <v>JG008</v>
          </cell>
          <cell r="C128" t="str">
            <v>MANGGONG</v>
          </cell>
          <cell r="D128" t="str">
            <v>BONJERUK</v>
          </cell>
          <cell r="E128" t="str">
            <v>JONGGAT</v>
          </cell>
        </row>
        <row r="129">
          <cell r="B129" t="str">
            <v>JG009</v>
          </cell>
          <cell r="C129" t="str">
            <v>BARE JULAT</v>
          </cell>
          <cell r="D129" t="str">
            <v>BAREJULAT</v>
          </cell>
          <cell r="E129" t="str">
            <v>JONGGAT</v>
          </cell>
        </row>
        <row r="130">
          <cell r="B130" t="str">
            <v>JG010</v>
          </cell>
          <cell r="C130" t="str">
            <v>BUN KATE</v>
          </cell>
          <cell r="D130" t="str">
            <v>BUNKATE</v>
          </cell>
          <cell r="E130" t="str">
            <v>JONGGAT</v>
          </cell>
        </row>
        <row r="131">
          <cell r="B131" t="str">
            <v>JG011</v>
          </cell>
          <cell r="C131" t="str">
            <v>LABULIA</v>
          </cell>
          <cell r="D131" t="str">
            <v>LABULIA</v>
          </cell>
          <cell r="E131" t="str">
            <v>JONGGAT</v>
          </cell>
        </row>
        <row r="132">
          <cell r="B132" t="str">
            <v>JG012</v>
          </cell>
          <cell r="C132" t="str">
            <v>BATU TULIS</v>
          </cell>
          <cell r="D132" t="str">
            <v>BATUTULIS</v>
          </cell>
          <cell r="E132" t="str">
            <v>JONGGAT</v>
          </cell>
        </row>
        <row r="133">
          <cell r="B133" t="str">
            <v>JG013</v>
          </cell>
          <cell r="C133" t="str">
            <v>AIK AMPAT UBUNG</v>
          </cell>
          <cell r="D133" t="str">
            <v>UBUNG</v>
          </cell>
          <cell r="E133" t="str">
            <v>JONGGAT</v>
          </cell>
        </row>
        <row r="134">
          <cell r="B134" t="str">
            <v>JG014</v>
          </cell>
          <cell r="C134" t="str">
            <v>PERINA</v>
          </cell>
          <cell r="D134" t="str">
            <v>PERINA</v>
          </cell>
          <cell r="E134" t="str">
            <v>JONGGAT</v>
          </cell>
        </row>
        <row r="135">
          <cell r="B135" t="str">
            <v>JG015</v>
          </cell>
          <cell r="C135" t="str">
            <v>GEMEL</v>
          </cell>
          <cell r="D135" t="str">
            <v>GEMEL</v>
          </cell>
          <cell r="E135" t="str">
            <v>JONGGAT</v>
          </cell>
        </row>
        <row r="136">
          <cell r="B136" t="str">
            <v>JG016</v>
          </cell>
          <cell r="C136" t="str">
            <v>DSN KETUJUR</v>
          </cell>
          <cell r="D136" t="str">
            <v>PUYUNG</v>
          </cell>
          <cell r="E136" t="str">
            <v>JONGGAT</v>
          </cell>
        </row>
        <row r="137">
          <cell r="B137" t="str">
            <v>JG017</v>
          </cell>
          <cell r="C137" t="str">
            <v>BILEKERE</v>
          </cell>
          <cell r="D137" t="str">
            <v>UBUNG</v>
          </cell>
          <cell r="E137" t="str">
            <v>JONGGAT</v>
          </cell>
        </row>
        <row r="138">
          <cell r="B138" t="str">
            <v>JG018</v>
          </cell>
          <cell r="C138" t="str">
            <v>ULUR AGUNG</v>
          </cell>
          <cell r="D138" t="str">
            <v>LABULIA</v>
          </cell>
          <cell r="E138" t="str">
            <v>JONGGAT</v>
          </cell>
        </row>
        <row r="139">
          <cell r="B139" t="str">
            <v>JG019</v>
          </cell>
          <cell r="C139" t="str">
            <v>TANDEK LABULIA</v>
          </cell>
          <cell r="D139" t="str">
            <v>LABULIA</v>
          </cell>
          <cell r="E139" t="str">
            <v>JONGGAT</v>
          </cell>
        </row>
        <row r="140">
          <cell r="B140" t="str">
            <v>JG020</v>
          </cell>
          <cell r="C140" t="str">
            <v>MT TANGGAR UBUNG</v>
          </cell>
          <cell r="D140" t="str">
            <v>UBUNG</v>
          </cell>
          <cell r="E140" t="str">
            <v>JONGGAT</v>
          </cell>
        </row>
        <row r="141">
          <cell r="B141" t="str">
            <v>JG021</v>
          </cell>
          <cell r="C141" t="str">
            <v>AIK ARE UBUNG</v>
          </cell>
          <cell r="D141" t="str">
            <v>UBUNG</v>
          </cell>
          <cell r="E141" t="str">
            <v>JONGGAT</v>
          </cell>
        </row>
        <row r="142">
          <cell r="B142" t="str">
            <v>JG022</v>
          </cell>
          <cell r="C142" t="str">
            <v>MT OBOK JELANTIK</v>
          </cell>
          <cell r="D142" t="str">
            <v>JELANTIK</v>
          </cell>
          <cell r="E142" t="str">
            <v>JONGGAT</v>
          </cell>
        </row>
        <row r="143">
          <cell r="B143" t="str">
            <v>JG023</v>
          </cell>
          <cell r="C143" t="str">
            <v>JERNENG</v>
          </cell>
          <cell r="D143" t="str">
            <v>BATUTULIS</v>
          </cell>
          <cell r="E143" t="str">
            <v>JONGGAT</v>
          </cell>
        </row>
        <row r="144">
          <cell r="B144" t="str">
            <v>JG024</v>
          </cell>
          <cell r="C144" t="str">
            <v>BATU ENTEK</v>
          </cell>
          <cell r="D144" t="str">
            <v>SUKARARA</v>
          </cell>
          <cell r="E144" t="str">
            <v>JONGGAT</v>
          </cell>
        </row>
        <row r="145">
          <cell r="B145" t="str">
            <v>JG025</v>
          </cell>
          <cell r="C145" t="str">
            <v>MERTAK UBUNG</v>
          </cell>
          <cell r="D145" t="str">
            <v>UBUNG</v>
          </cell>
          <cell r="E145" t="str">
            <v>JONGGAT</v>
          </cell>
        </row>
        <row r="146">
          <cell r="B146" t="str">
            <v>JG026</v>
          </cell>
          <cell r="C146" t="str">
            <v>BUN PEDEK UBUNG</v>
          </cell>
          <cell r="D146" t="str">
            <v>UBUNG</v>
          </cell>
          <cell r="E146" t="str">
            <v>JONGGAT</v>
          </cell>
        </row>
        <row r="147">
          <cell r="B147" t="str">
            <v>JG027</v>
          </cell>
          <cell r="C147" t="str">
            <v>BUN KAWANG BARE JULAT</v>
          </cell>
          <cell r="D147" t="str">
            <v>BAREJULAT</v>
          </cell>
          <cell r="E147" t="str">
            <v>JONGGAT</v>
          </cell>
        </row>
        <row r="148">
          <cell r="B148" t="str">
            <v>JG028</v>
          </cell>
          <cell r="C148" t="str">
            <v>NYIUR GADING PUYUNG</v>
          </cell>
          <cell r="D148" t="str">
            <v>NYEROT</v>
          </cell>
          <cell r="E148" t="str">
            <v>JONGGAT</v>
          </cell>
        </row>
        <row r="149">
          <cell r="B149" t="str">
            <v>JG029</v>
          </cell>
          <cell r="C149" t="str">
            <v>SUKERARE (SISIPAN)</v>
          </cell>
          <cell r="D149" t="str">
            <v>SUKARARA</v>
          </cell>
          <cell r="E149" t="str">
            <v>JONGGAT</v>
          </cell>
        </row>
        <row r="150">
          <cell r="B150" t="str">
            <v>JG031</v>
          </cell>
          <cell r="C150" t="str">
            <v>BEREMBENG PENGENJEK</v>
          </cell>
          <cell r="D150" t="str">
            <v>PENGENJEK</v>
          </cell>
          <cell r="E150" t="str">
            <v>JONGGAT</v>
          </cell>
        </row>
        <row r="151">
          <cell r="B151" t="str">
            <v>JG032</v>
          </cell>
          <cell r="C151" t="str">
            <v>MANGGONG (SISIPAN)</v>
          </cell>
          <cell r="D151" t="str">
            <v>BONJERUK</v>
          </cell>
          <cell r="E151" t="str">
            <v>JONGGAT</v>
          </cell>
        </row>
        <row r="152">
          <cell r="B152" t="str">
            <v>JG033</v>
          </cell>
          <cell r="C152" t="str">
            <v xml:space="preserve">LOANG TUNE BON JERUK </v>
          </cell>
          <cell r="D152" t="str">
            <v>BONJERUK</v>
          </cell>
          <cell r="E152" t="str">
            <v>JONGGAT</v>
          </cell>
        </row>
        <row r="153">
          <cell r="B153" t="str">
            <v>JG034</v>
          </cell>
          <cell r="C153" t="str">
            <v>KEREMBENG PUYUNG</v>
          </cell>
          <cell r="D153" t="str">
            <v>PUYUNG</v>
          </cell>
          <cell r="E153" t="str">
            <v>JONGGAT</v>
          </cell>
        </row>
        <row r="154">
          <cell r="B154" t="str">
            <v>JG035</v>
          </cell>
          <cell r="C154" t="str">
            <v>KONI PUYUNG</v>
          </cell>
          <cell r="D154" t="str">
            <v>PUYUNG</v>
          </cell>
          <cell r="E154" t="str">
            <v>JONGGAT</v>
          </cell>
        </row>
        <row r="155">
          <cell r="B155" t="str">
            <v>JG036</v>
          </cell>
          <cell r="C155" t="str">
            <v>SISIPAN BUNKATE</v>
          </cell>
          <cell r="D155" t="str">
            <v>BUNKATE</v>
          </cell>
          <cell r="E155" t="str">
            <v>JONGGAT</v>
          </cell>
        </row>
        <row r="156">
          <cell r="B156" t="str">
            <v>JG037</v>
          </cell>
          <cell r="C156" t="str">
            <v>GONTORAN NYEROT</v>
          </cell>
          <cell r="D156" t="str">
            <v>NYEROT</v>
          </cell>
          <cell r="E156" t="str">
            <v>JONGGAT</v>
          </cell>
        </row>
        <row r="157">
          <cell r="B157" t="str">
            <v>JG038</v>
          </cell>
          <cell r="C157" t="str">
            <v>EXEL NYEROT</v>
          </cell>
          <cell r="D157" t="str">
            <v>NYEROT</v>
          </cell>
          <cell r="E157" t="str">
            <v>JONGGAT</v>
          </cell>
        </row>
        <row r="158">
          <cell r="B158" t="str">
            <v>JG039</v>
          </cell>
          <cell r="C158" t="str">
            <v>LINGKOK PANDAN BAREJULAT</v>
          </cell>
          <cell r="D158" t="str">
            <v>BAREJULAT</v>
          </cell>
          <cell r="E158" t="str">
            <v>JONGGAT</v>
          </cell>
        </row>
        <row r="159">
          <cell r="B159" t="str">
            <v>JG041</v>
          </cell>
          <cell r="C159" t="str">
            <v>MEREK PUYUNG</v>
          </cell>
          <cell r="D159" t="str">
            <v>PUYUNG</v>
          </cell>
          <cell r="E159" t="str">
            <v>JONGGAT</v>
          </cell>
        </row>
        <row r="160">
          <cell r="B160" t="str">
            <v>JG042</v>
          </cell>
          <cell r="C160" t="str">
            <v>BEBER</v>
          </cell>
          <cell r="D160" t="str">
            <v>PENGENJEK</v>
          </cell>
          <cell r="E160" t="str">
            <v>JONGGAT</v>
          </cell>
        </row>
        <row r="161">
          <cell r="B161" t="str">
            <v>JG043</v>
          </cell>
          <cell r="C161" t="str">
            <v>SIS GEMEL</v>
          </cell>
          <cell r="D161" t="str">
            <v>GEMEL</v>
          </cell>
          <cell r="E161" t="str">
            <v>JONGGAT</v>
          </cell>
        </row>
        <row r="162">
          <cell r="B162" t="str">
            <v>JG044</v>
          </cell>
          <cell r="C162" t="str">
            <v>BAT RATE UBUNG</v>
          </cell>
          <cell r="D162" t="str">
            <v>UBUNG</v>
          </cell>
          <cell r="E162" t="str">
            <v>JONGGAT</v>
          </cell>
        </row>
        <row r="163">
          <cell r="B163" t="str">
            <v>JG045</v>
          </cell>
          <cell r="C163" t="str">
            <v>SIS JELANTIK</v>
          </cell>
          <cell r="D163" t="str">
            <v>JELANTIK</v>
          </cell>
          <cell r="E163" t="str">
            <v>JONGGAT</v>
          </cell>
        </row>
        <row r="164">
          <cell r="B164" t="str">
            <v>JG046</v>
          </cell>
          <cell r="C164" t="str">
            <v>SIS BUNJERUK</v>
          </cell>
          <cell r="D164" t="str">
            <v>BONJERUK</v>
          </cell>
          <cell r="E164" t="str">
            <v>JONGGAT</v>
          </cell>
        </row>
        <row r="165">
          <cell r="B165" t="str">
            <v>JG047</v>
          </cell>
          <cell r="C165" t="str">
            <v>SEBELEK LABULIA</v>
          </cell>
          <cell r="D165" t="str">
            <v>LABULIA</v>
          </cell>
          <cell r="E165" t="str">
            <v>JONGGAT</v>
          </cell>
        </row>
        <row r="166">
          <cell r="B166" t="str">
            <v>JG048</v>
          </cell>
          <cell r="C166" t="str">
            <v>DOLOG UBUNG</v>
          </cell>
          <cell r="D166" t="str">
            <v>UBUNG</v>
          </cell>
          <cell r="E166" t="str">
            <v>JONGGAT</v>
          </cell>
        </row>
        <row r="167">
          <cell r="B167" t="str">
            <v>JG049</v>
          </cell>
          <cell r="C167" t="str">
            <v>WAKER PUYUNG</v>
          </cell>
          <cell r="D167" t="str">
            <v>PUYUNG</v>
          </cell>
          <cell r="E167" t="str">
            <v>JONGGAT</v>
          </cell>
        </row>
        <row r="168">
          <cell r="B168" t="str">
            <v>JG051</v>
          </cell>
          <cell r="C168" t="str">
            <v>PENGGILINGAN PADI NYEROT</v>
          </cell>
          <cell r="D168" t="str">
            <v>NYEROT</v>
          </cell>
          <cell r="E168" t="str">
            <v>JONGGAT</v>
          </cell>
        </row>
        <row r="169">
          <cell r="B169" t="str">
            <v>JG052</v>
          </cell>
          <cell r="C169" t="str">
            <v>KUBUR JARAN</v>
          </cell>
          <cell r="D169" t="str">
            <v>BATUTULIS</v>
          </cell>
          <cell r="E169" t="str">
            <v>JONGGAT</v>
          </cell>
        </row>
        <row r="170">
          <cell r="B170" t="str">
            <v>JG053</v>
          </cell>
          <cell r="C170" t="str">
            <v>DASAN LEKONG</v>
          </cell>
          <cell r="D170" t="str">
            <v>BAREJULAT</v>
          </cell>
          <cell r="E170" t="str">
            <v>JONGGAT</v>
          </cell>
        </row>
        <row r="171">
          <cell r="B171" t="str">
            <v>JG054</v>
          </cell>
          <cell r="C171" t="str">
            <v>TIMUR GAWAH</v>
          </cell>
          <cell r="D171" t="str">
            <v>BAREJULAT</v>
          </cell>
          <cell r="E171" t="str">
            <v>JONGGAT</v>
          </cell>
        </row>
        <row r="172">
          <cell r="B172" t="str">
            <v>JG055</v>
          </cell>
          <cell r="C172" t="str">
            <v>MANGGONG, TANAK BEAK, SETUMBAK</v>
          </cell>
          <cell r="D172" t="str">
            <v>BUNKATE</v>
          </cell>
          <cell r="E172" t="str">
            <v>JONGGAT</v>
          </cell>
        </row>
        <row r="173">
          <cell r="B173" t="str">
            <v>JG056</v>
          </cell>
          <cell r="C173" t="str">
            <v>DN DANGAH</v>
          </cell>
          <cell r="D173" t="str">
            <v>JELANTIK</v>
          </cell>
          <cell r="E173" t="str">
            <v>JONGGAT</v>
          </cell>
        </row>
        <row r="174">
          <cell r="B174" t="str">
            <v>PG001</v>
          </cell>
          <cell r="C174" t="str">
            <v>PRINGGARATA</v>
          </cell>
          <cell r="D174" t="str">
            <v>PRINGGARATA</v>
          </cell>
          <cell r="E174" t="str">
            <v>PRINGGARATA</v>
          </cell>
        </row>
        <row r="175">
          <cell r="B175" t="str">
            <v>PG002</v>
          </cell>
          <cell r="C175" t="str">
            <v>SEPAKEK</v>
          </cell>
          <cell r="D175" t="str">
            <v>SEPAKEK</v>
          </cell>
          <cell r="E175" t="str">
            <v>PRINGGARATA</v>
          </cell>
        </row>
        <row r="176">
          <cell r="B176" t="str">
            <v>PG003</v>
          </cell>
          <cell r="C176" t="str">
            <v>DS BAGU</v>
          </cell>
          <cell r="D176" t="str">
            <v>BAGU</v>
          </cell>
          <cell r="E176" t="str">
            <v>PRINGGARATA</v>
          </cell>
        </row>
        <row r="177">
          <cell r="B177" t="str">
            <v>PG004</v>
          </cell>
          <cell r="C177" t="str">
            <v>SINTUNG</v>
          </cell>
          <cell r="D177" t="str">
            <v>SINTUNG</v>
          </cell>
          <cell r="E177" t="str">
            <v>PRINGGARATA</v>
          </cell>
        </row>
        <row r="178">
          <cell r="B178" t="str">
            <v>PG005</v>
          </cell>
          <cell r="C178" t="str">
            <v>PEMEPEK</v>
          </cell>
          <cell r="D178" t="str">
            <v>PEMEPEK</v>
          </cell>
          <cell r="E178" t="str">
            <v>PRINGGARATA</v>
          </cell>
        </row>
        <row r="179">
          <cell r="B179" t="str">
            <v>PG006</v>
          </cell>
          <cell r="C179" t="str">
            <v>MURBAYA</v>
          </cell>
          <cell r="D179" t="str">
            <v>MURBAYA</v>
          </cell>
          <cell r="E179" t="str">
            <v>PRINGGARATA</v>
          </cell>
        </row>
        <row r="180">
          <cell r="B180" t="str">
            <v>PG007</v>
          </cell>
          <cell r="C180" t="str">
            <v>PEJANGKE</v>
          </cell>
          <cell r="D180" t="str">
            <v>PEMEPEK</v>
          </cell>
          <cell r="E180" t="str">
            <v>PRINGGARATA</v>
          </cell>
        </row>
        <row r="181">
          <cell r="B181" t="str">
            <v>PG008</v>
          </cell>
          <cell r="C181" t="str">
            <v>BERTAIS MURBAYA</v>
          </cell>
          <cell r="D181" t="str">
            <v>MURBAYA</v>
          </cell>
          <cell r="E181" t="str">
            <v>PRINGGARATA</v>
          </cell>
        </row>
        <row r="182">
          <cell r="B182" t="str">
            <v>PG009</v>
          </cell>
          <cell r="C182" t="str">
            <v>KR JANGKONG</v>
          </cell>
          <cell r="D182" t="str">
            <v>SINTUNG</v>
          </cell>
          <cell r="E182" t="str">
            <v>PRINGGARATA</v>
          </cell>
        </row>
        <row r="183">
          <cell r="B183" t="str">
            <v>PG010</v>
          </cell>
          <cell r="C183" t="str">
            <v>BILE BANTE</v>
          </cell>
          <cell r="D183" t="str">
            <v>BILEBANTE</v>
          </cell>
          <cell r="E183" t="str">
            <v>PRINGGARATA</v>
          </cell>
        </row>
        <row r="184">
          <cell r="B184" t="str">
            <v>PG011</v>
          </cell>
          <cell r="C184" t="str">
            <v>SISIK</v>
          </cell>
          <cell r="D184" t="str">
            <v>SISIK</v>
          </cell>
          <cell r="E184" t="str">
            <v>PRINGGARATA</v>
          </cell>
        </row>
        <row r="185">
          <cell r="B185" t="str">
            <v>PG012</v>
          </cell>
          <cell r="C185" t="str">
            <v>MEDAS</v>
          </cell>
          <cell r="D185" t="str">
            <v>SINTUNG</v>
          </cell>
          <cell r="E185" t="str">
            <v>PRINGGARATA</v>
          </cell>
        </row>
        <row r="186">
          <cell r="B186" t="str">
            <v>PG013</v>
          </cell>
          <cell r="C186" t="str">
            <v>ESOT</v>
          </cell>
          <cell r="D186" t="str">
            <v>SINTUNG</v>
          </cell>
          <cell r="E186" t="str">
            <v>PRINGGARATA</v>
          </cell>
        </row>
        <row r="187">
          <cell r="B187" t="str">
            <v>PG014</v>
          </cell>
          <cell r="C187" t="str">
            <v>DS BARU SISIK</v>
          </cell>
          <cell r="D187" t="str">
            <v>SISIK</v>
          </cell>
          <cell r="E187" t="str">
            <v>PRINGGARATA</v>
          </cell>
        </row>
        <row r="188">
          <cell r="B188" t="str">
            <v>PG015</v>
          </cell>
          <cell r="C188" t="str">
            <v>SELAKAN SINTUNG</v>
          </cell>
          <cell r="D188" t="str">
            <v>SINTUNG</v>
          </cell>
          <cell r="E188" t="str">
            <v>PRINGGARATA</v>
          </cell>
        </row>
        <row r="189">
          <cell r="B189" t="str">
            <v>PG016</v>
          </cell>
          <cell r="C189" t="str">
            <v>SALAM SUKUR BT KESELET</v>
          </cell>
          <cell r="D189" t="str">
            <v>TAMAN INDAH</v>
          </cell>
          <cell r="E189" t="str">
            <v>PRINGGARATA</v>
          </cell>
        </row>
        <row r="190">
          <cell r="B190" t="str">
            <v>PG017</v>
          </cell>
          <cell r="C190" t="str">
            <v>SEMPOJA</v>
          </cell>
          <cell r="D190" t="str">
            <v>MENEMENG</v>
          </cell>
          <cell r="E190" t="str">
            <v>PRINGGARATA</v>
          </cell>
        </row>
        <row r="191">
          <cell r="B191" t="str">
            <v>PG018</v>
          </cell>
          <cell r="C191" t="str">
            <v>ARJANGKA</v>
          </cell>
          <cell r="D191" t="str">
            <v>ARJANGKA</v>
          </cell>
          <cell r="E191" t="str">
            <v>PRINGGARATA</v>
          </cell>
        </row>
        <row r="192">
          <cell r="B192" t="str">
            <v>PG019</v>
          </cell>
          <cell r="C192" t="str">
            <v>DSN BARU</v>
          </cell>
          <cell r="D192" t="str">
            <v>MURBAYA</v>
          </cell>
          <cell r="E192" t="str">
            <v>PRINGGARATA</v>
          </cell>
        </row>
        <row r="193">
          <cell r="B193" t="str">
            <v>PG021</v>
          </cell>
          <cell r="C193" t="str">
            <v>PEMEPEK (SISIPAN)</v>
          </cell>
          <cell r="D193" t="str">
            <v>PEMEPEK</v>
          </cell>
          <cell r="E193" t="str">
            <v>PRINGGARATA</v>
          </cell>
        </row>
        <row r="194">
          <cell r="B194" t="str">
            <v>PG022</v>
          </cell>
          <cell r="C194" t="str">
            <v>MENEMENG</v>
          </cell>
          <cell r="D194" t="str">
            <v>MENEMENG</v>
          </cell>
          <cell r="E194" t="str">
            <v>PRINGGARATA</v>
          </cell>
        </row>
        <row r="195">
          <cell r="B195" t="str">
            <v>PG023</v>
          </cell>
          <cell r="C195" t="str">
            <v>MEDAS (SISIPAN)</v>
          </cell>
          <cell r="D195" t="str">
            <v>SINTUNG</v>
          </cell>
          <cell r="E195" t="str">
            <v>PRINGGARATA</v>
          </cell>
        </row>
        <row r="196">
          <cell r="B196" t="str">
            <v>PG024</v>
          </cell>
          <cell r="C196" t="str">
            <v>SEPAKEK (SISIPAN)</v>
          </cell>
          <cell r="D196" t="str">
            <v>SEPAKEK</v>
          </cell>
          <cell r="E196" t="str">
            <v>PRINGGARATA</v>
          </cell>
        </row>
        <row r="197">
          <cell r="B197" t="str">
            <v>PG025</v>
          </cell>
          <cell r="C197" t="str">
            <v>BILEBANTE (SISIPAN)</v>
          </cell>
          <cell r="D197" t="str">
            <v>BILEBANTE</v>
          </cell>
          <cell r="E197" t="str">
            <v>PRINGGARATA</v>
          </cell>
        </row>
        <row r="198">
          <cell r="B198" t="str">
            <v>PG026</v>
          </cell>
          <cell r="C198" t="str">
            <v>PRINGGARATA (SISIPAN)</v>
          </cell>
          <cell r="D198" t="str">
            <v>PRINGGARATA</v>
          </cell>
          <cell r="E198" t="str">
            <v>PRINGGARATA</v>
          </cell>
        </row>
        <row r="199">
          <cell r="B199" t="str">
            <v>PG027</v>
          </cell>
          <cell r="C199" t="str">
            <v>BT KESELET (SISIPAN)</v>
          </cell>
          <cell r="D199" t="str">
            <v>TAMAN INDAH</v>
          </cell>
          <cell r="E199" t="str">
            <v>PRINGGARATA</v>
          </cell>
        </row>
        <row r="200">
          <cell r="B200" t="str">
            <v>PG028</v>
          </cell>
          <cell r="C200" t="str">
            <v>PIDADE</v>
          </cell>
          <cell r="D200" t="str">
            <v>SINTUNG</v>
          </cell>
          <cell r="E200" t="str">
            <v>PRINGGARATA</v>
          </cell>
        </row>
        <row r="201">
          <cell r="B201" t="str">
            <v>PG029</v>
          </cell>
          <cell r="C201" t="str">
            <v>SISIPAN MURBAYA</v>
          </cell>
          <cell r="D201" t="str">
            <v>MURBAYA</v>
          </cell>
          <cell r="E201" t="str">
            <v>PRINGGARATA</v>
          </cell>
        </row>
        <row r="202">
          <cell r="B202" t="str">
            <v>PG031</v>
          </cell>
          <cell r="C202" t="str">
            <v>KELANA SINTUNG</v>
          </cell>
          <cell r="D202" t="str">
            <v>SISIK</v>
          </cell>
          <cell r="E202" t="str">
            <v>PRINGGARATA</v>
          </cell>
        </row>
        <row r="203">
          <cell r="B203" t="str">
            <v>PG032</v>
          </cell>
          <cell r="C203" t="str">
            <v>TANYOT SINTUNG</v>
          </cell>
          <cell r="D203" t="str">
            <v>SISIK</v>
          </cell>
          <cell r="E203" t="str">
            <v>PRINGGARATA</v>
          </cell>
        </row>
        <row r="204">
          <cell r="B204" t="str">
            <v>PG033</v>
          </cell>
          <cell r="C204" t="str">
            <v>SEDAU I</v>
          </cell>
          <cell r="D204" t="str">
            <v>PEMEPEK</v>
          </cell>
          <cell r="E204" t="str">
            <v>PRINGGARATA</v>
          </cell>
        </row>
        <row r="205">
          <cell r="B205" t="str">
            <v>PG034</v>
          </cell>
          <cell r="C205" t="str">
            <v>SEDAU II</v>
          </cell>
          <cell r="D205" t="str">
            <v>PEMEPEK</v>
          </cell>
          <cell r="E205" t="str">
            <v>PRINGGARATA</v>
          </cell>
        </row>
        <row r="206">
          <cell r="B206" t="str">
            <v>PG035</v>
          </cell>
          <cell r="C206" t="str">
            <v>SEDAU RARUNG</v>
          </cell>
          <cell r="D206" t="str">
            <v>PEMEPEK</v>
          </cell>
          <cell r="E206" t="str">
            <v>PRINGGARATA</v>
          </cell>
        </row>
        <row r="207">
          <cell r="B207" t="str">
            <v>PG036</v>
          </cell>
          <cell r="C207" t="str">
            <v>XL ARJANGKA</v>
          </cell>
          <cell r="D207" t="str">
            <v>ARJANGKA</v>
          </cell>
          <cell r="E207" t="str">
            <v>PRINGGARATA</v>
          </cell>
        </row>
        <row r="208">
          <cell r="B208" t="str">
            <v>PG037</v>
          </cell>
          <cell r="C208" t="str">
            <v>PAOK ODANG</v>
          </cell>
          <cell r="D208" t="str">
            <v>SISIK</v>
          </cell>
          <cell r="E208" t="str">
            <v>PRINGGARATA</v>
          </cell>
        </row>
        <row r="209">
          <cell r="B209" t="str">
            <v>PG038</v>
          </cell>
          <cell r="C209" t="str">
            <v>SIS SINTUNG</v>
          </cell>
          <cell r="D209" t="str">
            <v>SINTUNG</v>
          </cell>
          <cell r="E209" t="str">
            <v>PRINGGARATA</v>
          </cell>
        </row>
        <row r="210">
          <cell r="B210" t="str">
            <v>PG039</v>
          </cell>
          <cell r="C210" t="str">
            <v>REPOK SISIK</v>
          </cell>
          <cell r="D210" t="str">
            <v>SISIK</v>
          </cell>
          <cell r="E210" t="str">
            <v>PRINGGARATA</v>
          </cell>
        </row>
        <row r="211">
          <cell r="B211" t="str">
            <v>PG041</v>
          </cell>
          <cell r="C211" t="str">
            <v xml:space="preserve">CERORONG </v>
          </cell>
          <cell r="D211" t="str">
            <v>PEMEPEK</v>
          </cell>
          <cell r="E211" t="str">
            <v>PRINGGARATA</v>
          </cell>
        </row>
        <row r="212">
          <cell r="B212" t="str">
            <v>PG042</v>
          </cell>
          <cell r="C212" t="str">
            <v>MONTONG ARE MENEMENG</v>
          </cell>
          <cell r="D212" t="str">
            <v>MENEMENG</v>
          </cell>
          <cell r="E212" t="str">
            <v>PRINGGARATA</v>
          </cell>
        </row>
        <row r="213">
          <cell r="B213" t="str">
            <v>PG043</v>
          </cell>
          <cell r="C213" t="str">
            <v>SAMAR KATON</v>
          </cell>
          <cell r="D213" t="str">
            <v>SISIK</v>
          </cell>
          <cell r="E213" t="str">
            <v>PRINGGARATA</v>
          </cell>
        </row>
        <row r="214">
          <cell r="B214" t="str">
            <v>PG044</v>
          </cell>
          <cell r="C214" t="str">
            <v>WATES, PUSPALAYA</v>
          </cell>
          <cell r="D214" t="str">
            <v>PRINGGARATA</v>
          </cell>
          <cell r="E214" t="str">
            <v>PRINGGARATA</v>
          </cell>
        </row>
        <row r="215">
          <cell r="B215" t="str">
            <v>PG045</v>
          </cell>
          <cell r="C215" t="str">
            <v>DASAN TELAGA</v>
          </cell>
          <cell r="D215" t="str">
            <v>SINTUNG</v>
          </cell>
          <cell r="E215" t="str">
            <v>PRINGGARATA</v>
          </cell>
        </row>
        <row r="216">
          <cell r="B216" t="str">
            <v>PG046</v>
          </cell>
          <cell r="D216" t="str">
            <v>ARJANGKA</v>
          </cell>
          <cell r="E216" t="str">
            <v>PRINGGARATA</v>
          </cell>
        </row>
        <row r="217">
          <cell r="B217" t="str">
            <v>PG047</v>
          </cell>
          <cell r="C217" t="str">
            <v>ARJANGKA</v>
          </cell>
          <cell r="D217" t="str">
            <v>ARJANGKA</v>
          </cell>
          <cell r="E217" t="str">
            <v>PRINGGARATA</v>
          </cell>
        </row>
        <row r="218">
          <cell r="B218" t="str">
            <v>BK001</v>
          </cell>
          <cell r="C218" t="str">
            <v>MANTANG</v>
          </cell>
          <cell r="D218" t="str">
            <v>MANTANG</v>
          </cell>
          <cell r="E218" t="str">
            <v>BATUKLIANG</v>
          </cell>
        </row>
        <row r="219">
          <cell r="B219" t="str">
            <v>BK002</v>
          </cell>
          <cell r="C219" t="str">
            <v>PERESAK JELOJOK</v>
          </cell>
          <cell r="D219" t="str">
            <v>PERESAK</v>
          </cell>
          <cell r="E219" t="str">
            <v>BATUKLIANG</v>
          </cell>
        </row>
        <row r="220">
          <cell r="B220" t="str">
            <v>BK003</v>
          </cell>
          <cell r="C220" t="str">
            <v>PANCOR DAO</v>
          </cell>
          <cell r="D220" t="str">
            <v>AIK DAREK</v>
          </cell>
          <cell r="E220" t="str">
            <v>BATUKLIANG</v>
          </cell>
        </row>
        <row r="221">
          <cell r="B221" t="str">
            <v>BK004</v>
          </cell>
          <cell r="C221" t="str">
            <v>KEMBANG KERANG</v>
          </cell>
          <cell r="D221" t="str">
            <v>AIK DAREK</v>
          </cell>
          <cell r="E221" t="str">
            <v>BATUKLIANG</v>
          </cell>
        </row>
        <row r="222">
          <cell r="B222" t="str">
            <v>BK005</v>
          </cell>
          <cell r="C222" t="str">
            <v>BARABALI</v>
          </cell>
          <cell r="D222" t="str">
            <v>BARABALI</v>
          </cell>
          <cell r="E222" t="str">
            <v>BATUKLIANG</v>
          </cell>
        </row>
        <row r="223">
          <cell r="B223" t="str">
            <v>BK006</v>
          </cell>
          <cell r="C223" t="str">
            <v>SEGANTENG</v>
          </cell>
          <cell r="D223" t="str">
            <v>AIK BUKAK</v>
          </cell>
          <cell r="E223" t="str">
            <v>BATUKLIANG UTARA</v>
          </cell>
        </row>
        <row r="224">
          <cell r="B224" t="str">
            <v>BK007</v>
          </cell>
          <cell r="C224" t="str">
            <v>AIK BUKAK</v>
          </cell>
          <cell r="D224" t="str">
            <v>AIK BUKAK</v>
          </cell>
          <cell r="E224" t="str">
            <v>BATUKLIANG UTARA</v>
          </cell>
        </row>
        <row r="225">
          <cell r="B225" t="str">
            <v>BK008</v>
          </cell>
          <cell r="C225" t="str">
            <v>TERATAK</v>
          </cell>
          <cell r="D225" t="str">
            <v>TERATAK</v>
          </cell>
          <cell r="E225" t="str">
            <v>BATUKLIANG UTARA</v>
          </cell>
        </row>
        <row r="226">
          <cell r="B226" t="str">
            <v>BK009</v>
          </cell>
          <cell r="C226" t="str">
            <v>TANAK BEAK</v>
          </cell>
          <cell r="D226" t="str">
            <v>TANAK BEAK</v>
          </cell>
          <cell r="E226" t="str">
            <v>BATUKLIANG UTARA</v>
          </cell>
        </row>
        <row r="227">
          <cell r="B227" t="str">
            <v>BK010</v>
          </cell>
          <cell r="C227" t="str">
            <v>SELEBUNG</v>
          </cell>
          <cell r="D227" t="str">
            <v>SELEBUNG</v>
          </cell>
          <cell r="E227" t="str">
            <v>BATUKLIANG</v>
          </cell>
        </row>
        <row r="228">
          <cell r="B228" t="str">
            <v>BK011</v>
          </cell>
          <cell r="C228" t="str">
            <v>LENDANG DODA</v>
          </cell>
          <cell r="D228" t="str">
            <v>BARABALI</v>
          </cell>
          <cell r="E228" t="str">
            <v>BATUKLIANG</v>
          </cell>
        </row>
        <row r="229">
          <cell r="B229" t="str">
            <v>BK012</v>
          </cell>
          <cell r="C229" t="str">
            <v>BUJAK</v>
          </cell>
          <cell r="D229" t="str">
            <v>BUJAK</v>
          </cell>
          <cell r="E229" t="str">
            <v>BATUKLIANG</v>
          </cell>
        </row>
        <row r="230">
          <cell r="B230" t="str">
            <v>BK013</v>
          </cell>
          <cell r="C230" t="str">
            <v>KEMBANG KERANG</v>
          </cell>
          <cell r="D230" t="str">
            <v>SELEBUNG</v>
          </cell>
          <cell r="E230" t="str">
            <v>BATUKLIANG</v>
          </cell>
        </row>
        <row r="231">
          <cell r="B231" t="str">
            <v>BK014</v>
          </cell>
          <cell r="C231" t="str">
            <v>DSN KESAH</v>
          </cell>
          <cell r="D231" t="str">
            <v>LANTAN</v>
          </cell>
          <cell r="E231" t="str">
            <v>BATUKLIANG UTARA</v>
          </cell>
        </row>
        <row r="232">
          <cell r="B232" t="str">
            <v>BK015</v>
          </cell>
          <cell r="C232" t="str">
            <v>AIK BERIK</v>
          </cell>
          <cell r="D232" t="str">
            <v>AIK BERIK</v>
          </cell>
          <cell r="E232" t="str">
            <v>BATUKLIANG UTARA</v>
          </cell>
        </row>
        <row r="233">
          <cell r="B233" t="str">
            <v>BK016</v>
          </cell>
          <cell r="C233" t="str">
            <v>PEMOTOH BARAT</v>
          </cell>
          <cell r="D233" t="str">
            <v>AIK BERIK</v>
          </cell>
          <cell r="E233" t="str">
            <v>BATUKLIANG UTARA</v>
          </cell>
        </row>
        <row r="234">
          <cell r="B234" t="str">
            <v>BK017</v>
          </cell>
          <cell r="C234" t="str">
            <v>LENDANG GOCEK</v>
          </cell>
          <cell r="D234" t="str">
            <v>PAGUTAN</v>
          </cell>
          <cell r="E234" t="str">
            <v>BATUKLIANG</v>
          </cell>
        </row>
        <row r="235">
          <cell r="B235" t="str">
            <v>BK018</v>
          </cell>
          <cell r="C235" t="str">
            <v>LENDANG TAMPEL</v>
          </cell>
          <cell r="D235" t="str">
            <v>BEBER</v>
          </cell>
          <cell r="E235" t="str">
            <v>BATUKLIANG</v>
          </cell>
        </row>
        <row r="236">
          <cell r="B236" t="str">
            <v>BK019</v>
          </cell>
          <cell r="C236" t="str">
            <v>CEMPAKA PUTIH</v>
          </cell>
          <cell r="D236" t="str">
            <v>AIK DAREK</v>
          </cell>
          <cell r="E236" t="str">
            <v>BATUKLIANG</v>
          </cell>
        </row>
        <row r="237">
          <cell r="B237" t="str">
            <v>BK020</v>
          </cell>
          <cell r="C237" t="str">
            <v>MRT WARENG BEBER</v>
          </cell>
          <cell r="D237" t="str">
            <v>BEBER</v>
          </cell>
          <cell r="E237" t="str">
            <v>BATUKLIANG</v>
          </cell>
        </row>
        <row r="238">
          <cell r="B238" t="str">
            <v>BK021</v>
          </cell>
          <cell r="C238" t="str">
            <v>STELING AIK BUKAK</v>
          </cell>
          <cell r="D238" t="str">
            <v>SETILING</v>
          </cell>
          <cell r="E238" t="str">
            <v>BATUKLIANG UTARA</v>
          </cell>
        </row>
        <row r="239">
          <cell r="B239" t="str">
            <v>BK022</v>
          </cell>
          <cell r="C239" t="str">
            <v>SUBAHANALE</v>
          </cell>
          <cell r="D239" t="str">
            <v>PERESAK</v>
          </cell>
          <cell r="E239" t="str">
            <v>BATUKLIANG</v>
          </cell>
        </row>
        <row r="240">
          <cell r="B240" t="str">
            <v>BK023</v>
          </cell>
          <cell r="C240" t="str">
            <v>TOJONG-OJONG</v>
          </cell>
          <cell r="D240" t="str">
            <v>SELEBUNG</v>
          </cell>
          <cell r="E240" t="str">
            <v>BATUKLIANG</v>
          </cell>
        </row>
        <row r="241">
          <cell r="B241" t="str">
            <v>BK024</v>
          </cell>
          <cell r="C241" t="str">
            <v>SADE BARABALI</v>
          </cell>
          <cell r="D241" t="str">
            <v>BARABALI</v>
          </cell>
          <cell r="E241" t="str">
            <v>BATUKLIANG</v>
          </cell>
        </row>
        <row r="242">
          <cell r="B242" t="str">
            <v>BK025</v>
          </cell>
          <cell r="C242" t="str">
            <v>BUJAK (SISIPAN)</v>
          </cell>
          <cell r="D242" t="str">
            <v>BUJAK</v>
          </cell>
          <cell r="E242" t="str">
            <v>BATUKLIANG</v>
          </cell>
        </row>
        <row r="243">
          <cell r="B243" t="str">
            <v>BK026</v>
          </cell>
          <cell r="C243" t="str">
            <v>GUNUNG JAHE BEBER</v>
          </cell>
          <cell r="D243" t="str">
            <v>AIK DAREK</v>
          </cell>
          <cell r="E243" t="str">
            <v>BATUKLIANG</v>
          </cell>
        </row>
        <row r="244">
          <cell r="B244" t="str">
            <v>BK027</v>
          </cell>
          <cell r="C244" t="str">
            <v>TAMPAK SIRING</v>
          </cell>
          <cell r="D244" t="str">
            <v>TAMPAK SIRING</v>
          </cell>
          <cell r="E244" t="str">
            <v>BATUKLIANG</v>
          </cell>
        </row>
        <row r="245">
          <cell r="B245" t="str">
            <v>BK028</v>
          </cell>
          <cell r="C245" t="str">
            <v>DS GAWAH LD TERONG</v>
          </cell>
          <cell r="D245" t="str">
            <v>BARABALI</v>
          </cell>
          <cell r="E245" t="str">
            <v>BATUKLIANG</v>
          </cell>
        </row>
        <row r="246">
          <cell r="B246" t="str">
            <v>BK029</v>
          </cell>
          <cell r="C246" t="str">
            <v>DS MAS-MAS</v>
          </cell>
          <cell r="D246" t="str">
            <v>MAS-MAS</v>
          </cell>
          <cell r="E246" t="str">
            <v>BATUKLIANG UTARA</v>
          </cell>
        </row>
        <row r="247">
          <cell r="B247" t="str">
            <v>BK031</v>
          </cell>
          <cell r="C247" t="str">
            <v>BATU NGERENGSENG</v>
          </cell>
          <cell r="D247" t="str">
            <v>AIK BUKAK</v>
          </cell>
          <cell r="E247" t="str">
            <v>BATUKLIANG UTARA</v>
          </cell>
        </row>
        <row r="248">
          <cell r="B248" t="str">
            <v>BK032</v>
          </cell>
          <cell r="C248" t="str">
            <v>BENJOR TERATAK</v>
          </cell>
          <cell r="D248" t="str">
            <v>TERATAK</v>
          </cell>
          <cell r="E248" t="str">
            <v>BATUKLIANG UTARA</v>
          </cell>
        </row>
        <row r="249">
          <cell r="B249" t="str">
            <v>BK033</v>
          </cell>
          <cell r="C249" t="str">
            <v>KETANGGE TERATAK</v>
          </cell>
          <cell r="D249" t="str">
            <v>TERATAK</v>
          </cell>
          <cell r="E249" t="str">
            <v>BATUKLIANG UTARA</v>
          </cell>
        </row>
        <row r="250">
          <cell r="B250" t="str">
            <v>BK034</v>
          </cell>
          <cell r="C250" t="str">
            <v>LEKONG EMPAT</v>
          </cell>
          <cell r="D250" t="str">
            <v>BEBER</v>
          </cell>
          <cell r="E250" t="str">
            <v>BATUKLIANG</v>
          </cell>
        </row>
        <row r="251">
          <cell r="B251" t="str">
            <v>BK035</v>
          </cell>
          <cell r="C251" t="str">
            <v>DASAN AGUNG KR SIDEMEN</v>
          </cell>
          <cell r="D251" t="str">
            <v>TANAK BEAK</v>
          </cell>
          <cell r="E251" t="str">
            <v>BATUKLIANG UTARA</v>
          </cell>
        </row>
        <row r="252">
          <cell r="B252" t="str">
            <v>BK036</v>
          </cell>
          <cell r="C252" t="str">
            <v>PERSIL</v>
          </cell>
          <cell r="D252" t="str">
            <v>KARANG SIDEMEN</v>
          </cell>
          <cell r="E252" t="str">
            <v>BATUKLIANG UTARA</v>
          </cell>
        </row>
        <row r="253">
          <cell r="B253" t="str">
            <v>BK037</v>
          </cell>
          <cell r="C253" t="str">
            <v>SELOJAN</v>
          </cell>
          <cell r="D253" t="str">
            <v>KARANG SIDEMEN</v>
          </cell>
          <cell r="E253" t="str">
            <v>BATUKLIANG UTARA</v>
          </cell>
        </row>
        <row r="254">
          <cell r="B254" t="str">
            <v>BK038</v>
          </cell>
          <cell r="C254" t="str">
            <v>SISIPAN PAGUTAN</v>
          </cell>
          <cell r="D254" t="str">
            <v>PAGUTAN</v>
          </cell>
          <cell r="E254" t="str">
            <v>BATUKLIANG</v>
          </cell>
        </row>
        <row r="255">
          <cell r="B255" t="str">
            <v>BK039</v>
          </cell>
          <cell r="C255" t="str">
            <v>SANGKAWATI</v>
          </cell>
          <cell r="D255" t="str">
            <v>PAGUTAN</v>
          </cell>
          <cell r="E255" t="str">
            <v>BATUKLIANG</v>
          </cell>
        </row>
        <row r="256">
          <cell r="B256" t="str">
            <v>BK041</v>
          </cell>
          <cell r="C256" t="str">
            <v>DSN BARU</v>
          </cell>
          <cell r="D256" t="str">
            <v>TAMPAK SIRING</v>
          </cell>
          <cell r="E256" t="str">
            <v>BATUKLIANG</v>
          </cell>
        </row>
        <row r="257">
          <cell r="B257" t="str">
            <v>BK042</v>
          </cell>
          <cell r="C257" t="str">
            <v>SANGKAWANA</v>
          </cell>
          <cell r="D257" t="str">
            <v>PAGUTAN</v>
          </cell>
          <cell r="E257" t="str">
            <v>BATUKLIANG</v>
          </cell>
        </row>
        <row r="258">
          <cell r="B258" t="str">
            <v>BK043</v>
          </cell>
          <cell r="C258" t="str">
            <v>BARABALI (SISIPAN)</v>
          </cell>
          <cell r="D258" t="str">
            <v>BARABALI</v>
          </cell>
          <cell r="E258" t="str">
            <v>BATUKLIANG</v>
          </cell>
        </row>
        <row r="259">
          <cell r="B259" t="str">
            <v>BK044</v>
          </cell>
          <cell r="C259" t="str">
            <v>MANTANG (SISIPAN)</v>
          </cell>
          <cell r="D259" t="str">
            <v>MANTANG</v>
          </cell>
          <cell r="E259" t="str">
            <v>BATUKLIANG</v>
          </cell>
        </row>
        <row r="260">
          <cell r="B260" t="str">
            <v>BK045</v>
          </cell>
          <cell r="C260" t="str">
            <v>TOJONG-OJONG</v>
          </cell>
          <cell r="D260" t="str">
            <v>SELEBUNG</v>
          </cell>
          <cell r="E260" t="str">
            <v>BATUKLIANG</v>
          </cell>
        </row>
        <row r="261">
          <cell r="B261" t="str">
            <v>BK046</v>
          </cell>
          <cell r="C261" t="str">
            <v>AIK GERING</v>
          </cell>
          <cell r="D261" t="str">
            <v>BUJAK</v>
          </cell>
          <cell r="E261" t="str">
            <v>BATUKLIANG</v>
          </cell>
        </row>
        <row r="262">
          <cell r="B262" t="str">
            <v>BK047</v>
          </cell>
          <cell r="C262" t="str">
            <v>ENDUT TOJANG LANTAN</v>
          </cell>
          <cell r="E262" t="str">
            <v>BATUKLIANG</v>
          </cell>
        </row>
        <row r="263">
          <cell r="B263" t="str">
            <v>BK048</v>
          </cell>
          <cell r="C263" t="str">
            <v>PEMASIR LANTAN</v>
          </cell>
          <cell r="E263" t="str">
            <v>BATUKLIANG</v>
          </cell>
        </row>
        <row r="264">
          <cell r="B264" t="str">
            <v>BK049</v>
          </cell>
          <cell r="C264" t="str">
            <v>RERANTIK</v>
          </cell>
          <cell r="E264" t="str">
            <v>BATUKLIANG</v>
          </cell>
        </row>
        <row r="265">
          <cell r="B265" t="str">
            <v>BK050</v>
          </cell>
          <cell r="C265" t="str">
            <v>GUNUNG AMUK</v>
          </cell>
          <cell r="D265" t="str">
            <v>BUJAK</v>
          </cell>
          <cell r="E265" t="str">
            <v>BATUKLIANG</v>
          </cell>
        </row>
        <row r="266">
          <cell r="B266" t="str">
            <v>BK051</v>
          </cell>
          <cell r="C266" t="str">
            <v>SEKTOR MANTANG</v>
          </cell>
          <cell r="D266" t="str">
            <v>MANTANG</v>
          </cell>
          <cell r="E266" t="str">
            <v>BATUKLIANG</v>
          </cell>
        </row>
        <row r="267">
          <cell r="B267" t="str">
            <v>BK052</v>
          </cell>
          <cell r="C267" t="str">
            <v>PANCOR DAO SISIPAN</v>
          </cell>
          <cell r="D267" t="str">
            <v>AIK DAREK</v>
          </cell>
          <cell r="E267" t="str">
            <v>BATUKLIANG</v>
          </cell>
        </row>
        <row r="268">
          <cell r="B268" t="str">
            <v>BK053</v>
          </cell>
          <cell r="C268" t="str">
            <v>SELEBUNG (SISIPAN)</v>
          </cell>
          <cell r="D268" t="str">
            <v>SELEBUNG</v>
          </cell>
          <cell r="E268" t="str">
            <v>BATUKLIANG</v>
          </cell>
        </row>
        <row r="269">
          <cell r="B269" t="str">
            <v>BK054</v>
          </cell>
          <cell r="C269" t="str">
            <v>SISIPAN AIK BERIK</v>
          </cell>
          <cell r="D269" t="str">
            <v>AIK BERIK</v>
          </cell>
          <cell r="E269" t="str">
            <v>BATUKLIANG UTARA</v>
          </cell>
        </row>
        <row r="270">
          <cell r="B270" t="str">
            <v>BK055</v>
          </cell>
          <cell r="C270" t="str">
            <v>KEBUN RANDU</v>
          </cell>
          <cell r="D270" t="str">
            <v>BUJAK</v>
          </cell>
          <cell r="E270" t="str">
            <v>BATUKLIANG</v>
          </cell>
        </row>
        <row r="271">
          <cell r="B271" t="str">
            <v>BK056</v>
          </cell>
          <cell r="C271" t="str">
            <v>SENGKOL Mantang</v>
          </cell>
          <cell r="D271" t="str">
            <v>AIK DAREK</v>
          </cell>
          <cell r="E271" t="str">
            <v>BATUKLIANG</v>
          </cell>
        </row>
        <row r="272">
          <cell r="B272" t="str">
            <v>BK057</v>
          </cell>
          <cell r="C272" t="str">
            <v>TERATAK SISIPAN</v>
          </cell>
          <cell r="D272" t="str">
            <v>TERATAK</v>
          </cell>
          <cell r="E272" t="str">
            <v>BATUKLIANG UTARA</v>
          </cell>
        </row>
        <row r="273">
          <cell r="B273" t="str">
            <v>BK058</v>
          </cell>
          <cell r="C273" t="str">
            <v>JERANJANG SELEBUNG</v>
          </cell>
          <cell r="D273" t="str">
            <v>SELEBUNG</v>
          </cell>
          <cell r="E273" t="str">
            <v>BATUKLIANG</v>
          </cell>
        </row>
        <row r="274">
          <cell r="B274" t="str">
            <v>BK059</v>
          </cell>
          <cell r="C274" t="str">
            <v>LD KEKEH</v>
          </cell>
          <cell r="D274" t="str">
            <v>SELEBUNG</v>
          </cell>
          <cell r="E274" t="str">
            <v>BATUKLIANG</v>
          </cell>
        </row>
        <row r="275">
          <cell r="B275" t="str">
            <v>BK061</v>
          </cell>
          <cell r="C275" t="str">
            <v>SIS TANAK BEAK</v>
          </cell>
          <cell r="D275" t="str">
            <v>TANAK BEAK</v>
          </cell>
          <cell r="E275" t="str">
            <v>BATUKLIANG UTARA</v>
          </cell>
        </row>
        <row r="276">
          <cell r="B276" t="str">
            <v>BK062</v>
          </cell>
          <cell r="C276" t="str">
            <v>PT LOMBOK MITRA GAS</v>
          </cell>
          <cell r="D276" t="str">
            <v>AIK DAREK</v>
          </cell>
          <cell r="E276" t="str">
            <v>BATUKLIANG</v>
          </cell>
        </row>
        <row r="277">
          <cell r="B277" t="str">
            <v>BK063</v>
          </cell>
          <cell r="C277" t="str">
            <v>SIS PERSIL</v>
          </cell>
          <cell r="D277" t="str">
            <v>KARANG SIDEMEN</v>
          </cell>
          <cell r="E277" t="str">
            <v>BATUKLIANG UTARA</v>
          </cell>
        </row>
        <row r="278">
          <cell r="B278" t="str">
            <v>BK064</v>
          </cell>
          <cell r="C278" t="str">
            <v>SINTUNG</v>
          </cell>
          <cell r="D278" t="str">
            <v>KARANG SIDEMEN</v>
          </cell>
          <cell r="E278" t="str">
            <v>BATUKLIANG UTARA</v>
          </cell>
        </row>
        <row r="279">
          <cell r="B279" t="str">
            <v>BK065</v>
          </cell>
          <cell r="C279" t="str">
            <v>KELUNCING</v>
          </cell>
          <cell r="D279" t="str">
            <v>TERATAK</v>
          </cell>
          <cell r="E279" t="str">
            <v>BATUKLIANG UTARA</v>
          </cell>
        </row>
        <row r="280">
          <cell r="B280" t="str">
            <v>BK066</v>
          </cell>
          <cell r="C280" t="str">
            <v>TUNJANG</v>
          </cell>
          <cell r="D280" t="str">
            <v>PAGUTAN</v>
          </cell>
          <cell r="E280" t="str">
            <v>BATUKLIANG</v>
          </cell>
        </row>
        <row r="281">
          <cell r="B281" t="str">
            <v>BK067</v>
          </cell>
          <cell r="C281" t="str">
            <v>MT ALUNG AIK BUKAK</v>
          </cell>
          <cell r="D281" t="str">
            <v>AIK BUKAK</v>
          </cell>
          <cell r="E281" t="str">
            <v>BATUKLIANG UTARA</v>
          </cell>
        </row>
        <row r="282">
          <cell r="B282" t="str">
            <v>BK068</v>
          </cell>
          <cell r="C282" t="str">
            <v>REBAN BURUNG</v>
          </cell>
          <cell r="D282" t="str">
            <v>AIK BERIK</v>
          </cell>
          <cell r="E282" t="str">
            <v>BATUKLIANG UTARA</v>
          </cell>
        </row>
        <row r="283">
          <cell r="B283" t="str">
            <v>BK069</v>
          </cell>
          <cell r="C283" t="str">
            <v>KELANJUH MANTANG</v>
          </cell>
          <cell r="D283" t="str">
            <v>MANTANG</v>
          </cell>
          <cell r="E283" t="str">
            <v>BATUKLIANG</v>
          </cell>
        </row>
        <row r="284">
          <cell r="B284" t="str">
            <v>BK071</v>
          </cell>
          <cell r="C284" t="str">
            <v>LANGGALAWE</v>
          </cell>
          <cell r="D284" t="str">
            <v>MAS-MAS</v>
          </cell>
          <cell r="E284" t="str">
            <v>BATUKLIANG UTARA</v>
          </cell>
        </row>
        <row r="285">
          <cell r="B285" t="str">
            <v>BK072</v>
          </cell>
          <cell r="C285" t="str">
            <v>GUNUNG MUJUR</v>
          </cell>
          <cell r="D285" t="str">
            <v>BUJAK</v>
          </cell>
          <cell r="E285" t="str">
            <v>BATUKLIANG</v>
          </cell>
        </row>
        <row r="286">
          <cell r="B286" t="str">
            <v>BK073</v>
          </cell>
          <cell r="C286" t="str">
            <v>PRESAK DAYE</v>
          </cell>
          <cell r="D286" t="str">
            <v>PERESAK</v>
          </cell>
          <cell r="E286" t="str">
            <v>BATUKLIANG</v>
          </cell>
        </row>
        <row r="287">
          <cell r="B287" t="str">
            <v>BK074</v>
          </cell>
          <cell r="C287" t="str">
            <v>DASAN BARU TOJONG OJONG</v>
          </cell>
          <cell r="D287" t="str">
            <v>SELEBUNG</v>
          </cell>
          <cell r="E287" t="str">
            <v>BATUKLIANG</v>
          </cell>
        </row>
        <row r="288">
          <cell r="B288" t="str">
            <v>BK075</v>
          </cell>
          <cell r="C288" t="str">
            <v>DASAN MAKMUR</v>
          </cell>
          <cell r="D288" t="str">
            <v>AIK DAREK</v>
          </cell>
          <cell r="E288" t="str">
            <v>BATUKLIANG</v>
          </cell>
        </row>
        <row r="289">
          <cell r="B289" t="str">
            <v>BK076</v>
          </cell>
          <cell r="C289" t="str">
            <v>SELEWAT</v>
          </cell>
          <cell r="D289" t="str">
            <v>TERATAK</v>
          </cell>
          <cell r="E289" t="str">
            <v>BATUKLIANG UTARA</v>
          </cell>
        </row>
        <row r="290">
          <cell r="B290" t="str">
            <v>BK077</v>
          </cell>
          <cell r="C290" t="str">
            <v>GONTORAN</v>
          </cell>
          <cell r="D290" t="str">
            <v>TERATAK</v>
          </cell>
          <cell r="E290" t="str">
            <v>BATUKLIANG UTARA</v>
          </cell>
        </row>
        <row r="291">
          <cell r="B291" t="str">
            <v>BK078</v>
          </cell>
          <cell r="C291" t="str">
            <v>BEBER PAGUTAN</v>
          </cell>
          <cell r="D291" t="str">
            <v>BEBER</v>
          </cell>
          <cell r="E291" t="str">
            <v>BATUKLIANG</v>
          </cell>
        </row>
        <row r="292">
          <cell r="B292" t="str">
            <v>BK079</v>
          </cell>
          <cell r="C292" t="str">
            <v>KURANJI MAS-MAS</v>
          </cell>
          <cell r="D292" t="str">
            <v>MAS-MAS</v>
          </cell>
          <cell r="E292" t="str">
            <v>BATUKLIANG UTARA</v>
          </cell>
        </row>
        <row r="293">
          <cell r="B293" t="str">
            <v>BK081</v>
          </cell>
          <cell r="C293" t="str">
            <v>PERAKO BARABALI</v>
          </cell>
          <cell r="D293" t="str">
            <v>BARABALI</v>
          </cell>
          <cell r="E293" t="str">
            <v>BATUKLIANG</v>
          </cell>
        </row>
        <row r="294">
          <cell r="B294" t="str">
            <v>BK082</v>
          </cell>
          <cell r="C294" t="str">
            <v>SEGANTENG AIK BERIK</v>
          </cell>
          <cell r="D294" t="str">
            <v>AIK BERIK</v>
          </cell>
          <cell r="E294" t="str">
            <v>BATUKLIANG UTARA</v>
          </cell>
        </row>
        <row r="295">
          <cell r="B295" t="str">
            <v>BK083</v>
          </cell>
          <cell r="C295" t="str">
            <v>SISIPAN STILING</v>
          </cell>
          <cell r="D295" t="str">
            <v>SETILING</v>
          </cell>
          <cell r="E295" t="str">
            <v>BATUKLIANG UTARA</v>
          </cell>
        </row>
        <row r="296">
          <cell r="B296" t="str">
            <v>BK084</v>
          </cell>
          <cell r="C296" t="str">
            <v>BATU METE</v>
          </cell>
          <cell r="D296" t="str">
            <v>TAMPAK SIRING</v>
          </cell>
          <cell r="E296" t="str">
            <v>BATUKLIANG</v>
          </cell>
        </row>
        <row r="297">
          <cell r="B297" t="str">
            <v>BK085</v>
          </cell>
          <cell r="C297" t="str">
            <v>SPBE PANCOR DAO</v>
          </cell>
          <cell r="D297" t="str">
            <v>AIK DAREK</v>
          </cell>
          <cell r="E297" t="str">
            <v>BATUKLIANG</v>
          </cell>
        </row>
        <row r="298">
          <cell r="B298" t="str">
            <v>BK086</v>
          </cell>
          <cell r="C298" t="str">
            <v>PONDOK GEDANG</v>
          </cell>
          <cell r="D298" t="str">
            <v>AIK BERIK</v>
          </cell>
          <cell r="E298" t="str">
            <v>BATUKLIANG UTARA</v>
          </cell>
        </row>
        <row r="299">
          <cell r="B299" t="str">
            <v>BK087</v>
          </cell>
          <cell r="C299" t="str">
            <v>SIS. TANAK BEAK 2</v>
          </cell>
          <cell r="D299" t="str">
            <v>TANAK BEAK</v>
          </cell>
          <cell r="E299" t="str">
            <v>BATUKLIANG UTARA</v>
          </cell>
        </row>
        <row r="300">
          <cell r="B300" t="str">
            <v>BK088</v>
          </cell>
          <cell r="C300" t="str">
            <v>SIS. TANAK BEAK 3</v>
          </cell>
          <cell r="D300" t="str">
            <v>TANAK BEAK</v>
          </cell>
          <cell r="E300" t="str">
            <v>BATUKLIANG UTARA</v>
          </cell>
        </row>
        <row r="301">
          <cell r="B301" t="str">
            <v>BK089</v>
          </cell>
          <cell r="C301" t="str">
            <v>TANAK BENGAN</v>
          </cell>
          <cell r="D301" t="str">
            <v>TANAK BEAK</v>
          </cell>
          <cell r="E301" t="str">
            <v>BATUKLIANG UTARA</v>
          </cell>
        </row>
        <row r="302">
          <cell r="B302" t="str">
            <v>BK091</v>
          </cell>
          <cell r="C302" t="str">
            <v>TANAK EMBANG</v>
          </cell>
          <cell r="D302" t="str">
            <v>SELEBUNG</v>
          </cell>
          <cell r="E302" t="str">
            <v>BATUKLIANG</v>
          </cell>
        </row>
        <row r="303">
          <cell r="B303" t="str">
            <v>KP001</v>
          </cell>
          <cell r="C303" t="str">
            <v>DS KOPANG</v>
          </cell>
          <cell r="D303" t="str">
            <v>KOPANG REMBIGA</v>
          </cell>
          <cell r="E303" t="str">
            <v>KOPANG</v>
          </cell>
        </row>
        <row r="304">
          <cell r="B304" t="str">
            <v>KP002</v>
          </cell>
          <cell r="C304" t="str">
            <v>DARMAJI</v>
          </cell>
          <cell r="D304" t="str">
            <v>DARMAJI</v>
          </cell>
          <cell r="E304" t="str">
            <v>KOPANG</v>
          </cell>
        </row>
        <row r="305">
          <cell r="B305" t="str">
            <v>KP003</v>
          </cell>
          <cell r="C305" t="str">
            <v>SEMPARU</v>
          </cell>
          <cell r="D305" t="str">
            <v>DASAN BARU</v>
          </cell>
          <cell r="E305" t="str">
            <v>KOPANG</v>
          </cell>
        </row>
        <row r="306">
          <cell r="B306" t="str">
            <v>KP004</v>
          </cell>
          <cell r="C306" t="str">
            <v>DEPAN SMP MUNCAN</v>
          </cell>
          <cell r="D306" t="str">
            <v>MUNCAN</v>
          </cell>
          <cell r="E306" t="str">
            <v>KOPANG</v>
          </cell>
        </row>
        <row r="307">
          <cell r="B307" t="str">
            <v>KP005</v>
          </cell>
          <cell r="C307" t="str">
            <v>MONTONG GAMANG</v>
          </cell>
          <cell r="D307" t="str">
            <v>MONTONG GAMANG</v>
          </cell>
          <cell r="E307" t="str">
            <v>KOPANG</v>
          </cell>
        </row>
        <row r="308">
          <cell r="B308" t="str">
            <v>KP006</v>
          </cell>
          <cell r="C308" t="str">
            <v>KAYUN KOPANG</v>
          </cell>
          <cell r="D308" t="str">
            <v>KOPANG REMBIGA</v>
          </cell>
          <cell r="E308" t="str">
            <v>KOPANG</v>
          </cell>
        </row>
        <row r="309">
          <cell r="B309" t="str">
            <v>KP007</v>
          </cell>
          <cell r="C309" t="str">
            <v>LENDANG ARE</v>
          </cell>
          <cell r="D309" t="str">
            <v>LENDANG ARA</v>
          </cell>
          <cell r="E309" t="str">
            <v>KOPANG</v>
          </cell>
        </row>
        <row r="310">
          <cell r="B310" t="str">
            <v>KP008</v>
          </cell>
          <cell r="C310" t="str">
            <v>PESENG</v>
          </cell>
          <cell r="D310" t="str">
            <v>WAJA GESENG</v>
          </cell>
          <cell r="E310" t="str">
            <v>KOPANG</v>
          </cell>
        </row>
        <row r="311">
          <cell r="B311" t="str">
            <v>KP009</v>
          </cell>
          <cell r="C311" t="str">
            <v>MONGGAS</v>
          </cell>
          <cell r="D311" t="str">
            <v>MONGGAS</v>
          </cell>
          <cell r="E311" t="str">
            <v>KOPANG</v>
          </cell>
        </row>
        <row r="312">
          <cell r="B312" t="str">
            <v>KP010</v>
          </cell>
          <cell r="C312" t="str">
            <v>BEBUAK</v>
          </cell>
          <cell r="D312" t="str">
            <v>BEBUAK</v>
          </cell>
          <cell r="E312" t="str">
            <v>KOPANG</v>
          </cell>
        </row>
        <row r="313">
          <cell r="B313" t="str">
            <v>KP011</v>
          </cell>
          <cell r="C313" t="str">
            <v>BORE KOPANG</v>
          </cell>
          <cell r="D313" t="str">
            <v>KOPANG REMBIGA</v>
          </cell>
          <cell r="E313" t="str">
            <v>KOPANG</v>
          </cell>
        </row>
        <row r="314">
          <cell r="B314" t="str">
            <v>KP012</v>
          </cell>
          <cell r="C314" t="str">
            <v>MUMBANG MT GAMANG</v>
          </cell>
          <cell r="D314" t="str">
            <v>MONTONG GAMANG</v>
          </cell>
          <cell r="E314" t="str">
            <v>KOPANG</v>
          </cell>
        </row>
        <row r="315">
          <cell r="B315" t="str">
            <v>KP013</v>
          </cell>
          <cell r="C315" t="str">
            <v>DSN TINGGI MT GAMANG</v>
          </cell>
          <cell r="D315" t="str">
            <v>MONTONG GAMANG</v>
          </cell>
          <cell r="E315" t="str">
            <v>KOPANG</v>
          </cell>
        </row>
        <row r="316">
          <cell r="B316" t="str">
            <v>KP014</v>
          </cell>
          <cell r="C316" t="str">
            <v>LINGKOK TUNUK DASAN BARU</v>
          </cell>
          <cell r="D316" t="str">
            <v>DASAN BARU</v>
          </cell>
          <cell r="E316" t="str">
            <v>KOPANG</v>
          </cell>
        </row>
        <row r="317">
          <cell r="B317" t="str">
            <v>KP015</v>
          </cell>
          <cell r="C317" t="str">
            <v>BAKAN</v>
          </cell>
          <cell r="D317" t="str">
            <v>BAKAN</v>
          </cell>
          <cell r="E317" t="str">
            <v>KOPANG</v>
          </cell>
        </row>
        <row r="318">
          <cell r="B318" t="str">
            <v>KP016</v>
          </cell>
          <cell r="C318" t="str">
            <v>MENDAGI (SISIPAN)</v>
          </cell>
          <cell r="D318" t="str">
            <v>KOPANG REMBIGA</v>
          </cell>
          <cell r="E318" t="str">
            <v>KOPANG</v>
          </cell>
        </row>
        <row r="319">
          <cell r="B319" t="str">
            <v>KP017</v>
          </cell>
          <cell r="C319" t="str">
            <v>WAJE GESENG</v>
          </cell>
          <cell r="D319" t="str">
            <v>WAJA GESENG</v>
          </cell>
          <cell r="E319" t="str">
            <v>KOPANG</v>
          </cell>
        </row>
        <row r="320">
          <cell r="B320" t="str">
            <v>KP018</v>
          </cell>
          <cell r="C320" t="str">
            <v>DSN REPOK BIJANG</v>
          </cell>
          <cell r="D320" t="str">
            <v>WAJA GESENG</v>
          </cell>
          <cell r="E320" t="str">
            <v>KOPANG</v>
          </cell>
        </row>
        <row r="321">
          <cell r="B321" t="str">
            <v>KP019</v>
          </cell>
          <cell r="C321" t="str">
            <v>PAJANG DSN BARU</v>
          </cell>
          <cell r="D321" t="str">
            <v>DASAN BARU</v>
          </cell>
          <cell r="E321" t="str">
            <v>KOPANG</v>
          </cell>
        </row>
        <row r="322">
          <cell r="B322" t="str">
            <v>KP020</v>
          </cell>
          <cell r="C322" t="str">
            <v>DSN NYANGGI MT GAMANG</v>
          </cell>
          <cell r="D322" t="str">
            <v>MONTONG GAMANG</v>
          </cell>
          <cell r="E322" t="str">
            <v>KOPANG</v>
          </cell>
        </row>
        <row r="323">
          <cell r="B323" t="str">
            <v>KP021</v>
          </cell>
          <cell r="C323" t="str">
            <v>BUAL WJ GESENG</v>
          </cell>
          <cell r="D323" t="str">
            <v>AIK BUAL</v>
          </cell>
          <cell r="E323" t="str">
            <v>KOPANG</v>
          </cell>
        </row>
        <row r="324">
          <cell r="B324" t="str">
            <v>KP022</v>
          </cell>
          <cell r="C324" t="str">
            <v>DEPAN GH KOPANG</v>
          </cell>
          <cell r="D324" t="str">
            <v>BUJAK</v>
          </cell>
          <cell r="E324" t="str">
            <v>BATUKLIANG</v>
          </cell>
        </row>
        <row r="325">
          <cell r="B325" t="str">
            <v>KP023</v>
          </cell>
          <cell r="C325" t="str">
            <v>LENDANG TELAGA</v>
          </cell>
          <cell r="D325" t="str">
            <v>WAJA GESENG</v>
          </cell>
          <cell r="E325" t="str">
            <v>KOPANG</v>
          </cell>
        </row>
        <row r="326">
          <cell r="B326" t="str">
            <v>KP024</v>
          </cell>
          <cell r="C326" t="str">
            <v>LINGKUNG MUNCAN</v>
          </cell>
          <cell r="D326" t="str">
            <v>MUNCAN</v>
          </cell>
          <cell r="E326" t="str">
            <v>KOPANG</v>
          </cell>
        </row>
        <row r="327">
          <cell r="B327" t="str">
            <v>KP025</v>
          </cell>
          <cell r="C327" t="str">
            <v>MT TEKER</v>
          </cell>
          <cell r="D327" t="str">
            <v>DASAN BARU</v>
          </cell>
          <cell r="E327" t="str">
            <v>KOPANG</v>
          </cell>
        </row>
        <row r="328">
          <cell r="B328" t="str">
            <v>KP026</v>
          </cell>
          <cell r="C328" t="str">
            <v>BAWAK NANGKA</v>
          </cell>
          <cell r="D328" t="str">
            <v>WAJA GESENG</v>
          </cell>
          <cell r="E328" t="str">
            <v>KOPANG</v>
          </cell>
        </row>
        <row r="329">
          <cell r="B329" t="str">
            <v>KP027</v>
          </cell>
          <cell r="C329" t="str">
            <v>MAKAM KETAK</v>
          </cell>
          <cell r="D329" t="str">
            <v>MONGGAS</v>
          </cell>
          <cell r="E329" t="str">
            <v>KOPANG</v>
          </cell>
        </row>
        <row r="330">
          <cell r="B330" t="str">
            <v>KP028</v>
          </cell>
          <cell r="C330" t="str">
            <v>METINGGO</v>
          </cell>
          <cell r="D330" t="str">
            <v>KOPANG REMBIGA</v>
          </cell>
          <cell r="E330" t="str">
            <v>KOPANG</v>
          </cell>
        </row>
        <row r="331">
          <cell r="B331" t="str">
            <v>KP029</v>
          </cell>
          <cell r="C331" t="str">
            <v>MT. LEBUI</v>
          </cell>
          <cell r="D331" t="str">
            <v>KOPANG REMBIGA</v>
          </cell>
          <cell r="E331" t="str">
            <v>KOPANG</v>
          </cell>
        </row>
        <row r="332">
          <cell r="B332" t="str">
            <v>KP031</v>
          </cell>
          <cell r="C332" t="str">
            <v>SIS BEBUAK</v>
          </cell>
          <cell r="D332" t="str">
            <v>MONTONG GAMANG</v>
          </cell>
          <cell r="E332" t="str">
            <v>KOPANG</v>
          </cell>
        </row>
        <row r="333">
          <cell r="B333" t="str">
            <v>KP032</v>
          </cell>
          <cell r="C333" t="str">
            <v>MUMBANG MT GAMANG (SISIPAN)</v>
          </cell>
          <cell r="D333" t="str">
            <v>MONTONG GAMANG</v>
          </cell>
          <cell r="E333" t="str">
            <v>KOPANG</v>
          </cell>
        </row>
        <row r="334">
          <cell r="B334" t="str">
            <v>KP033</v>
          </cell>
          <cell r="C334" t="str">
            <v>EMBUNG KARUNG MT GAMANG</v>
          </cell>
          <cell r="D334" t="str">
            <v>MONTONG GAMANG</v>
          </cell>
          <cell r="E334" t="str">
            <v>KOPANG</v>
          </cell>
        </row>
        <row r="335">
          <cell r="B335" t="str">
            <v>KP034</v>
          </cell>
          <cell r="C335" t="str">
            <v>JELUJUK (SISIPAN)</v>
          </cell>
          <cell r="D335" t="str">
            <v>KOPANG REMBIGA</v>
          </cell>
          <cell r="E335" t="str">
            <v>KOPANG</v>
          </cell>
        </row>
        <row r="336">
          <cell r="B336" t="str">
            <v>KP035</v>
          </cell>
          <cell r="C336" t="str">
            <v>SEMPARU SISIPAN</v>
          </cell>
          <cell r="D336" t="str">
            <v>DASAN BARU</v>
          </cell>
          <cell r="E336" t="str">
            <v>KOPANG</v>
          </cell>
        </row>
        <row r="337">
          <cell r="B337" t="str">
            <v>KP036</v>
          </cell>
          <cell r="C337" t="str">
            <v>MONGGAS SISIPAN</v>
          </cell>
          <cell r="D337" t="str">
            <v>MONGGAS</v>
          </cell>
          <cell r="E337" t="str">
            <v>KOPANG</v>
          </cell>
        </row>
        <row r="338">
          <cell r="B338" t="str">
            <v>KP037</v>
          </cell>
          <cell r="C338" t="str">
            <v>BARE ELEH</v>
          </cell>
          <cell r="D338" t="str">
            <v>AIK BUAL</v>
          </cell>
          <cell r="E338" t="str">
            <v>KOPANG</v>
          </cell>
        </row>
        <row r="339">
          <cell r="B339" t="str">
            <v>KP038</v>
          </cell>
          <cell r="C339" t="str">
            <v>TALON AMBON</v>
          </cell>
          <cell r="D339" t="str">
            <v>AIK BUAL</v>
          </cell>
          <cell r="E339" t="str">
            <v>KOPANG</v>
          </cell>
        </row>
        <row r="340">
          <cell r="B340" t="str">
            <v>KP039</v>
          </cell>
          <cell r="C340" t="str">
            <v>DPN UP KOPANG</v>
          </cell>
          <cell r="D340" t="str">
            <v>KOPANG REMBIGA</v>
          </cell>
          <cell r="E340" t="str">
            <v>KOPANG</v>
          </cell>
        </row>
        <row r="341">
          <cell r="B341" t="str">
            <v>KP041</v>
          </cell>
          <cell r="C341" t="str">
            <v>PT DJARUM</v>
          </cell>
          <cell r="D341" t="str">
            <v>MONTONG GAMANG</v>
          </cell>
          <cell r="E341" t="str">
            <v>KOPANG</v>
          </cell>
        </row>
        <row r="342">
          <cell r="B342" t="str">
            <v>KP042</v>
          </cell>
          <cell r="C342" t="str">
            <v>NGOROK</v>
          </cell>
          <cell r="D342" t="str">
            <v>KOPANG REMBIGA</v>
          </cell>
          <cell r="E342" t="str">
            <v>KOPANG</v>
          </cell>
        </row>
        <row r="343">
          <cell r="B343" t="str">
            <v>KP043</v>
          </cell>
          <cell r="C343" t="str">
            <v>MONTES</v>
          </cell>
          <cell r="D343" t="str">
            <v>KOPANG REMBIGA</v>
          </cell>
          <cell r="E343" t="str">
            <v>KOPANG</v>
          </cell>
        </row>
        <row r="344">
          <cell r="B344" t="str">
            <v>KP044</v>
          </cell>
          <cell r="C344" t="str">
            <v>LAYARI</v>
          </cell>
          <cell r="D344" t="str">
            <v>KOPANG REMBIGA</v>
          </cell>
          <cell r="E344" t="str">
            <v>KOPANG</v>
          </cell>
        </row>
        <row r="345">
          <cell r="B345" t="str">
            <v>KP045</v>
          </cell>
          <cell r="C345" t="str">
            <v>LENDANG TENGARI WJ. GESENG</v>
          </cell>
          <cell r="D345" t="str">
            <v>WAJA GESENG</v>
          </cell>
          <cell r="E345" t="str">
            <v>KOPANG</v>
          </cell>
        </row>
        <row r="346">
          <cell r="B346" t="str">
            <v>KP046</v>
          </cell>
          <cell r="C346" t="str">
            <v>BINGKOK MT. GAMANG</v>
          </cell>
          <cell r="D346" t="str">
            <v>MONTONG GAMANG</v>
          </cell>
          <cell r="E346" t="str">
            <v>KOPANG</v>
          </cell>
        </row>
        <row r="347">
          <cell r="B347" t="str">
            <v>KP047</v>
          </cell>
          <cell r="C347" t="str">
            <v>EYAT NYIUR PESENG</v>
          </cell>
          <cell r="D347" t="str">
            <v>WAJA GESENG</v>
          </cell>
          <cell r="E347" t="str">
            <v>KOPANG</v>
          </cell>
        </row>
        <row r="348">
          <cell r="B348" t="str">
            <v>KP048</v>
          </cell>
          <cell r="C348" t="str">
            <v>HELER SEMPARU</v>
          </cell>
          <cell r="D348" t="str">
            <v>DASAN BARU</v>
          </cell>
          <cell r="E348" t="str">
            <v>KOPANG</v>
          </cell>
        </row>
        <row r="349">
          <cell r="B349" t="str">
            <v>KP049</v>
          </cell>
          <cell r="C349" t="str">
            <v>MONTONG JERUK DS DSN BARU</v>
          </cell>
          <cell r="D349" t="str">
            <v>DASAN BARU</v>
          </cell>
          <cell r="E349" t="str">
            <v>KOPANG</v>
          </cell>
        </row>
        <row r="350">
          <cell r="B350" t="str">
            <v>KP051</v>
          </cell>
          <cell r="C350" t="str">
            <v>GUNUNG MALANG DS DSN BARU</v>
          </cell>
          <cell r="D350" t="str">
            <v>KOPANG REMBIGA</v>
          </cell>
          <cell r="E350" t="str">
            <v>KOPANG</v>
          </cell>
        </row>
        <row r="351">
          <cell r="B351" t="str">
            <v>KP052</v>
          </cell>
          <cell r="C351" t="str">
            <v>GH KOPANG</v>
          </cell>
          <cell r="D351" t="str">
            <v>BAJUR TIMUR</v>
          </cell>
          <cell r="E351" t="str">
            <v>KOPANG</v>
          </cell>
        </row>
        <row r="352">
          <cell r="B352" t="str">
            <v>PB001</v>
          </cell>
          <cell r="C352" t="str">
            <v>PENUJAK</v>
          </cell>
          <cell r="D352" t="str">
            <v>PENUJAK</v>
          </cell>
          <cell r="E352" t="str">
            <v>PRAYA BARAT</v>
          </cell>
        </row>
        <row r="353">
          <cell r="B353" t="str">
            <v>PB002</v>
          </cell>
          <cell r="C353" t="str">
            <v>BATUJAI</v>
          </cell>
          <cell r="D353" t="str">
            <v>BATUJAI</v>
          </cell>
          <cell r="E353" t="str">
            <v>PRAYA BARAT</v>
          </cell>
        </row>
        <row r="354">
          <cell r="B354" t="str">
            <v>PB003</v>
          </cell>
          <cell r="C354" t="str">
            <v>BENDUNGAN BATUJAI</v>
          </cell>
          <cell r="D354" t="str">
            <v>BATUJAI</v>
          </cell>
          <cell r="E354" t="str">
            <v>PRAYA BARAT</v>
          </cell>
        </row>
        <row r="355">
          <cell r="B355" t="str">
            <v>PB004</v>
          </cell>
          <cell r="C355" t="str">
            <v>DAREK</v>
          </cell>
          <cell r="D355" t="str">
            <v>DAREK</v>
          </cell>
          <cell r="E355" t="str">
            <v>PRAYA BARAT DAYA</v>
          </cell>
        </row>
        <row r="356">
          <cell r="B356" t="str">
            <v>PB005</v>
          </cell>
          <cell r="C356" t="str">
            <v>UNGGA</v>
          </cell>
          <cell r="D356" t="str">
            <v>UNGGA</v>
          </cell>
          <cell r="E356" t="str">
            <v>PRAYA BARAT DAYA</v>
          </cell>
        </row>
        <row r="357">
          <cell r="B357" t="str">
            <v>PB006</v>
          </cell>
          <cell r="C357" t="str">
            <v>MENTOKOK</v>
          </cell>
          <cell r="D357" t="str">
            <v>PENUJAK</v>
          </cell>
          <cell r="E357" t="str">
            <v>PRAYA BARAT</v>
          </cell>
        </row>
        <row r="358">
          <cell r="B358" t="str">
            <v>PB007</v>
          </cell>
          <cell r="C358" t="str">
            <v>BONDER</v>
          </cell>
          <cell r="D358" t="str">
            <v>BONDER</v>
          </cell>
          <cell r="E358" t="str">
            <v>PRAYA BARAT</v>
          </cell>
        </row>
        <row r="359">
          <cell r="B359" t="str">
            <v>PB008</v>
          </cell>
          <cell r="C359" t="str">
            <v>MANGKUNG</v>
          </cell>
          <cell r="D359" t="str">
            <v>MANGKUNG</v>
          </cell>
          <cell r="E359" t="str">
            <v>PRAYA BARAT</v>
          </cell>
        </row>
        <row r="360">
          <cell r="B360" t="str">
            <v>PB009</v>
          </cell>
          <cell r="C360" t="str">
            <v>KATENG</v>
          </cell>
          <cell r="D360" t="str">
            <v>KATENG</v>
          </cell>
          <cell r="E360" t="str">
            <v>PRAYA BARAT</v>
          </cell>
        </row>
        <row r="361">
          <cell r="B361" t="str">
            <v>PB010</v>
          </cell>
          <cell r="C361" t="str">
            <v>PELAMBIK</v>
          </cell>
          <cell r="D361" t="str">
            <v>PELAMBIK</v>
          </cell>
          <cell r="E361" t="str">
            <v>PRAYA BARAT DAYA</v>
          </cell>
        </row>
        <row r="362">
          <cell r="B362" t="str">
            <v>PB011</v>
          </cell>
          <cell r="C362" t="str">
            <v>SETANGGOR</v>
          </cell>
          <cell r="D362" t="str">
            <v>SETANGGOR</v>
          </cell>
          <cell r="E362" t="str">
            <v>PRAYA BARAT</v>
          </cell>
        </row>
        <row r="363">
          <cell r="B363" t="str">
            <v>PB012</v>
          </cell>
          <cell r="C363" t="str">
            <v>BONDER PAM</v>
          </cell>
          <cell r="D363" t="str">
            <v>BONDER</v>
          </cell>
          <cell r="E363" t="str">
            <v>PRAYA BARAT</v>
          </cell>
        </row>
        <row r="364">
          <cell r="B364" t="str">
            <v>PB013</v>
          </cell>
          <cell r="C364" t="str">
            <v>BATU BEDUK</v>
          </cell>
          <cell r="D364" t="str">
            <v>BATUJAI</v>
          </cell>
          <cell r="E364" t="str">
            <v>PRAYA BARAT</v>
          </cell>
        </row>
        <row r="365">
          <cell r="B365" t="str">
            <v>PB014</v>
          </cell>
          <cell r="C365" t="str">
            <v>RANGGAGATA</v>
          </cell>
          <cell r="D365" t="str">
            <v>RANGGAGATA</v>
          </cell>
          <cell r="E365" t="str">
            <v>PRAYA BARAT DAYA</v>
          </cell>
        </row>
        <row r="366">
          <cell r="B366" t="str">
            <v>PB015</v>
          </cell>
          <cell r="C366" t="str">
            <v>PROYEK BEND PENGGA</v>
          </cell>
          <cell r="D366" t="str">
            <v>PELAMBIK</v>
          </cell>
          <cell r="E366" t="str">
            <v>PRAYA BARAT DAYA</v>
          </cell>
        </row>
        <row r="367">
          <cell r="B367" t="str">
            <v>PB016</v>
          </cell>
          <cell r="C367" t="str">
            <v>BURAS BONDER</v>
          </cell>
          <cell r="D367" t="str">
            <v>TANAK RARANG</v>
          </cell>
          <cell r="E367" t="str">
            <v>PRAYA BARAT</v>
          </cell>
        </row>
        <row r="368">
          <cell r="B368" t="str">
            <v>PB017</v>
          </cell>
          <cell r="C368" t="str">
            <v>AIK AMPAT RANGGAGATA</v>
          </cell>
          <cell r="D368" t="str">
            <v>RANGGAGATA</v>
          </cell>
          <cell r="E368" t="str">
            <v>PRAYA BARAT DAYA</v>
          </cell>
        </row>
        <row r="369">
          <cell r="B369" t="str">
            <v>PB018</v>
          </cell>
          <cell r="C369" t="str">
            <v>PONDOK REJENG SETANGGOR</v>
          </cell>
          <cell r="D369" t="str">
            <v>SETANGGOR</v>
          </cell>
          <cell r="E369" t="str">
            <v>PRAYA BARAT</v>
          </cell>
        </row>
        <row r="370">
          <cell r="B370" t="str">
            <v>PB019</v>
          </cell>
          <cell r="C370" t="str">
            <v>SLANGIT PELAMBIK</v>
          </cell>
          <cell r="D370" t="str">
            <v>PELAMBIK</v>
          </cell>
          <cell r="E370" t="str">
            <v>PRAYA BARAT DAYA</v>
          </cell>
        </row>
        <row r="371">
          <cell r="B371" t="str">
            <v>PB020</v>
          </cell>
          <cell r="C371" t="str">
            <v>TENANDON PENUJAK</v>
          </cell>
          <cell r="D371" t="str">
            <v>PENUJAK</v>
          </cell>
          <cell r="E371" t="str">
            <v>PRAYA BARAT</v>
          </cell>
        </row>
        <row r="372">
          <cell r="B372" t="str">
            <v>PB021</v>
          </cell>
          <cell r="C372" t="str">
            <v>MENTOKAN DAREK</v>
          </cell>
          <cell r="D372" t="str">
            <v>DAREK</v>
          </cell>
          <cell r="E372" t="str">
            <v>PRAYA BARAT DAYA</v>
          </cell>
        </row>
        <row r="373">
          <cell r="B373" t="str">
            <v>PB022</v>
          </cell>
          <cell r="C373" t="str">
            <v>SINAH</v>
          </cell>
          <cell r="D373" t="str">
            <v>KATENG</v>
          </cell>
          <cell r="E373" t="str">
            <v>PRAYA BARAT</v>
          </cell>
        </row>
        <row r="374">
          <cell r="B374" t="str">
            <v>PB023</v>
          </cell>
          <cell r="C374" t="str">
            <v>OROK SULUNG KABUL</v>
          </cell>
          <cell r="D374" t="str">
            <v>KABUL</v>
          </cell>
          <cell r="E374" t="str">
            <v>PRAYA BARAT DAYA</v>
          </cell>
        </row>
        <row r="375">
          <cell r="B375" t="str">
            <v>PB024</v>
          </cell>
          <cell r="C375" t="str">
            <v>KABUL</v>
          </cell>
          <cell r="D375" t="str">
            <v>KABUL</v>
          </cell>
          <cell r="E375" t="str">
            <v>PRAYA BARAT DAYA</v>
          </cell>
        </row>
        <row r="376">
          <cell r="B376" t="str">
            <v>PB025</v>
          </cell>
          <cell r="C376" t="str">
            <v>TIWU BOROK SETANGGOR</v>
          </cell>
          <cell r="D376" t="str">
            <v>SETANGGOR</v>
          </cell>
          <cell r="E376" t="str">
            <v>PRAYA BARAT</v>
          </cell>
        </row>
        <row r="377">
          <cell r="B377" t="str">
            <v>PB026</v>
          </cell>
          <cell r="C377" t="str">
            <v>NUSA SETANGGOR</v>
          </cell>
          <cell r="D377" t="str">
            <v>SETANGGOR</v>
          </cell>
          <cell r="E377" t="str">
            <v>PRAYA BARAT</v>
          </cell>
        </row>
        <row r="378">
          <cell r="B378" t="str">
            <v>PB027</v>
          </cell>
          <cell r="C378" t="str">
            <v>SLONG BLANAK</v>
          </cell>
          <cell r="D378" t="str">
            <v>SELONG BELANAK</v>
          </cell>
          <cell r="E378" t="str">
            <v>PRAYA BARAT</v>
          </cell>
        </row>
        <row r="379">
          <cell r="B379" t="str">
            <v>PB028</v>
          </cell>
          <cell r="C379" t="str">
            <v>PDAM BATUJAI</v>
          </cell>
          <cell r="D379" t="str">
            <v>BATUJAI</v>
          </cell>
          <cell r="E379" t="str">
            <v>PRAYA BARAT</v>
          </cell>
        </row>
        <row r="380">
          <cell r="B380" t="str">
            <v>PB029</v>
          </cell>
          <cell r="C380" t="str">
            <v>PDAM PENUJAK</v>
          </cell>
          <cell r="D380" t="str">
            <v>PENUJAK</v>
          </cell>
          <cell r="E380" t="str">
            <v>PRAYA BARAT</v>
          </cell>
        </row>
        <row r="381">
          <cell r="B381" t="str">
            <v>PB031</v>
          </cell>
          <cell r="C381" t="str">
            <v>BANYU URIP</v>
          </cell>
          <cell r="D381" t="str">
            <v>KATENG</v>
          </cell>
          <cell r="E381" t="str">
            <v>PRAYA BARAT</v>
          </cell>
        </row>
        <row r="382">
          <cell r="B382" t="str">
            <v>PB032</v>
          </cell>
          <cell r="C382" t="str">
            <v>BATU BOLONG</v>
          </cell>
          <cell r="D382" t="str">
            <v>UNGGA</v>
          </cell>
          <cell r="E382" t="str">
            <v>PRAYA BARAT DAYA</v>
          </cell>
        </row>
        <row r="383">
          <cell r="B383" t="str">
            <v>PB033</v>
          </cell>
          <cell r="C383" t="str">
            <v>BUN KLUNCING WAGE</v>
          </cell>
          <cell r="D383" t="str">
            <v>BATUJAI</v>
          </cell>
          <cell r="E383" t="str">
            <v>PRAYA BARAT</v>
          </cell>
        </row>
        <row r="384">
          <cell r="B384" t="str">
            <v>PB034</v>
          </cell>
          <cell r="C384" t="str">
            <v>BUN TIMBE BONDER</v>
          </cell>
          <cell r="D384" t="str">
            <v>BONDER</v>
          </cell>
          <cell r="E384" t="str">
            <v>PRAYA BARAT</v>
          </cell>
        </row>
        <row r="385">
          <cell r="B385" t="str">
            <v>PB035</v>
          </cell>
          <cell r="C385" t="str">
            <v>KENTAWANG</v>
          </cell>
          <cell r="D385" t="str">
            <v>BONDER</v>
          </cell>
          <cell r="E385" t="str">
            <v>PRAYA BARAT</v>
          </cell>
        </row>
        <row r="386">
          <cell r="B386" t="str">
            <v>PB036</v>
          </cell>
          <cell r="C386" t="str">
            <v>DSN OPEN MANGKUNG</v>
          </cell>
          <cell r="D386" t="str">
            <v>MANGKUNG</v>
          </cell>
          <cell r="E386" t="str">
            <v>PRAYA BARAT</v>
          </cell>
        </row>
        <row r="387">
          <cell r="B387" t="str">
            <v>PB037</v>
          </cell>
          <cell r="C387" t="str">
            <v>MEKAR SARI</v>
          </cell>
          <cell r="D387" t="str">
            <v>MEKAR SARI</v>
          </cell>
          <cell r="E387" t="str">
            <v>PRAYA BARAT</v>
          </cell>
        </row>
        <row r="388">
          <cell r="B388" t="str">
            <v>PB038</v>
          </cell>
          <cell r="C388" t="str">
            <v>KETAPANG KEBON AYU</v>
          </cell>
          <cell r="D388" t="str">
            <v>PENUJAK</v>
          </cell>
          <cell r="E388" t="str">
            <v>PRAYA BARAT</v>
          </cell>
        </row>
        <row r="389">
          <cell r="B389" t="str">
            <v>PB039</v>
          </cell>
          <cell r="C389" t="str">
            <v>PATRE</v>
          </cell>
          <cell r="D389" t="str">
            <v>MANGKUNG</v>
          </cell>
          <cell r="E389" t="str">
            <v>PRAYA BARAT</v>
          </cell>
        </row>
        <row r="390">
          <cell r="B390" t="str">
            <v>PB041</v>
          </cell>
          <cell r="C390" t="str">
            <v>PANDAN INDAH</v>
          </cell>
          <cell r="D390" t="str">
            <v>PANDAN INDAH</v>
          </cell>
          <cell r="E390" t="str">
            <v>PRAYA BARAT DAYA</v>
          </cell>
        </row>
        <row r="391">
          <cell r="B391" t="str">
            <v>PB042</v>
          </cell>
          <cell r="C391" t="str">
            <v>BOLOR GIJIK</v>
          </cell>
          <cell r="D391" t="str">
            <v>PANDAN INDAH</v>
          </cell>
          <cell r="E391" t="str">
            <v>PRAYA BARAT DAYA</v>
          </cell>
        </row>
        <row r="392">
          <cell r="B392" t="str">
            <v>PB043</v>
          </cell>
          <cell r="C392" t="str">
            <v>PENUJAK (SISIPAN)</v>
          </cell>
          <cell r="D392" t="str">
            <v>PENUJAK</v>
          </cell>
          <cell r="E392" t="str">
            <v>PRAYA BARAT</v>
          </cell>
        </row>
        <row r="393">
          <cell r="B393" t="str">
            <v>PB044</v>
          </cell>
          <cell r="C393" t="str">
            <v>VILLA SEMPIAK</v>
          </cell>
          <cell r="D393" t="str">
            <v>SELONG BELANAK</v>
          </cell>
          <cell r="E393" t="str">
            <v>PRAYA BARAT</v>
          </cell>
        </row>
        <row r="394">
          <cell r="B394" t="str">
            <v>PB045</v>
          </cell>
          <cell r="C394" t="str">
            <v>MANGKUNG (SISIPAN)</v>
          </cell>
          <cell r="D394" t="str">
            <v>MANGKUNG</v>
          </cell>
          <cell r="E394" t="str">
            <v>PRAYA BARAT</v>
          </cell>
        </row>
        <row r="395">
          <cell r="B395" t="str">
            <v>PB046</v>
          </cell>
          <cell r="C395" t="str">
            <v>DAREK (SISIPAN)</v>
          </cell>
          <cell r="D395" t="str">
            <v>DAREK</v>
          </cell>
          <cell r="E395" t="str">
            <v>PRAYA BARAT DAYA</v>
          </cell>
        </row>
        <row r="396">
          <cell r="B396" t="str">
            <v>PB047</v>
          </cell>
          <cell r="C396" t="str">
            <v>SISIPAN BT JAI</v>
          </cell>
          <cell r="D396" t="str">
            <v>BATUJAI</v>
          </cell>
          <cell r="E396" t="str">
            <v>PRAYA BARAT</v>
          </cell>
        </row>
        <row r="397">
          <cell r="B397" t="str">
            <v>PB048</v>
          </cell>
          <cell r="C397" t="str">
            <v>JANGKIH JAWE</v>
          </cell>
          <cell r="D397" t="str">
            <v>MANGKUNG</v>
          </cell>
          <cell r="E397" t="str">
            <v>PRAYA BARAT</v>
          </cell>
        </row>
        <row r="398">
          <cell r="B398" t="str">
            <v>PB049</v>
          </cell>
          <cell r="C398" t="str">
            <v>BONDER III SISIPAN</v>
          </cell>
          <cell r="D398" t="str">
            <v>BONDER</v>
          </cell>
          <cell r="E398" t="str">
            <v>PRAYA BARAT</v>
          </cell>
        </row>
        <row r="399">
          <cell r="B399" t="str">
            <v>PB051</v>
          </cell>
          <cell r="C399" t="str">
            <v>SIS WAGE</v>
          </cell>
          <cell r="D399" t="str">
            <v>BATUJAI</v>
          </cell>
          <cell r="E399" t="str">
            <v>PRAYA BARAT</v>
          </cell>
        </row>
        <row r="400">
          <cell r="B400" t="str">
            <v>PB052</v>
          </cell>
          <cell r="C400" t="str">
            <v>TOWER SELONG BLANAK</v>
          </cell>
          <cell r="D400" t="str">
            <v>SELONG BELANAK</v>
          </cell>
          <cell r="E400" t="str">
            <v>PRAYA BARAT</v>
          </cell>
        </row>
        <row r="401">
          <cell r="B401" t="str">
            <v>PB053</v>
          </cell>
          <cell r="C401" t="str">
            <v>KAPAL SELONG BELANAK</v>
          </cell>
          <cell r="D401" t="str">
            <v>SELONG BELANAK</v>
          </cell>
          <cell r="E401" t="str">
            <v>PRAYA BARAT</v>
          </cell>
        </row>
        <row r="402">
          <cell r="B402" t="str">
            <v>PB054</v>
          </cell>
          <cell r="C402" t="str">
            <v>SAPE KABUL</v>
          </cell>
          <cell r="D402" t="str">
            <v>KABUL</v>
          </cell>
          <cell r="E402" t="str">
            <v>PRAYA BARAT DAYA</v>
          </cell>
        </row>
        <row r="403">
          <cell r="B403" t="str">
            <v>PB055</v>
          </cell>
          <cell r="C403" t="str">
            <v>SIS OPEN MANGKUNG</v>
          </cell>
          <cell r="D403" t="str">
            <v>MANGKUNG</v>
          </cell>
          <cell r="E403" t="str">
            <v>PRAYA BARAT</v>
          </cell>
        </row>
        <row r="404">
          <cell r="B404" t="str">
            <v>PB056</v>
          </cell>
          <cell r="C404" t="str">
            <v>HOTEL GRAND ROYAL BT. JAI</v>
          </cell>
          <cell r="D404" t="str">
            <v>BATUJAI</v>
          </cell>
          <cell r="E404" t="str">
            <v>PRAYA BARAT</v>
          </cell>
        </row>
        <row r="405">
          <cell r="B405" t="str">
            <v>PB057</v>
          </cell>
          <cell r="C405" t="str">
            <v>REMITAN MANGKUNG</v>
          </cell>
          <cell r="D405" t="str">
            <v>MANGKUNG</v>
          </cell>
          <cell r="E405" t="str">
            <v>PRAYA BARAT</v>
          </cell>
        </row>
        <row r="406">
          <cell r="B406" t="str">
            <v>PB058</v>
          </cell>
          <cell r="C406" t="str">
            <v>EMBUNG TANGAR BANYU URIP</v>
          </cell>
          <cell r="D406" t="str">
            <v>KATENG</v>
          </cell>
          <cell r="E406" t="str">
            <v>PRAYA BARAT</v>
          </cell>
        </row>
        <row r="407">
          <cell r="B407" t="str">
            <v>PB059</v>
          </cell>
          <cell r="C407" t="str">
            <v>RIGI PANDAN INDAH</v>
          </cell>
          <cell r="D407" t="str">
            <v>PANDAN INDAH</v>
          </cell>
          <cell r="E407" t="str">
            <v>PRAYA BARAT DAYA</v>
          </cell>
        </row>
        <row r="408">
          <cell r="B408" t="str">
            <v>PB061</v>
          </cell>
          <cell r="C408" t="str">
            <v>PENABU KATENG</v>
          </cell>
          <cell r="D408" t="str">
            <v>KATENG</v>
          </cell>
          <cell r="E408" t="str">
            <v>PRAYA BARAT</v>
          </cell>
        </row>
        <row r="409">
          <cell r="B409" t="str">
            <v>PB062</v>
          </cell>
          <cell r="C409" t="str">
            <v>SAMBIRATI SERAGE</v>
          </cell>
          <cell r="D409" t="str">
            <v>SERAGE</v>
          </cell>
          <cell r="E409" t="str">
            <v>PRAYA BARAT DAYA</v>
          </cell>
        </row>
        <row r="410">
          <cell r="B410" t="str">
            <v>PB063</v>
          </cell>
          <cell r="C410" t="str">
            <v>RURUT SERAGE</v>
          </cell>
          <cell r="D410" t="str">
            <v>SERAGE</v>
          </cell>
          <cell r="E410" t="str">
            <v>PRAYA BARAT DAYA</v>
          </cell>
        </row>
        <row r="411">
          <cell r="B411" t="str">
            <v>PB064</v>
          </cell>
          <cell r="C411" t="str">
            <v>OROK REBAN SERAGE</v>
          </cell>
          <cell r="D411" t="str">
            <v>SERAGE</v>
          </cell>
          <cell r="E411" t="str">
            <v>PRAYA BARAT DAYA</v>
          </cell>
        </row>
        <row r="412">
          <cell r="B412" t="str">
            <v>PB065</v>
          </cell>
          <cell r="C412" t="str">
            <v>KOPANG SERAGE</v>
          </cell>
          <cell r="D412" t="str">
            <v>SERAGE</v>
          </cell>
          <cell r="E412" t="str">
            <v>PRAYA BARAT DAYA</v>
          </cell>
        </row>
        <row r="413">
          <cell r="B413" t="str">
            <v>PB066</v>
          </cell>
          <cell r="C413" t="str">
            <v>SERAGE</v>
          </cell>
          <cell r="D413" t="str">
            <v>SERAGE</v>
          </cell>
          <cell r="E413" t="str">
            <v>PRAYA BARAT DAYA</v>
          </cell>
        </row>
        <row r="414">
          <cell r="B414" t="str">
            <v>PB067</v>
          </cell>
          <cell r="C414" t="str">
            <v>BEBERIK SERAGE</v>
          </cell>
          <cell r="D414" t="str">
            <v>SERAGE</v>
          </cell>
          <cell r="E414" t="str">
            <v>PRAYA BARAT DAYA</v>
          </cell>
        </row>
        <row r="415">
          <cell r="B415" t="str">
            <v>PB068</v>
          </cell>
          <cell r="C415" t="str">
            <v>SEMAYA SERAGE</v>
          </cell>
          <cell r="D415" t="str">
            <v>SERAGE</v>
          </cell>
          <cell r="E415" t="str">
            <v>PRAYA BARAT DAYA</v>
          </cell>
        </row>
        <row r="416">
          <cell r="B416" t="str">
            <v>PB069</v>
          </cell>
          <cell r="C416" t="str">
            <v>LENDANG JAE SERAGE</v>
          </cell>
          <cell r="D416" t="str">
            <v>SERAGE</v>
          </cell>
          <cell r="E416" t="str">
            <v>PRAYA BARAT DAYA</v>
          </cell>
        </row>
        <row r="417">
          <cell r="B417" t="str">
            <v>PB071</v>
          </cell>
          <cell r="C417" t="str">
            <v>KELING MANGKUNG</v>
          </cell>
          <cell r="D417" t="str">
            <v>MANGKUNG</v>
          </cell>
          <cell r="E417" t="str">
            <v>PRAYA BARAT</v>
          </cell>
        </row>
        <row r="418">
          <cell r="B418" t="str">
            <v>PB072</v>
          </cell>
          <cell r="C418" t="str">
            <v>BMKG PENUJAK</v>
          </cell>
          <cell r="D418" t="str">
            <v>PENUJAK</v>
          </cell>
          <cell r="E418" t="str">
            <v>PRAYA BARAT</v>
          </cell>
        </row>
        <row r="419">
          <cell r="B419" t="str">
            <v>PB073</v>
          </cell>
          <cell r="C419" t="str">
            <v>RUJAK NGALUN</v>
          </cell>
          <cell r="D419" t="str">
            <v>SELONG BELANAK</v>
          </cell>
          <cell r="E419" t="str">
            <v>PRAYA BARAT</v>
          </cell>
        </row>
        <row r="420">
          <cell r="B420" t="str">
            <v>PB074</v>
          </cell>
          <cell r="C420" t="str">
            <v>BANGKET MOLO</v>
          </cell>
          <cell r="D420" t="str">
            <v>SELONG BELANAK</v>
          </cell>
          <cell r="E420" t="str">
            <v>PRAYA BARAT</v>
          </cell>
        </row>
        <row r="421">
          <cell r="B421" t="str">
            <v>PB075</v>
          </cell>
          <cell r="C421" t="str">
            <v>TUDUH</v>
          </cell>
          <cell r="D421" t="str">
            <v>SERAGE</v>
          </cell>
          <cell r="E421" t="str">
            <v>PRAYA BARAT DAYA</v>
          </cell>
        </row>
        <row r="422">
          <cell r="B422" t="str">
            <v>PB076</v>
          </cell>
          <cell r="C422" t="str">
            <v>KELOKE BATUJAI</v>
          </cell>
          <cell r="D422" t="str">
            <v>BATUJAI</v>
          </cell>
          <cell r="E422" t="str">
            <v>PRAYA BARAT</v>
          </cell>
        </row>
        <row r="423">
          <cell r="B423" t="str">
            <v>PB077</v>
          </cell>
          <cell r="C423" t="str">
            <v>HOTEL D'PRAYA</v>
          </cell>
          <cell r="D423" t="str">
            <v>PENUJAK</v>
          </cell>
          <cell r="E423" t="str">
            <v>PRAYA BARAT</v>
          </cell>
        </row>
        <row r="424">
          <cell r="B424" t="str">
            <v>PB078</v>
          </cell>
          <cell r="C424" t="str">
            <v>PLTMH PENGGA</v>
          </cell>
          <cell r="D424" t="str">
            <v>PELAMBIK</v>
          </cell>
          <cell r="E424" t="str">
            <v>PRAYA BARAT DAYA</v>
          </cell>
        </row>
        <row r="425">
          <cell r="B425" t="str">
            <v>PB079</v>
          </cell>
          <cell r="C425" t="str">
            <v>SIS. BATUJAI 2</v>
          </cell>
          <cell r="D425" t="str">
            <v>BATUJAI</v>
          </cell>
          <cell r="E425" t="str">
            <v>PRAYA BARAT</v>
          </cell>
        </row>
        <row r="426">
          <cell r="B426" t="str">
            <v>PB081</v>
          </cell>
          <cell r="C426" t="str">
            <v>ULAR NAGA</v>
          </cell>
          <cell r="D426" t="str">
            <v>BONDER</v>
          </cell>
          <cell r="E426" t="str">
            <v>PRAYA BARAT</v>
          </cell>
        </row>
        <row r="427">
          <cell r="B427" t="str">
            <v>PB082</v>
          </cell>
          <cell r="C427" t="str">
            <v>MT WARU/ ITING BENGKEL</v>
          </cell>
          <cell r="D427" t="str">
            <v>UNGGA</v>
          </cell>
          <cell r="E427" t="str">
            <v>PRAYA BARAT</v>
          </cell>
        </row>
        <row r="428">
          <cell r="B428" t="str">
            <v>MT001</v>
          </cell>
          <cell r="C428" t="str">
            <v>MONTONG SAPAH</v>
          </cell>
          <cell r="D428" t="str">
            <v>BATU JANGKIH</v>
          </cell>
          <cell r="E428" t="str">
            <v>PRAYA BARAT DAYA</v>
          </cell>
        </row>
        <row r="429">
          <cell r="B429" t="str">
            <v>MT002</v>
          </cell>
          <cell r="C429" t="str">
            <v>MONTONG SAPAH</v>
          </cell>
          <cell r="D429" t="str">
            <v>BATU JANGKIH</v>
          </cell>
          <cell r="E429" t="str">
            <v>PRAYA BARAT DAYA</v>
          </cell>
        </row>
        <row r="430">
          <cell r="B430" t="str">
            <v>MT003</v>
          </cell>
          <cell r="C430" t="str">
            <v>LENDANG BAO</v>
          </cell>
          <cell r="D430" t="str">
            <v>BATU JANGKIH</v>
          </cell>
          <cell r="E430" t="str">
            <v>PRAYA BARAT DAYA</v>
          </cell>
        </row>
        <row r="431">
          <cell r="B431" t="str">
            <v>MT004</v>
          </cell>
          <cell r="C431" t="str">
            <v>MONTONG AJAN</v>
          </cell>
          <cell r="D431" t="str">
            <v>MONTONG AJAN</v>
          </cell>
          <cell r="E431" t="str">
            <v>PRAYA BARAT DAYA</v>
          </cell>
        </row>
        <row r="432">
          <cell r="B432" t="str">
            <v>MT005</v>
          </cell>
          <cell r="C432" t="str">
            <v>MONTONG SAPAH</v>
          </cell>
          <cell r="D432" t="str">
            <v>BATU JANGKIH</v>
          </cell>
          <cell r="E432" t="str">
            <v>PRAYA BARAT DAYA</v>
          </cell>
        </row>
        <row r="433">
          <cell r="B433" t="str">
            <v>PJ001</v>
          </cell>
          <cell r="C433" t="str">
            <v>KAWO</v>
          </cell>
          <cell r="D433" t="str">
            <v>KAWO</v>
          </cell>
          <cell r="E433" t="str">
            <v>PUJUT</v>
          </cell>
        </row>
        <row r="434">
          <cell r="B434" t="str">
            <v>PJ002</v>
          </cell>
          <cell r="C434" t="str">
            <v>BUN TERENG KAWO</v>
          </cell>
          <cell r="D434" t="str">
            <v>KAWO</v>
          </cell>
          <cell r="E434" t="str">
            <v>PUJUT</v>
          </cell>
        </row>
        <row r="435">
          <cell r="B435" t="str">
            <v>PJ003</v>
          </cell>
          <cell r="C435" t="str">
            <v>SENGKOL</v>
          </cell>
          <cell r="D435" t="str">
            <v>SENGKOL</v>
          </cell>
          <cell r="E435" t="str">
            <v>PUJUT</v>
          </cell>
        </row>
        <row r="436">
          <cell r="B436" t="str">
            <v>PJ004</v>
          </cell>
          <cell r="C436" t="str">
            <v>KUTE / MATAHARI INN</v>
          </cell>
          <cell r="D436" t="str">
            <v>KUTA</v>
          </cell>
          <cell r="E436" t="str">
            <v>PUJUT</v>
          </cell>
        </row>
        <row r="437">
          <cell r="B437" t="str">
            <v>PJ005</v>
          </cell>
          <cell r="C437" t="str">
            <v>TANAK AWU</v>
          </cell>
          <cell r="D437" t="str">
            <v>TANAK AWU</v>
          </cell>
          <cell r="E437" t="str">
            <v>PUJUT</v>
          </cell>
        </row>
        <row r="438">
          <cell r="B438" t="str">
            <v>PJ006</v>
          </cell>
          <cell r="C438" t="str">
            <v>REMBITAN</v>
          </cell>
          <cell r="D438" t="str">
            <v>REMBITAN</v>
          </cell>
          <cell r="E438" t="str">
            <v>PUJUT</v>
          </cell>
        </row>
        <row r="439">
          <cell r="B439" t="str">
            <v>PJ007</v>
          </cell>
          <cell r="C439" t="str">
            <v>KETARA</v>
          </cell>
          <cell r="D439" t="str">
            <v>KETARA</v>
          </cell>
          <cell r="E439" t="str">
            <v>PUJUT</v>
          </cell>
        </row>
        <row r="440">
          <cell r="B440" t="str">
            <v>PJ008</v>
          </cell>
          <cell r="C440" t="str">
            <v>JUNGE</v>
          </cell>
          <cell r="D440" t="str">
            <v>SENGKOL</v>
          </cell>
          <cell r="E440" t="str">
            <v>PUJUT</v>
          </cell>
        </row>
        <row r="441">
          <cell r="B441" t="str">
            <v>PJ009</v>
          </cell>
          <cell r="C441" t="str">
            <v>PENGEMBUR</v>
          </cell>
          <cell r="D441" t="str">
            <v>PENGEMBUR</v>
          </cell>
          <cell r="E441" t="str">
            <v>PUJUT</v>
          </cell>
        </row>
        <row r="442">
          <cell r="B442" t="str">
            <v>PJ010</v>
          </cell>
          <cell r="C442" t="str">
            <v>TENANG / SEGALA ANYAR KAWO</v>
          </cell>
          <cell r="D442" t="str">
            <v>KAWO</v>
          </cell>
          <cell r="E442" t="str">
            <v>PUJUT</v>
          </cell>
        </row>
        <row r="443">
          <cell r="B443" t="str">
            <v>PJ011</v>
          </cell>
          <cell r="C443" t="str">
            <v>TERUWAI</v>
          </cell>
          <cell r="D443" t="str">
            <v>TERUWAI</v>
          </cell>
          <cell r="E443" t="str">
            <v>PUJUT</v>
          </cell>
        </row>
        <row r="444">
          <cell r="B444" t="str">
            <v>PJ012</v>
          </cell>
          <cell r="C444" t="str">
            <v>SADE</v>
          </cell>
          <cell r="D444" t="str">
            <v>REMBITAN</v>
          </cell>
          <cell r="E444" t="str">
            <v>PUJUT</v>
          </cell>
        </row>
        <row r="445">
          <cell r="B445" t="str">
            <v>PJ013</v>
          </cell>
          <cell r="C445" t="str">
            <v>TELUK BULAN</v>
          </cell>
          <cell r="D445" t="str">
            <v>REMBITAN</v>
          </cell>
          <cell r="E445" t="str">
            <v>PUJUT</v>
          </cell>
        </row>
        <row r="446">
          <cell r="B446" t="str">
            <v>PJ014</v>
          </cell>
          <cell r="C446" t="str">
            <v>REAK TANAK AWU</v>
          </cell>
          <cell r="D446" t="str">
            <v>TANAK AWU</v>
          </cell>
          <cell r="E446" t="str">
            <v>PUJUT</v>
          </cell>
        </row>
        <row r="447">
          <cell r="B447" t="str">
            <v>PJ015</v>
          </cell>
          <cell r="C447" t="str">
            <v xml:space="preserve">SERENENG </v>
          </cell>
          <cell r="D447" t="str">
            <v>MERTAK</v>
          </cell>
          <cell r="E447" t="str">
            <v>PUJUT</v>
          </cell>
        </row>
        <row r="448">
          <cell r="B448" t="str">
            <v>PJ016</v>
          </cell>
          <cell r="C448" t="str">
            <v>BUMBANG / MANTIL</v>
          </cell>
          <cell r="D448" t="str">
            <v>MERTAK</v>
          </cell>
          <cell r="E448" t="str">
            <v>PUJUT</v>
          </cell>
        </row>
        <row r="449">
          <cell r="B449" t="str">
            <v>PJ017</v>
          </cell>
          <cell r="C449" t="str">
            <v>HOTEL FLORIDA / KUTA INDAH</v>
          </cell>
          <cell r="D449" t="str">
            <v>KUTA</v>
          </cell>
          <cell r="E449" t="str">
            <v>PUJUT</v>
          </cell>
        </row>
        <row r="450">
          <cell r="B450" t="str">
            <v>PJ018</v>
          </cell>
          <cell r="C450" t="str">
            <v>GAPURA BARE LANTAN</v>
          </cell>
          <cell r="D450" t="str">
            <v>GAPURA</v>
          </cell>
          <cell r="E450" t="str">
            <v>PUJUT</v>
          </cell>
        </row>
        <row r="451">
          <cell r="B451" t="str">
            <v>PJ019</v>
          </cell>
          <cell r="C451" t="str">
            <v>BEDUS</v>
          </cell>
          <cell r="D451" t="str">
            <v>TERUWAI</v>
          </cell>
          <cell r="E451" t="str">
            <v>PUJUT</v>
          </cell>
        </row>
        <row r="452">
          <cell r="B452" t="str">
            <v>PJ021</v>
          </cell>
          <cell r="C452" t="str">
            <v>ITDC KUTE</v>
          </cell>
          <cell r="D452" t="str">
            <v>KUTA</v>
          </cell>
          <cell r="E452" t="str">
            <v>PUJUT</v>
          </cell>
        </row>
        <row r="453">
          <cell r="B453" t="str">
            <v>PJ022</v>
          </cell>
          <cell r="C453" t="str">
            <v>NOVOTEL</v>
          </cell>
          <cell r="D453" t="str">
            <v>KUTA</v>
          </cell>
          <cell r="E453" t="str">
            <v>PUJUT</v>
          </cell>
        </row>
        <row r="454">
          <cell r="B454" t="str">
            <v>PJ023</v>
          </cell>
          <cell r="C454" t="str">
            <v>POMPA AIR LTDC</v>
          </cell>
          <cell r="D454" t="str">
            <v>KUTA</v>
          </cell>
          <cell r="E454" t="str">
            <v>PUJUT</v>
          </cell>
        </row>
        <row r="455">
          <cell r="B455" t="str">
            <v>PJ024</v>
          </cell>
          <cell r="C455" t="str">
            <v>BUKIT PENGENDONGAN</v>
          </cell>
          <cell r="D455" t="str">
            <v>REMBITAN</v>
          </cell>
          <cell r="E455" t="str">
            <v>PUJUT</v>
          </cell>
        </row>
        <row r="456">
          <cell r="B456" t="str">
            <v>PJ025</v>
          </cell>
          <cell r="C456" t="str">
            <v>SUKADANA</v>
          </cell>
          <cell r="D456" t="str">
            <v>SUKADANA</v>
          </cell>
          <cell r="E456" t="str">
            <v>PUJUT</v>
          </cell>
        </row>
        <row r="457">
          <cell r="B457" t="str">
            <v>PJ026</v>
          </cell>
          <cell r="C457" t="str">
            <v>GAPURA</v>
          </cell>
          <cell r="D457" t="str">
            <v>GAPURA</v>
          </cell>
          <cell r="E457" t="str">
            <v>PUJUT</v>
          </cell>
        </row>
        <row r="458">
          <cell r="B458" t="str">
            <v>PJ027</v>
          </cell>
          <cell r="C458" t="str">
            <v>DSN GERUPUK</v>
          </cell>
          <cell r="D458" t="str">
            <v>SENGKOL</v>
          </cell>
          <cell r="E458" t="str">
            <v>PUJUT</v>
          </cell>
        </row>
        <row r="459">
          <cell r="B459" t="str">
            <v>PJ028</v>
          </cell>
          <cell r="C459" t="str">
            <v>DS PENGENGAT</v>
          </cell>
          <cell r="D459" t="str">
            <v>PENGENGAT</v>
          </cell>
          <cell r="E459" t="str">
            <v>PUJUT</v>
          </cell>
        </row>
        <row r="460">
          <cell r="B460" t="str">
            <v>PJ029</v>
          </cell>
          <cell r="C460" t="str">
            <v>LENSER DS KUTA</v>
          </cell>
          <cell r="D460" t="str">
            <v>KUTA</v>
          </cell>
          <cell r="E460" t="str">
            <v>PUJUT</v>
          </cell>
        </row>
        <row r="461">
          <cell r="B461" t="str">
            <v>PJ031</v>
          </cell>
          <cell r="C461" t="str">
            <v>DSN KAMPIH GERINTUK</v>
          </cell>
          <cell r="D461" t="str">
            <v>TERUWAI</v>
          </cell>
          <cell r="E461" t="str">
            <v>PUJUT</v>
          </cell>
        </row>
        <row r="462">
          <cell r="B462" t="str">
            <v>PJ032</v>
          </cell>
          <cell r="C462" t="str">
            <v>DSN NITEN DS PENGEMBUR</v>
          </cell>
          <cell r="D462" t="str">
            <v>PENGEMBUR</v>
          </cell>
          <cell r="E462" t="str">
            <v>PUJUT</v>
          </cell>
        </row>
        <row r="463">
          <cell r="B463" t="str">
            <v>PJ033</v>
          </cell>
          <cell r="C463" t="str">
            <v>DSN BETANGGA SEPIT</v>
          </cell>
          <cell r="D463" t="str">
            <v>PENGEMBUR</v>
          </cell>
          <cell r="E463" t="str">
            <v>PUJUT</v>
          </cell>
        </row>
        <row r="464">
          <cell r="B464" t="str">
            <v>PJ034</v>
          </cell>
          <cell r="C464" t="str">
            <v>TASTURA</v>
          </cell>
          <cell r="D464" t="str">
            <v>KUTA</v>
          </cell>
          <cell r="E464" t="str">
            <v>PUJUT</v>
          </cell>
        </row>
        <row r="465">
          <cell r="B465" t="str">
            <v>PJ035</v>
          </cell>
          <cell r="C465" t="str">
            <v>KAWO (SISIPAN)</v>
          </cell>
          <cell r="D465" t="str">
            <v>KAWO</v>
          </cell>
          <cell r="E465" t="str">
            <v>PUJUT</v>
          </cell>
        </row>
        <row r="466">
          <cell r="B466" t="str">
            <v>PJ036</v>
          </cell>
          <cell r="C466" t="str">
            <v>MERTAK</v>
          </cell>
          <cell r="D466" t="str">
            <v>MERTAK</v>
          </cell>
          <cell r="E466" t="str">
            <v>PUJUT</v>
          </cell>
        </row>
        <row r="467">
          <cell r="B467" t="str">
            <v>PJ037</v>
          </cell>
          <cell r="C467" t="str">
            <v>AWANG</v>
          </cell>
          <cell r="D467" t="str">
            <v>MERTAK</v>
          </cell>
          <cell r="E467" t="str">
            <v>PUJUT</v>
          </cell>
        </row>
        <row r="468">
          <cell r="B468" t="str">
            <v>PJ038</v>
          </cell>
          <cell r="C468" t="str">
            <v>SENGKOL (SISIPAN)</v>
          </cell>
          <cell r="D468" t="str">
            <v>SENGKOL</v>
          </cell>
          <cell r="E468" t="str">
            <v>PUJUT</v>
          </cell>
        </row>
        <row r="469">
          <cell r="B469" t="str">
            <v>PJ039</v>
          </cell>
          <cell r="C469" t="str">
            <v>TANAK AWU (SISIPAN)</v>
          </cell>
          <cell r="D469" t="str">
            <v>TANAK AWU</v>
          </cell>
          <cell r="E469" t="str">
            <v>PUJUT</v>
          </cell>
        </row>
        <row r="470">
          <cell r="B470" t="str">
            <v>PJ041</v>
          </cell>
          <cell r="C470" t="str">
            <v>KETANGGA</v>
          </cell>
          <cell r="D470" t="str">
            <v>TERUWAI</v>
          </cell>
          <cell r="E470" t="str">
            <v>PUJUT</v>
          </cell>
        </row>
        <row r="471">
          <cell r="B471" t="str">
            <v>PJ042</v>
          </cell>
          <cell r="C471" t="str">
            <v>MAWUN</v>
          </cell>
          <cell r="D471" t="str">
            <v>MAWUN</v>
          </cell>
          <cell r="E471" t="str">
            <v>PUJUT</v>
          </cell>
        </row>
        <row r="472">
          <cell r="B472" t="str">
            <v>PJ043</v>
          </cell>
          <cell r="C472" t="str">
            <v>PRABU</v>
          </cell>
          <cell r="D472" t="str">
            <v>PRABU</v>
          </cell>
          <cell r="E472" t="str">
            <v>PUJUT</v>
          </cell>
        </row>
        <row r="473">
          <cell r="B473" t="str">
            <v>PJ044</v>
          </cell>
          <cell r="C473" t="str">
            <v>GUNUNG TOA</v>
          </cell>
          <cell r="D473" t="str">
            <v>REMBITAN</v>
          </cell>
          <cell r="E473" t="str">
            <v>PUJUT</v>
          </cell>
        </row>
        <row r="474">
          <cell r="B474" t="str">
            <v>PJ045</v>
          </cell>
          <cell r="C474" t="str">
            <v>BIL ( BANGUNAN )</v>
          </cell>
          <cell r="D474" t="str">
            <v>TANAK AWU</v>
          </cell>
          <cell r="E474" t="str">
            <v>PUJUT</v>
          </cell>
        </row>
        <row r="475">
          <cell r="B475" t="str">
            <v>PJ046</v>
          </cell>
          <cell r="C475" t="str">
            <v>GI SENGKOL</v>
          </cell>
          <cell r="D475" t="str">
            <v>SENGKOL</v>
          </cell>
          <cell r="E475" t="str">
            <v>PUJUT</v>
          </cell>
        </row>
        <row r="476">
          <cell r="B476" t="str">
            <v>PJ047</v>
          </cell>
          <cell r="C476" t="str">
            <v>SIS TERUWAI</v>
          </cell>
          <cell r="D476" t="str">
            <v>TERUWAI</v>
          </cell>
          <cell r="E476" t="str">
            <v>PUJUT</v>
          </cell>
        </row>
        <row r="477">
          <cell r="B477" t="str">
            <v>PJ048</v>
          </cell>
          <cell r="C477" t="str">
            <v>PUSKESMAS KUTE</v>
          </cell>
          <cell r="D477" t="str">
            <v>KUTA</v>
          </cell>
          <cell r="E477" t="str">
            <v>PUJUT</v>
          </cell>
        </row>
        <row r="478">
          <cell r="B478" t="str">
            <v>PJ049</v>
          </cell>
          <cell r="C478" t="str">
            <v>SIS KAWO II / GUBUK DIRIK</v>
          </cell>
          <cell r="D478" t="str">
            <v>KAWO</v>
          </cell>
          <cell r="E478" t="str">
            <v>PUJUT</v>
          </cell>
        </row>
        <row r="479">
          <cell r="B479" t="str">
            <v>PJ051</v>
          </cell>
          <cell r="C479" t="str">
            <v>SIS KETARE</v>
          </cell>
          <cell r="D479" t="str">
            <v>KETARA</v>
          </cell>
          <cell r="E479" t="str">
            <v>PUJUT</v>
          </cell>
        </row>
        <row r="480">
          <cell r="B480" t="str">
            <v>PJ053</v>
          </cell>
          <cell r="C480" t="str">
            <v>RANGKEP</v>
          </cell>
          <cell r="D480" t="str">
            <v>KUTA</v>
          </cell>
          <cell r="E480" t="str">
            <v>PUJUT</v>
          </cell>
        </row>
        <row r="481">
          <cell r="B481" t="str">
            <v>PJ054</v>
          </cell>
          <cell r="C481" t="str">
            <v>BTN RADEN BINSIH</v>
          </cell>
          <cell r="D481" t="str">
            <v>TANAK AWU</v>
          </cell>
          <cell r="E481" t="str">
            <v>PUJUT</v>
          </cell>
        </row>
        <row r="482">
          <cell r="B482" t="str">
            <v>PJ055</v>
          </cell>
          <cell r="C482" t="str">
            <v>MONGGE</v>
          </cell>
          <cell r="D482" t="str">
            <v>SUKADANA</v>
          </cell>
          <cell r="E482" t="str">
            <v>PUJUT</v>
          </cell>
        </row>
        <row r="483">
          <cell r="B483" t="str">
            <v>PJ056</v>
          </cell>
          <cell r="C483" t="str">
            <v>MONYEL</v>
          </cell>
          <cell r="D483" t="str">
            <v>TERUWAI</v>
          </cell>
          <cell r="E483" t="str">
            <v>PUJUT</v>
          </cell>
        </row>
        <row r="484">
          <cell r="B484" t="str">
            <v>PJ057</v>
          </cell>
          <cell r="C484" t="str">
            <v>MT KESAMBIK MERTAK / BRAMI</v>
          </cell>
          <cell r="D484" t="str">
            <v>MERTAK</v>
          </cell>
          <cell r="E484" t="str">
            <v>PUJUT</v>
          </cell>
        </row>
        <row r="485">
          <cell r="B485" t="str">
            <v>PJ058</v>
          </cell>
          <cell r="C485" t="str">
            <v>PENANGGAK PENGENGAT</v>
          </cell>
          <cell r="D485" t="str">
            <v>PENGENGAT</v>
          </cell>
          <cell r="E485" t="str">
            <v>PUJUT</v>
          </cell>
        </row>
        <row r="486">
          <cell r="B486" t="str">
            <v>PJ059</v>
          </cell>
          <cell r="C486" t="str">
            <v>BUMBANGKU</v>
          </cell>
          <cell r="D486" t="str">
            <v>MERTAK</v>
          </cell>
          <cell r="E486" t="str">
            <v>PUJUT</v>
          </cell>
        </row>
        <row r="487">
          <cell r="B487" t="str">
            <v>PJ061</v>
          </cell>
          <cell r="C487" t="str">
            <v>MENYELI TERUWAI</v>
          </cell>
          <cell r="D487" t="str">
            <v>TERUWAI</v>
          </cell>
          <cell r="E487" t="str">
            <v>PUJUT</v>
          </cell>
        </row>
        <row r="488">
          <cell r="B488" t="str">
            <v>PJ062</v>
          </cell>
          <cell r="C488" t="str">
            <v>BATU PUTIK PENGENGAT</v>
          </cell>
          <cell r="D488" t="str">
            <v>PENGENGAT</v>
          </cell>
          <cell r="E488" t="str">
            <v>PUJUT</v>
          </cell>
        </row>
        <row r="489">
          <cell r="B489" t="str">
            <v>PJ063</v>
          </cell>
          <cell r="C489" t="str">
            <v>SENORANG PENGENGAT</v>
          </cell>
          <cell r="D489" t="str">
            <v>PENGENGAT</v>
          </cell>
          <cell r="E489" t="str">
            <v>PUJUT</v>
          </cell>
        </row>
        <row r="490">
          <cell r="B490" t="str">
            <v>PJ064</v>
          </cell>
          <cell r="C490" t="str">
            <v>LOANG SERANG KUTE</v>
          </cell>
          <cell r="D490" t="str">
            <v>KUTA</v>
          </cell>
          <cell r="E490" t="str">
            <v>PUJUT</v>
          </cell>
        </row>
        <row r="491">
          <cell r="B491" t="str">
            <v>PJ065</v>
          </cell>
          <cell r="C491" t="str">
            <v>MAKAM NYATOK</v>
          </cell>
          <cell r="D491" t="str">
            <v>REMBITAN</v>
          </cell>
          <cell r="E491" t="str">
            <v>PUJUT</v>
          </cell>
        </row>
        <row r="492">
          <cell r="B492" t="str">
            <v>PJ066</v>
          </cell>
          <cell r="C492" t="str">
            <v>DEPAN BIL</v>
          </cell>
          <cell r="D492" t="str">
            <v>TANAK AWU</v>
          </cell>
          <cell r="E492" t="str">
            <v>PUJUT</v>
          </cell>
        </row>
        <row r="493">
          <cell r="B493" t="str">
            <v>PJ067</v>
          </cell>
          <cell r="C493" t="str">
            <v>PERTIGAAN SENGKOL</v>
          </cell>
          <cell r="D493" t="str">
            <v>SENGKOL</v>
          </cell>
          <cell r="E493" t="str">
            <v>PUJUT</v>
          </cell>
        </row>
        <row r="494">
          <cell r="B494" t="str">
            <v>PJ068</v>
          </cell>
          <cell r="C494" t="str">
            <v>SINGGAR SENGKOL</v>
          </cell>
          <cell r="D494" t="str">
            <v>SENGKOL</v>
          </cell>
          <cell r="E494" t="str">
            <v>PUJUT</v>
          </cell>
        </row>
        <row r="495">
          <cell r="B495" t="str">
            <v>PJ069</v>
          </cell>
          <cell r="C495" t="str">
            <v>KERAMAT PENGEMBUR</v>
          </cell>
          <cell r="D495" t="str">
            <v>PENGEMBUR</v>
          </cell>
          <cell r="E495" t="str">
            <v>PUJUT</v>
          </cell>
        </row>
        <row r="496">
          <cell r="B496" t="str">
            <v>PJ071</v>
          </cell>
          <cell r="C496" t="str">
            <v>EMBARKASI HAJI BIL</v>
          </cell>
          <cell r="D496" t="str">
            <v>TANAK AWU</v>
          </cell>
          <cell r="E496" t="str">
            <v>PUJUT</v>
          </cell>
        </row>
        <row r="497">
          <cell r="B497" t="str">
            <v>PJ072</v>
          </cell>
          <cell r="C497" t="str">
            <v>KAMPU KETARE</v>
          </cell>
          <cell r="D497" t="str">
            <v>KETARA</v>
          </cell>
          <cell r="E497" t="str">
            <v>PUJUT</v>
          </cell>
        </row>
        <row r="498">
          <cell r="B498" t="str">
            <v>PJ073</v>
          </cell>
          <cell r="C498" t="str">
            <v>SOPAK SENGKOL</v>
          </cell>
          <cell r="D498" t="str">
            <v>SENGKOL</v>
          </cell>
          <cell r="E498" t="str">
            <v>PUJUT</v>
          </cell>
        </row>
        <row r="499">
          <cell r="B499" t="str">
            <v>PJ074</v>
          </cell>
          <cell r="C499" t="str">
            <v>MONG KUTE</v>
          </cell>
          <cell r="D499" t="str">
            <v>KUTA</v>
          </cell>
          <cell r="E499" t="str">
            <v>PUJUT</v>
          </cell>
        </row>
        <row r="500">
          <cell r="B500" t="str">
            <v>PJ075</v>
          </cell>
          <cell r="C500" t="str">
            <v>ULUAN PRABU</v>
          </cell>
          <cell r="D500" t="str">
            <v>PRABU</v>
          </cell>
          <cell r="E500" t="str">
            <v>PUJUT</v>
          </cell>
        </row>
        <row r="501">
          <cell r="B501" t="str">
            <v>PJ076</v>
          </cell>
          <cell r="C501" t="str">
            <v>BUNGAWAN PRABU</v>
          </cell>
          <cell r="D501" t="str">
            <v>PRABU</v>
          </cell>
          <cell r="E501" t="str">
            <v>PUJUT</v>
          </cell>
        </row>
        <row r="502">
          <cell r="B502" t="str">
            <v>PJ077</v>
          </cell>
          <cell r="C502" t="str">
            <v>PERUM ANGKASA PURA BIL</v>
          </cell>
          <cell r="D502" t="str">
            <v>TANAK AWU</v>
          </cell>
          <cell r="E502" t="str">
            <v>PUJUT</v>
          </cell>
        </row>
        <row r="503">
          <cell r="B503" t="str">
            <v>PJ078</v>
          </cell>
          <cell r="C503" t="str">
            <v>TELUK AWANG</v>
          </cell>
          <cell r="D503" t="str">
            <v>TELUK AWANG</v>
          </cell>
          <cell r="E503" t="str">
            <v>PUJUT</v>
          </cell>
        </row>
        <row r="504">
          <cell r="B504" t="str">
            <v>PJ079</v>
          </cell>
          <cell r="C504" t="str">
            <v>BUNUT BAOK 1 / PENUMBENG</v>
          </cell>
          <cell r="D504" t="str">
            <v>PENGENGAT</v>
          </cell>
          <cell r="E504" t="str">
            <v>PUJUT</v>
          </cell>
        </row>
        <row r="505">
          <cell r="B505" t="str">
            <v>PJ081</v>
          </cell>
          <cell r="C505" t="str">
            <v>BUNUT BAOK 2</v>
          </cell>
          <cell r="D505" t="str">
            <v>PENGENGAT</v>
          </cell>
          <cell r="E505" t="str">
            <v>PUJUT</v>
          </cell>
        </row>
        <row r="506">
          <cell r="B506" t="str">
            <v>PJ082</v>
          </cell>
          <cell r="C506" t="str">
            <v>AURI BIL</v>
          </cell>
          <cell r="D506" t="str">
            <v>TANAK AWU</v>
          </cell>
          <cell r="E506" t="str">
            <v>PUJUT</v>
          </cell>
        </row>
        <row r="507">
          <cell r="B507" t="str">
            <v>PJ083</v>
          </cell>
          <cell r="C507" t="str">
            <v>LD LANTAN</v>
          </cell>
          <cell r="D507" t="str">
            <v>TUMPAK</v>
          </cell>
          <cell r="E507" t="str">
            <v>PUJUT</v>
          </cell>
        </row>
        <row r="508">
          <cell r="B508" t="str">
            <v>PJ084</v>
          </cell>
          <cell r="C508" t="str">
            <v>BONGAK</v>
          </cell>
          <cell r="D508" t="str">
            <v>TUMPAK</v>
          </cell>
          <cell r="E508" t="str">
            <v>PUJUT</v>
          </cell>
        </row>
        <row r="509">
          <cell r="B509" t="str">
            <v>PJ085</v>
          </cell>
          <cell r="C509" t="str">
            <v>TUMPAK DAYE</v>
          </cell>
          <cell r="D509" t="str">
            <v>TUMPAK</v>
          </cell>
          <cell r="E509" t="str">
            <v>PUJUT</v>
          </cell>
        </row>
        <row r="510">
          <cell r="B510" t="str">
            <v>PJ086</v>
          </cell>
          <cell r="C510" t="str">
            <v>BATU PEDANG / DONDON</v>
          </cell>
          <cell r="D510" t="str">
            <v>MERTAK</v>
          </cell>
          <cell r="E510" t="str">
            <v>PUJUT</v>
          </cell>
        </row>
        <row r="511">
          <cell r="B511" t="str">
            <v>PJ087</v>
          </cell>
          <cell r="C511" t="str">
            <v>MENGALUNG</v>
          </cell>
          <cell r="D511" t="str">
            <v>KUTA</v>
          </cell>
          <cell r="E511" t="str">
            <v>PUJUT</v>
          </cell>
        </row>
        <row r="512">
          <cell r="B512" t="str">
            <v>PJ088</v>
          </cell>
          <cell r="C512" t="str">
            <v>PAKO</v>
          </cell>
          <cell r="D512" t="str">
            <v>MERTAK</v>
          </cell>
          <cell r="E512" t="str">
            <v>PUJUT</v>
          </cell>
        </row>
        <row r="513">
          <cell r="B513" t="str">
            <v>PJ089</v>
          </cell>
          <cell r="C513" t="str">
            <v>GAPURA II</v>
          </cell>
          <cell r="D513" t="str">
            <v>GAPURA</v>
          </cell>
          <cell r="E513" t="str">
            <v>PUJUT</v>
          </cell>
        </row>
        <row r="514">
          <cell r="B514" t="str">
            <v>PT001</v>
          </cell>
          <cell r="C514" t="str">
            <v>DS MUJUR</v>
          </cell>
          <cell r="D514" t="str">
            <v>MUJUR</v>
          </cell>
          <cell r="E514" t="str">
            <v>PRAYA TIMUR</v>
          </cell>
        </row>
        <row r="515">
          <cell r="B515" t="str">
            <v>PT002</v>
          </cell>
          <cell r="C515" t="str">
            <v>DS GANTI</v>
          </cell>
          <cell r="D515" t="str">
            <v>GANTI</v>
          </cell>
          <cell r="E515" t="str">
            <v>PRAYA TIMUR</v>
          </cell>
        </row>
        <row r="516">
          <cell r="B516" t="str">
            <v>PT003</v>
          </cell>
          <cell r="C516" t="str">
            <v>DS MARONG</v>
          </cell>
          <cell r="D516" t="str">
            <v>MARONG</v>
          </cell>
          <cell r="E516" t="str">
            <v>PRAYA TIMUR</v>
          </cell>
        </row>
        <row r="517">
          <cell r="B517" t="str">
            <v>PT004</v>
          </cell>
          <cell r="C517" t="str">
            <v>DS SENGKERANG</v>
          </cell>
          <cell r="D517" t="str">
            <v>SENGKERANG</v>
          </cell>
          <cell r="E517" t="str">
            <v>PRAYA TIMUR</v>
          </cell>
        </row>
        <row r="518">
          <cell r="B518" t="str">
            <v>PT005</v>
          </cell>
          <cell r="C518" t="str">
            <v>DS BELEKA I</v>
          </cell>
          <cell r="D518" t="str">
            <v>BELEKA</v>
          </cell>
          <cell r="E518" t="str">
            <v>PRAYA TIMUR</v>
          </cell>
        </row>
        <row r="519">
          <cell r="B519" t="str">
            <v>PT006</v>
          </cell>
          <cell r="C519" t="str">
            <v>DS BELEKA II</v>
          </cell>
          <cell r="D519" t="str">
            <v>BELEKA</v>
          </cell>
          <cell r="E519" t="str">
            <v>PRAYA TIMUR</v>
          </cell>
        </row>
        <row r="520">
          <cell r="B520" t="str">
            <v>PT007</v>
          </cell>
          <cell r="C520" t="str">
            <v>DS SEMOYANG I</v>
          </cell>
          <cell r="D520" t="str">
            <v>GANTI</v>
          </cell>
          <cell r="E520" t="str">
            <v>PRAYA TIMUR</v>
          </cell>
        </row>
        <row r="521">
          <cell r="B521" t="str">
            <v>PT008</v>
          </cell>
          <cell r="C521" t="str">
            <v>DS SEMOYANG II</v>
          </cell>
          <cell r="D521" t="str">
            <v>SEMOYANG</v>
          </cell>
          <cell r="E521" t="str">
            <v>PRAYA TIMUR</v>
          </cell>
        </row>
        <row r="522">
          <cell r="B522" t="str">
            <v>PT009</v>
          </cell>
          <cell r="C522" t="str">
            <v>MENGKUDU DS LANDAH</v>
          </cell>
          <cell r="D522" t="str">
            <v>LANDAH</v>
          </cell>
          <cell r="E522" t="str">
            <v>PRAYA TIMUR</v>
          </cell>
        </row>
        <row r="523">
          <cell r="B523" t="str">
            <v>PT011</v>
          </cell>
          <cell r="C523" t="str">
            <v>DSN NGEMPENG DS KIDANG</v>
          </cell>
          <cell r="D523" t="str">
            <v>KIDANG</v>
          </cell>
          <cell r="E523" t="str">
            <v>PRAYA TIMUR</v>
          </cell>
        </row>
        <row r="524">
          <cell r="B524" t="str">
            <v>PT012</v>
          </cell>
          <cell r="C524" t="str">
            <v>DSN SEMOYANG DS KIDANG</v>
          </cell>
          <cell r="D524" t="str">
            <v>KIDANG</v>
          </cell>
          <cell r="E524" t="str">
            <v>PRAYA TIMUR</v>
          </cell>
        </row>
        <row r="525">
          <cell r="B525" t="str">
            <v>PT013</v>
          </cell>
          <cell r="C525" t="str">
            <v>DSN BULU RUNDAK DS KIDANG</v>
          </cell>
          <cell r="D525" t="str">
            <v>KIDANG</v>
          </cell>
          <cell r="E525" t="str">
            <v>PRAYA TIMUR</v>
          </cell>
        </row>
        <row r="526">
          <cell r="B526" t="str">
            <v>PT014</v>
          </cell>
          <cell r="C526" t="str">
            <v>DS SUKARAJA</v>
          </cell>
          <cell r="D526" t="str">
            <v>SUKARAJA</v>
          </cell>
          <cell r="E526" t="str">
            <v>PRAYA TIMUR</v>
          </cell>
        </row>
        <row r="527">
          <cell r="B527" t="str">
            <v>PT015</v>
          </cell>
          <cell r="C527" t="str">
            <v>DSN BILELEGU DS GANTI</v>
          </cell>
          <cell r="D527" t="str">
            <v>GANTI</v>
          </cell>
          <cell r="E527" t="str">
            <v>PRAYA TIMUR</v>
          </cell>
        </row>
        <row r="528">
          <cell r="B528" t="str">
            <v>PT016</v>
          </cell>
          <cell r="C528" t="str">
            <v>DSN BILELANDO</v>
          </cell>
          <cell r="D528" t="str">
            <v>BILELANDO</v>
          </cell>
          <cell r="E528" t="str">
            <v>PRAYA TIMUR</v>
          </cell>
        </row>
        <row r="529">
          <cell r="B529" t="str">
            <v>PT017</v>
          </cell>
          <cell r="C529" t="str">
            <v>DSN AIK PAEK</v>
          </cell>
          <cell r="D529" t="str">
            <v>GANTI</v>
          </cell>
          <cell r="E529" t="str">
            <v>PRAYA TIMUR</v>
          </cell>
        </row>
        <row r="530">
          <cell r="B530" t="str">
            <v>PT018</v>
          </cell>
          <cell r="C530" t="str">
            <v>DSN SEBOLET DS MUJUR</v>
          </cell>
          <cell r="D530" t="str">
            <v>MUJUR</v>
          </cell>
          <cell r="E530" t="str">
            <v>PRAYA TIMUR</v>
          </cell>
        </row>
        <row r="531">
          <cell r="B531" t="str">
            <v>PT019</v>
          </cell>
          <cell r="C531" t="str">
            <v>DSN BARELIANG / SOSAK</v>
          </cell>
          <cell r="D531" t="str">
            <v>SEMOYANG</v>
          </cell>
          <cell r="E531" t="str">
            <v>PRAYA TIMUR</v>
          </cell>
        </row>
        <row r="532">
          <cell r="B532" t="str">
            <v>PT021</v>
          </cell>
          <cell r="C532" t="str">
            <v>PUSKESMAS MUJUR (SISIPAN)</v>
          </cell>
          <cell r="D532" t="str">
            <v>MUJUR</v>
          </cell>
          <cell r="E532" t="str">
            <v>PRAYA TIMUR</v>
          </cell>
        </row>
        <row r="533">
          <cell r="B533" t="str">
            <v>PT022</v>
          </cell>
          <cell r="C533" t="str">
            <v>PESAUT GANTI</v>
          </cell>
          <cell r="D533" t="str">
            <v>GANTI</v>
          </cell>
          <cell r="E533" t="str">
            <v>PRAYA TIMUR</v>
          </cell>
        </row>
        <row r="534">
          <cell r="B534" t="str">
            <v>PT023</v>
          </cell>
          <cell r="C534" t="str">
            <v>BILELANDO</v>
          </cell>
          <cell r="D534" t="str">
            <v>BILELANDO</v>
          </cell>
          <cell r="E534" t="str">
            <v>PRAYA TIMUR</v>
          </cell>
        </row>
        <row r="535">
          <cell r="B535" t="str">
            <v>PT024</v>
          </cell>
          <cell r="C535" t="str">
            <v>SISIPAN BELEKE</v>
          </cell>
          <cell r="D535" t="str">
            <v>BELEKA</v>
          </cell>
          <cell r="E535" t="str">
            <v>PRAYA TIMUR</v>
          </cell>
        </row>
        <row r="536">
          <cell r="B536" t="str">
            <v>PT025</v>
          </cell>
          <cell r="C536" t="str">
            <v>MARONG NYAMPE</v>
          </cell>
          <cell r="D536" t="str">
            <v>MARONG</v>
          </cell>
          <cell r="E536" t="str">
            <v>PRAYA TIMUR</v>
          </cell>
        </row>
        <row r="537">
          <cell r="B537" t="str">
            <v>PT026</v>
          </cell>
          <cell r="C537" t="str">
            <v>SIS SUKARAJA</v>
          </cell>
          <cell r="D537" t="str">
            <v>SUKARAJA</v>
          </cell>
          <cell r="E537" t="str">
            <v>PRAYA TIMUR</v>
          </cell>
        </row>
        <row r="538">
          <cell r="B538" t="str">
            <v>PT027</v>
          </cell>
          <cell r="C538" t="str">
            <v>TELOK</v>
          </cell>
          <cell r="D538" t="str">
            <v>SENGKERANG</v>
          </cell>
          <cell r="E538" t="str">
            <v>PRAYA TIMUR</v>
          </cell>
        </row>
        <row r="539">
          <cell r="B539" t="str">
            <v>PT028</v>
          </cell>
          <cell r="C539" t="str">
            <v>SIS MUJUR</v>
          </cell>
          <cell r="D539" t="str">
            <v>MUJUR</v>
          </cell>
          <cell r="E539" t="str">
            <v>PRAYA TIMUR</v>
          </cell>
        </row>
        <row r="540">
          <cell r="B540" t="str">
            <v>PT029</v>
          </cell>
          <cell r="C540" t="str">
            <v>SPBU MUJUR</v>
          </cell>
          <cell r="D540" t="str">
            <v>MUJUR</v>
          </cell>
          <cell r="E540" t="str">
            <v>PRAYA TIMUR</v>
          </cell>
        </row>
        <row r="541">
          <cell r="B541" t="str">
            <v>PT031</v>
          </cell>
          <cell r="C541" t="str">
            <v>SIS MARONG</v>
          </cell>
          <cell r="D541" t="str">
            <v>MARONG</v>
          </cell>
          <cell r="E541" t="str">
            <v>PRAYA TIMUR</v>
          </cell>
        </row>
        <row r="542">
          <cell r="B542" t="str">
            <v>PT032</v>
          </cell>
          <cell r="C542" t="str">
            <v>SENAYAN MUJUR</v>
          </cell>
          <cell r="D542" t="str">
            <v>MUJUR</v>
          </cell>
          <cell r="E542" t="str">
            <v>PRAYA TIMUR</v>
          </cell>
        </row>
        <row r="543">
          <cell r="B543" t="str">
            <v>PT033</v>
          </cell>
          <cell r="C543" t="str">
            <v>KELANJUR BILELANDO</v>
          </cell>
          <cell r="D543" t="str">
            <v>BILELANDO</v>
          </cell>
          <cell r="E543" t="str">
            <v>PRAYA TIMUR</v>
          </cell>
        </row>
        <row r="544">
          <cell r="B544" t="str">
            <v>PT034</v>
          </cell>
          <cell r="C544" t="str">
            <v>KELONGKONG BILELANDO</v>
          </cell>
          <cell r="D544" t="str">
            <v>BILELANDO</v>
          </cell>
          <cell r="E544" t="str">
            <v>PRAYA TIMUR</v>
          </cell>
        </row>
        <row r="545">
          <cell r="B545" t="str">
            <v>PT035</v>
          </cell>
          <cell r="C545" t="str">
            <v>GUNUNG BUNTAK BILELANDO</v>
          </cell>
          <cell r="D545" t="str">
            <v>BILELANDO</v>
          </cell>
          <cell r="E545" t="str">
            <v>PRAYA TIMUR</v>
          </cell>
        </row>
        <row r="546">
          <cell r="B546" t="str">
            <v>PT036</v>
          </cell>
          <cell r="C546" t="str">
            <v>BULUR MAYUNG BILELANDO</v>
          </cell>
          <cell r="D546" t="str">
            <v>BILELANDO</v>
          </cell>
          <cell r="E546" t="str">
            <v>PRAYA TIMUR</v>
          </cell>
        </row>
        <row r="547">
          <cell r="B547" t="str">
            <v>PT037</v>
          </cell>
          <cell r="C547" t="str">
            <v>SUKARAJA III</v>
          </cell>
          <cell r="D547" t="str">
            <v>SUKARAJA</v>
          </cell>
          <cell r="E547" t="str">
            <v>PRAYA TIMUR</v>
          </cell>
        </row>
        <row r="548">
          <cell r="B548" t="str">
            <v>PT038</v>
          </cell>
          <cell r="C548" t="str">
            <v>BULANG SEMOYANG</v>
          </cell>
          <cell r="D548" t="str">
            <v>SEMOYANG</v>
          </cell>
          <cell r="E548" t="str">
            <v>PRAYA TIMUR</v>
          </cell>
        </row>
        <row r="549">
          <cell r="B549" t="str">
            <v>PT039</v>
          </cell>
          <cell r="C549" t="str">
            <v>BATU NAMPAR SELATAN</v>
          </cell>
          <cell r="D549" t="str">
            <v>BATU NAMPAR</v>
          </cell>
          <cell r="E549" t="str">
            <v>PRAYA TIMUR</v>
          </cell>
        </row>
        <row r="550">
          <cell r="B550" t="str">
            <v>PT041</v>
          </cell>
          <cell r="C550" t="str">
            <v>SOSAK</v>
          </cell>
          <cell r="D550" t="str">
            <v>SEMOYANG</v>
          </cell>
          <cell r="E550" t="str">
            <v>PRAYA TIMUR</v>
          </cell>
        </row>
        <row r="551">
          <cell r="B551" t="str">
            <v>PT042</v>
          </cell>
          <cell r="C551" t="str">
            <v>BARE GETIK</v>
          </cell>
          <cell r="D551" t="str">
            <v>SEMOYANG</v>
          </cell>
          <cell r="E551" t="str">
            <v>PRAYA TIMUR</v>
          </cell>
        </row>
        <row r="552">
          <cell r="B552" t="str">
            <v>PT043</v>
          </cell>
          <cell r="C552" t="str">
            <v>PERAS DESA KIDANG</v>
          </cell>
          <cell r="D552" t="str">
            <v>KIDANG</v>
          </cell>
          <cell r="E552" t="str">
            <v>PRAYA TIMUR</v>
          </cell>
        </row>
        <row r="553">
          <cell r="B553" t="str">
            <v>PT044</v>
          </cell>
          <cell r="C553" t="str">
            <v>GANTI II (SISIPAN)</v>
          </cell>
          <cell r="D553" t="str">
            <v>GANTI</v>
          </cell>
          <cell r="E553" t="str">
            <v>PRAYA TIMUR</v>
          </cell>
        </row>
        <row r="554">
          <cell r="B554" t="str">
            <v>KR014</v>
          </cell>
          <cell r="C554" t="str">
            <v>PENE</v>
          </cell>
          <cell r="D554" t="str">
            <v>BATU NAMPAR</v>
          </cell>
          <cell r="E554" t="str">
            <v>PRAYA TIMUR</v>
          </cell>
        </row>
        <row r="555">
          <cell r="B555" t="str">
            <v>KR015</v>
          </cell>
          <cell r="C555" t="str">
            <v>LINGKUP BUNUT</v>
          </cell>
          <cell r="D555" t="str">
            <v>BATU NAMPAR</v>
          </cell>
          <cell r="E555" t="str">
            <v>PRAYA TIMUR</v>
          </cell>
        </row>
        <row r="556">
          <cell r="B556" t="str">
            <v>KR064</v>
          </cell>
          <cell r="C556" t="str">
            <v>TEMBERE</v>
          </cell>
          <cell r="D556" t="str">
            <v>BATU NAMPAR</v>
          </cell>
          <cell r="E556" t="str">
            <v>PRAYA TIMUR</v>
          </cell>
        </row>
        <row r="557">
          <cell r="B557" t="str">
            <v>JP001</v>
          </cell>
          <cell r="C557" t="str">
            <v>DS JANAPRIA</v>
          </cell>
          <cell r="D557" t="str">
            <v>JANAPRIA</v>
          </cell>
          <cell r="E557" t="str">
            <v>JANAPRIA</v>
          </cell>
        </row>
        <row r="558">
          <cell r="B558" t="str">
            <v>JP002</v>
          </cell>
          <cell r="C558" t="str">
            <v>DS PENDEM</v>
          </cell>
          <cell r="D558" t="str">
            <v>PENDEM</v>
          </cell>
          <cell r="E558" t="str">
            <v>JANAPRIA</v>
          </cell>
        </row>
        <row r="559">
          <cell r="B559" t="str">
            <v>JP003</v>
          </cell>
          <cell r="C559" t="str">
            <v>DS DURIAN</v>
          </cell>
          <cell r="D559" t="str">
            <v>DURIAN</v>
          </cell>
          <cell r="E559" t="str">
            <v>JANAPRIA</v>
          </cell>
        </row>
        <row r="560">
          <cell r="B560" t="str">
            <v>JP004</v>
          </cell>
          <cell r="C560" t="str">
            <v>DS SABA</v>
          </cell>
          <cell r="D560" t="str">
            <v>SABA</v>
          </cell>
          <cell r="E560" t="str">
            <v>JANAPRIA</v>
          </cell>
        </row>
        <row r="561">
          <cell r="B561" t="str">
            <v>JP005</v>
          </cell>
          <cell r="C561" t="str">
            <v>DS LEKOR</v>
          </cell>
          <cell r="D561" t="str">
            <v>LEKOR</v>
          </cell>
          <cell r="E561" t="str">
            <v>JANAPRIA</v>
          </cell>
        </row>
        <row r="562">
          <cell r="B562" t="str">
            <v>JP006</v>
          </cell>
          <cell r="C562" t="str">
            <v>DS LANGKO</v>
          </cell>
          <cell r="D562" t="str">
            <v>LANGKO</v>
          </cell>
          <cell r="E562" t="str">
            <v>JANAPRIA</v>
          </cell>
        </row>
        <row r="563">
          <cell r="B563" t="str">
            <v>JP007</v>
          </cell>
          <cell r="C563" t="str">
            <v>DS LOANG MAKE</v>
          </cell>
          <cell r="D563" t="str">
            <v>LOANGMAKA</v>
          </cell>
          <cell r="E563" t="str">
            <v>JANAPRIA</v>
          </cell>
        </row>
        <row r="564">
          <cell r="B564" t="str">
            <v>JP008</v>
          </cell>
          <cell r="C564" t="str">
            <v>SELEBUNG LANGKO</v>
          </cell>
          <cell r="D564" t="str">
            <v>LANGKO</v>
          </cell>
          <cell r="E564" t="str">
            <v>JANAPRIA</v>
          </cell>
        </row>
        <row r="565">
          <cell r="B565" t="str">
            <v>JP009</v>
          </cell>
          <cell r="C565" t="str">
            <v>DS PRAKO LOANG MAKE</v>
          </cell>
          <cell r="D565" t="str">
            <v>LOANGMAKA</v>
          </cell>
          <cell r="E565" t="str">
            <v>JANAPRIA</v>
          </cell>
        </row>
        <row r="566">
          <cell r="B566" t="str">
            <v>JP010</v>
          </cell>
          <cell r="C566" t="str">
            <v>DSN SIWI JANAPRIA</v>
          </cell>
          <cell r="D566" t="str">
            <v>LOANGMAKA</v>
          </cell>
          <cell r="E566" t="str">
            <v>JANAPRIA</v>
          </cell>
        </row>
        <row r="567">
          <cell r="B567" t="str">
            <v>JP011</v>
          </cell>
          <cell r="C567" t="str">
            <v>RUNGKANG BANGKE DURIAN</v>
          </cell>
          <cell r="D567" t="str">
            <v>DURIAN</v>
          </cell>
          <cell r="E567" t="str">
            <v>JANAPRIA</v>
          </cell>
        </row>
        <row r="568">
          <cell r="B568" t="str">
            <v>JP012</v>
          </cell>
          <cell r="C568" t="str">
            <v>EMBONG BELO</v>
          </cell>
          <cell r="D568" t="str">
            <v>SABA</v>
          </cell>
          <cell r="E568" t="str">
            <v>JANAPRIA</v>
          </cell>
        </row>
        <row r="569">
          <cell r="B569" t="str">
            <v>JP013</v>
          </cell>
          <cell r="C569" t="str">
            <v>DSN KUWANG PANDEM</v>
          </cell>
          <cell r="D569" t="str">
            <v>PENDEM</v>
          </cell>
          <cell r="E569" t="str">
            <v>JANAPRIA</v>
          </cell>
        </row>
        <row r="570">
          <cell r="B570" t="str">
            <v>JP014</v>
          </cell>
          <cell r="C570" t="str">
            <v>DSN GOLONG LEKOR</v>
          </cell>
          <cell r="D570" t="str">
            <v>LEKOR</v>
          </cell>
          <cell r="E570" t="str">
            <v>JANAPRIA</v>
          </cell>
        </row>
        <row r="571">
          <cell r="B571" t="str">
            <v>JP015</v>
          </cell>
          <cell r="C571" t="str">
            <v>KENYALU SABA</v>
          </cell>
          <cell r="D571" t="str">
            <v>SABA</v>
          </cell>
          <cell r="E571" t="str">
            <v>JANAPRIA</v>
          </cell>
        </row>
        <row r="572">
          <cell r="B572" t="str">
            <v>JP016</v>
          </cell>
          <cell r="C572" t="str">
            <v>BAKAN (SISIPAN)</v>
          </cell>
          <cell r="D572" t="str">
            <v>BAKAN</v>
          </cell>
          <cell r="E572" t="str">
            <v>JANAPRIA</v>
          </cell>
        </row>
        <row r="573">
          <cell r="B573" t="str">
            <v>JP017</v>
          </cell>
          <cell r="C573" t="str">
            <v>RUNGKANG SABA</v>
          </cell>
          <cell r="D573" t="str">
            <v>SABA</v>
          </cell>
          <cell r="E573" t="str">
            <v>JANAPRIA</v>
          </cell>
        </row>
        <row r="574">
          <cell r="B574" t="str">
            <v>JP018</v>
          </cell>
          <cell r="C574" t="str">
            <v>DSN JANGU SABA</v>
          </cell>
          <cell r="D574" t="str">
            <v>SABA</v>
          </cell>
          <cell r="E574" t="str">
            <v>JANAPRIA</v>
          </cell>
        </row>
        <row r="575">
          <cell r="B575" t="str">
            <v>JP019</v>
          </cell>
          <cell r="C575" t="str">
            <v>DSN MENYIUH LANGKO</v>
          </cell>
          <cell r="D575" t="str">
            <v>LANGKO</v>
          </cell>
          <cell r="E575" t="str">
            <v>JANAPRIA</v>
          </cell>
        </row>
        <row r="576">
          <cell r="B576" t="str">
            <v>JP021</v>
          </cell>
          <cell r="C576" t="str">
            <v>LANGKO</v>
          </cell>
          <cell r="D576" t="str">
            <v>LANGKO</v>
          </cell>
          <cell r="E576" t="str">
            <v>JANAPRIA</v>
          </cell>
        </row>
        <row r="577">
          <cell r="B577" t="str">
            <v>JP022</v>
          </cell>
          <cell r="C577" t="str">
            <v>JANAPRIA (PASAR)</v>
          </cell>
          <cell r="D577" t="str">
            <v>JANAPRIA</v>
          </cell>
          <cell r="E577" t="str">
            <v>JANAPRIA</v>
          </cell>
        </row>
        <row r="578">
          <cell r="B578" t="str">
            <v>JP023</v>
          </cell>
          <cell r="C578" t="str">
            <v>BAKAN BELENG</v>
          </cell>
          <cell r="D578" t="str">
            <v>BAKAN</v>
          </cell>
          <cell r="E578" t="str">
            <v>JANAPRIA</v>
          </cell>
        </row>
        <row r="579">
          <cell r="B579" t="str">
            <v>JP024</v>
          </cell>
          <cell r="C579" t="str">
            <v>DSN PILING, DSN PENDEM</v>
          </cell>
          <cell r="D579" t="str">
            <v>PENDEM</v>
          </cell>
          <cell r="E579" t="str">
            <v>JANAPRIA</v>
          </cell>
        </row>
        <row r="580">
          <cell r="B580" t="str">
            <v>JP025</v>
          </cell>
          <cell r="C580" t="str">
            <v>DSN TENTEM DS SABA</v>
          </cell>
          <cell r="D580" t="str">
            <v>SABA</v>
          </cell>
          <cell r="E580" t="str">
            <v>JANAPRIA</v>
          </cell>
        </row>
        <row r="581">
          <cell r="B581" t="str">
            <v>JP026</v>
          </cell>
          <cell r="C581" t="str">
            <v>DSN AMBAT DS LEKOR</v>
          </cell>
          <cell r="D581" t="str">
            <v>LEKOR</v>
          </cell>
          <cell r="E581" t="str">
            <v>JANAPRIA</v>
          </cell>
        </row>
        <row r="582">
          <cell r="B582" t="str">
            <v>JP027</v>
          </cell>
          <cell r="C582" t="str">
            <v>DSN PENAMBUNG</v>
          </cell>
          <cell r="D582" t="str">
            <v>JANAPRIA</v>
          </cell>
          <cell r="E582" t="str">
            <v>JANAPRIA</v>
          </cell>
        </row>
        <row r="583">
          <cell r="B583" t="str">
            <v>JP028</v>
          </cell>
          <cell r="C583" t="str">
            <v>DSN STUTA JANAPRIA</v>
          </cell>
          <cell r="D583" t="str">
            <v>JANAPRIA</v>
          </cell>
          <cell r="E583" t="str">
            <v>JANAPRIA</v>
          </cell>
        </row>
        <row r="584">
          <cell r="B584" t="str">
            <v>JP029</v>
          </cell>
          <cell r="C584" t="str">
            <v>RUNGKANG (BTS)</v>
          </cell>
          <cell r="D584" t="str">
            <v>JANAPRIA</v>
          </cell>
          <cell r="E584" t="str">
            <v>JANAPRIA</v>
          </cell>
        </row>
        <row r="585">
          <cell r="B585" t="str">
            <v>JP031</v>
          </cell>
          <cell r="C585" t="str">
            <v>TIBU SISUK</v>
          </cell>
          <cell r="D585" t="str">
            <v>LOANGMAKA</v>
          </cell>
          <cell r="E585" t="str">
            <v>JANAPRIA</v>
          </cell>
        </row>
        <row r="586">
          <cell r="B586" t="str">
            <v>JP032</v>
          </cell>
          <cell r="C586" t="str">
            <v>JANAPRIA (SISIPAN)</v>
          </cell>
          <cell r="D586" t="str">
            <v>JANAPRIA</v>
          </cell>
          <cell r="E586" t="str">
            <v>JANAPRIA</v>
          </cell>
        </row>
        <row r="587">
          <cell r="B587" t="str">
            <v>JP033</v>
          </cell>
          <cell r="C587" t="str">
            <v>KREMBONG (SISIPAN)</v>
          </cell>
          <cell r="D587" t="str">
            <v>DURIAN</v>
          </cell>
          <cell r="E587" t="str">
            <v>JANAPRIA</v>
          </cell>
        </row>
        <row r="588">
          <cell r="B588" t="str">
            <v>JP034</v>
          </cell>
          <cell r="C588" t="str">
            <v>KUD JANAPRIA (SISIPAN)</v>
          </cell>
          <cell r="D588" t="str">
            <v>JANAPRIA</v>
          </cell>
          <cell r="E588" t="str">
            <v>JANAPRIA</v>
          </cell>
        </row>
        <row r="589">
          <cell r="B589" t="str">
            <v>JP035</v>
          </cell>
          <cell r="C589" t="str">
            <v>PAOK DANDAK</v>
          </cell>
          <cell r="D589" t="str">
            <v>PENDEM</v>
          </cell>
          <cell r="E589" t="str">
            <v>JANAPRIA</v>
          </cell>
        </row>
        <row r="590">
          <cell r="B590" t="str">
            <v>JP036</v>
          </cell>
          <cell r="C590" t="str">
            <v>KERUAK SABE</v>
          </cell>
          <cell r="D590" t="str">
            <v>SABA</v>
          </cell>
          <cell r="E590" t="str">
            <v>JANAPRIA</v>
          </cell>
        </row>
        <row r="591">
          <cell r="B591" t="str">
            <v>JP037</v>
          </cell>
          <cell r="C591" t="str">
            <v>LENDANG TELAGE JANAPRIA</v>
          </cell>
          <cell r="D591" t="str">
            <v>JANAPRIA</v>
          </cell>
          <cell r="E591" t="str">
            <v>JANAPRIA</v>
          </cell>
        </row>
        <row r="592">
          <cell r="B592" t="str">
            <v>JP038</v>
          </cell>
          <cell r="C592" t="str">
            <v>DN. TAPON BAKAN</v>
          </cell>
          <cell r="D592" t="str">
            <v>BAKAN</v>
          </cell>
          <cell r="E592" t="str">
            <v>JANAPRIA</v>
          </cell>
        </row>
        <row r="593">
          <cell r="B593" t="str">
            <v>JP039</v>
          </cell>
          <cell r="C593" t="str">
            <v>PEPAO LEKOR</v>
          </cell>
          <cell r="D593" t="str">
            <v>LEKOR</v>
          </cell>
          <cell r="E593" t="str">
            <v>JANAPRIA</v>
          </cell>
        </row>
        <row r="594">
          <cell r="B594" t="str">
            <v>JP041</v>
          </cell>
          <cell r="C594" t="str">
            <v>SIKEP BATU LILIN I</v>
          </cell>
          <cell r="D594" t="str">
            <v>PENDEM</v>
          </cell>
          <cell r="E594" t="str">
            <v>JANAPRIA</v>
          </cell>
        </row>
        <row r="595">
          <cell r="B595" t="str">
            <v>JP042</v>
          </cell>
          <cell r="C595" t="str">
            <v>KIJANG BATU LILIN II</v>
          </cell>
          <cell r="D595" t="str">
            <v>PENDEM</v>
          </cell>
          <cell r="E595" t="str">
            <v>JANAPRIA</v>
          </cell>
        </row>
        <row r="596">
          <cell r="B596" t="str">
            <v>JP043</v>
          </cell>
          <cell r="C596" t="str">
            <v>NUNANG BATU LILIN III</v>
          </cell>
          <cell r="D596" t="str">
            <v>PENDEM</v>
          </cell>
          <cell r="E596" t="str">
            <v>JANAPRIA</v>
          </cell>
        </row>
        <row r="597">
          <cell r="B597" t="str">
            <v>JP044</v>
          </cell>
          <cell r="C597" t="str">
            <v>KATON KEREMBONG</v>
          </cell>
          <cell r="D597" t="str">
            <v>DURIAN</v>
          </cell>
          <cell r="E597" t="str">
            <v>JANAPRIA</v>
          </cell>
        </row>
        <row r="598">
          <cell r="B598" t="str">
            <v>JP045</v>
          </cell>
          <cell r="C598" t="str">
            <v>JANGGAWANA</v>
          </cell>
          <cell r="D598" t="str">
            <v>SABA</v>
          </cell>
          <cell r="E598" t="str">
            <v>JANAPRIA</v>
          </cell>
        </row>
        <row r="599">
          <cell r="B599" t="str">
            <v>JP046</v>
          </cell>
          <cell r="C599" t="str">
            <v>JANGGAWANA</v>
          </cell>
          <cell r="D599" t="str">
            <v>SABA</v>
          </cell>
          <cell r="E599" t="str">
            <v>JANAPRIA</v>
          </cell>
        </row>
        <row r="600">
          <cell r="B600" t="str">
            <v>JP047</v>
          </cell>
          <cell r="C600" t="str">
            <v>TAREKAT</v>
          </cell>
          <cell r="D600" t="str">
            <v>LOANGMAKA</v>
          </cell>
          <cell r="E600" t="str">
            <v>JANAPRIA</v>
          </cell>
        </row>
        <row r="601">
          <cell r="B601" t="str">
            <v>JP048</v>
          </cell>
          <cell r="C601" t="str">
            <v>PEMANTEK</v>
          </cell>
          <cell r="D601" t="str">
            <v>LOANGMAKA</v>
          </cell>
          <cell r="E601" t="str">
            <v>JANAPRIA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2"/>
  <sheetViews>
    <sheetView tabSelected="1" workbookViewId="0">
      <selection sqref="A1:N492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>
        <v>1</v>
      </c>
      <c r="B2" s="3" t="s">
        <v>14</v>
      </c>
      <c r="C2" s="3" t="str">
        <f>VLOOKUP(B2,[1]DESA!$B$2:$D$601,3,FALSE)</f>
        <v>BUJAK</v>
      </c>
      <c r="D2" s="3" t="str">
        <f>VLOOKUP(B2,[1]DESA!$B$2:$E$601,4,FALSE)</f>
        <v>BATUKLIANG</v>
      </c>
      <c r="E2" s="4"/>
      <c r="F2" s="3">
        <f t="shared" ref="F2:F65" si="0">IF(ISERROR(VLOOKUP(M2,KELAS,2,FALSE)),0,VLOOKUP(M2,KELAS,2,FALSE))</f>
        <v>0</v>
      </c>
      <c r="G2" s="3">
        <f t="shared" ref="G2:G65" si="1">IF(F2&gt;50,100,F2)</f>
        <v>0</v>
      </c>
      <c r="H2" s="5"/>
      <c r="I2" s="5"/>
      <c r="J2" s="3" t="s">
        <v>15</v>
      </c>
      <c r="K2" s="3"/>
      <c r="L2" s="3" t="e">
        <f>VLOOKUP(E2,[1]KLASIFIKASI!$I$4:$J$18,2,FALSE)</f>
        <v>#N/A</v>
      </c>
      <c r="M2" s="3" t="e">
        <f t="shared" ref="M2:M65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#N/A</v>
      </c>
      <c r="N2" s="3" t="s">
        <v>16</v>
      </c>
    </row>
    <row r="3" spans="1:14" x14ac:dyDescent="0.25">
      <c r="A3" s="3">
        <f>1+A2</f>
        <v>2</v>
      </c>
      <c r="B3" s="3" t="s">
        <v>14</v>
      </c>
      <c r="C3" s="3" t="str">
        <f>VLOOKUP(B3,[1]DESA!$B$2:$D$601,3,FALSE)</f>
        <v>BUJAK</v>
      </c>
      <c r="D3" s="3" t="str">
        <f>VLOOKUP(B3,[1]DESA!$B$2:$E$601,4,FALSE)</f>
        <v>BATUKLIANG</v>
      </c>
      <c r="E3" s="4" t="s">
        <v>17</v>
      </c>
      <c r="F3" s="3">
        <f t="shared" si="0"/>
        <v>0</v>
      </c>
      <c r="G3" s="3">
        <f t="shared" si="1"/>
        <v>0</v>
      </c>
      <c r="H3" s="5"/>
      <c r="I3" s="5"/>
      <c r="J3" s="3" t="s">
        <v>15</v>
      </c>
      <c r="K3" s="3">
        <v>125</v>
      </c>
      <c r="L3" s="3" t="str">
        <f>VLOOKUP(E3,[1]KLASIFIKASI!$I$4:$J$18,2,FALSE)</f>
        <v>PELEPAS GAS</v>
      </c>
      <c r="M3" s="3">
        <f t="shared" si="2"/>
        <v>14</v>
      </c>
      <c r="N3" s="3" t="s">
        <v>18</v>
      </c>
    </row>
    <row r="4" spans="1:14" x14ac:dyDescent="0.25">
      <c r="A4" s="3">
        <f t="shared" ref="A4:A67" si="3">1+A3</f>
        <v>3</v>
      </c>
      <c r="B4" s="3" t="s">
        <v>14</v>
      </c>
      <c r="C4" s="3" t="str">
        <f>VLOOKUP(B4,[1]DESA!$B$2:$D$601,3,FALSE)</f>
        <v>BUJAK</v>
      </c>
      <c r="D4" s="3" t="str">
        <f>VLOOKUP(B4,[1]DESA!$B$2:$E$601,4,FALSE)</f>
        <v>BATUKLIANG</v>
      </c>
      <c r="E4" s="4"/>
      <c r="F4" s="3">
        <f t="shared" si="0"/>
        <v>0</v>
      </c>
      <c r="G4" s="3">
        <f t="shared" si="1"/>
        <v>0</v>
      </c>
      <c r="H4" s="5"/>
      <c r="I4" s="5"/>
      <c r="J4" s="3" t="s">
        <v>15</v>
      </c>
      <c r="K4" s="3"/>
      <c r="L4" s="3" t="e">
        <f>VLOOKUP(E4,[1]KLASIFIKASI!$I$4:$J$18,2,FALSE)</f>
        <v>#N/A</v>
      </c>
      <c r="M4" s="3" t="e">
        <f t="shared" si="2"/>
        <v>#N/A</v>
      </c>
      <c r="N4" s="3" t="s">
        <v>16</v>
      </c>
    </row>
    <row r="5" spans="1:14" x14ac:dyDescent="0.25">
      <c r="A5" s="3">
        <f t="shared" si="3"/>
        <v>4</v>
      </c>
      <c r="B5" s="3" t="s">
        <v>14</v>
      </c>
      <c r="C5" s="3" t="str">
        <f>VLOOKUP(B5,[1]DESA!$B$2:$D$601,3,FALSE)</f>
        <v>BUJAK</v>
      </c>
      <c r="D5" s="3" t="str">
        <f>VLOOKUP(B5,[1]DESA!$B$2:$E$601,4,FALSE)</f>
        <v>BATUKLIANG</v>
      </c>
      <c r="E5" s="4" t="s">
        <v>19</v>
      </c>
      <c r="F5" s="3">
        <f t="shared" si="0"/>
        <v>0</v>
      </c>
      <c r="G5" s="3">
        <f t="shared" si="1"/>
        <v>0</v>
      </c>
      <c r="H5" s="5"/>
      <c r="I5" s="5"/>
      <c r="J5" s="3" t="s">
        <v>15</v>
      </c>
      <c r="K5" s="3">
        <v>15</v>
      </c>
      <c r="L5" s="3" t="str">
        <f>VLOOKUP(E5,[1]KLASIFIKASI!$I$4:$J$18,2,FALSE)</f>
        <v>PELEPAS GAS</v>
      </c>
      <c r="M5" s="3">
        <f t="shared" si="2"/>
        <v>12</v>
      </c>
      <c r="N5" s="3" t="s">
        <v>18</v>
      </c>
    </row>
    <row r="6" spans="1:14" x14ac:dyDescent="0.25">
      <c r="A6" s="3">
        <f t="shared" si="3"/>
        <v>5</v>
      </c>
      <c r="B6" s="3" t="s">
        <v>14</v>
      </c>
      <c r="C6" s="3" t="str">
        <f>VLOOKUP(B6,[1]DESA!$B$2:$D$601,3,FALSE)</f>
        <v>BUJAK</v>
      </c>
      <c r="D6" s="3" t="str">
        <f>VLOOKUP(B6,[1]DESA!$B$2:$E$601,4,FALSE)</f>
        <v>BATUKLIANG</v>
      </c>
      <c r="E6" s="4" t="s">
        <v>19</v>
      </c>
      <c r="F6" s="3">
        <f t="shared" si="0"/>
        <v>0</v>
      </c>
      <c r="G6" s="3">
        <f t="shared" si="1"/>
        <v>0</v>
      </c>
      <c r="H6" s="5"/>
      <c r="I6" s="5"/>
      <c r="J6" s="3" t="s">
        <v>15</v>
      </c>
      <c r="K6" s="3">
        <v>60</v>
      </c>
      <c r="L6" s="3" t="str">
        <f>VLOOKUP(E6,[1]KLASIFIKASI!$I$4:$J$18,2,FALSE)</f>
        <v>PELEPAS GAS</v>
      </c>
      <c r="M6" s="3">
        <f t="shared" si="2"/>
        <v>13</v>
      </c>
      <c r="N6" s="3" t="s">
        <v>16</v>
      </c>
    </row>
    <row r="7" spans="1:14" x14ac:dyDescent="0.25">
      <c r="A7" s="3">
        <f t="shared" si="3"/>
        <v>6</v>
      </c>
      <c r="B7" s="3" t="s">
        <v>14</v>
      </c>
      <c r="C7" s="3" t="str">
        <f>VLOOKUP(B7,[1]DESA!$B$2:$D$601,3,FALSE)</f>
        <v>BUJAK</v>
      </c>
      <c r="D7" s="3" t="str">
        <f>VLOOKUP(B7,[1]DESA!$B$2:$E$601,4,FALSE)</f>
        <v>BATUKLIANG</v>
      </c>
      <c r="E7" s="4" t="s">
        <v>19</v>
      </c>
      <c r="F7" s="3">
        <f t="shared" si="0"/>
        <v>0</v>
      </c>
      <c r="G7" s="3">
        <f t="shared" si="1"/>
        <v>0</v>
      </c>
      <c r="H7" s="5"/>
      <c r="I7" s="5"/>
      <c r="J7" s="3" t="s">
        <v>15</v>
      </c>
      <c r="K7" s="3">
        <v>25</v>
      </c>
      <c r="L7" s="3" t="str">
        <f>VLOOKUP(E7,[1]KLASIFIKASI!$I$4:$J$18,2,FALSE)</f>
        <v>PELEPAS GAS</v>
      </c>
      <c r="M7" s="3">
        <f t="shared" si="2"/>
        <v>12</v>
      </c>
      <c r="N7" s="3" t="s">
        <v>18</v>
      </c>
    </row>
    <row r="8" spans="1:14" x14ac:dyDescent="0.25">
      <c r="A8" s="3">
        <f t="shared" si="3"/>
        <v>7</v>
      </c>
      <c r="B8" s="3" t="s">
        <v>14</v>
      </c>
      <c r="C8" s="3" t="str">
        <f>VLOOKUP(B8,[1]DESA!$B$2:$D$601,3,FALSE)</f>
        <v>BUJAK</v>
      </c>
      <c r="D8" s="3" t="str">
        <f>VLOOKUP(B8,[1]DESA!$B$2:$E$601,4,FALSE)</f>
        <v>BATUKLIANG</v>
      </c>
      <c r="E8" s="4"/>
      <c r="F8" s="3">
        <f t="shared" si="0"/>
        <v>0</v>
      </c>
      <c r="G8" s="3">
        <f t="shared" si="1"/>
        <v>0</v>
      </c>
      <c r="H8" s="5"/>
      <c r="I8" s="5"/>
      <c r="J8" s="3" t="s">
        <v>15</v>
      </c>
      <c r="K8" s="3"/>
      <c r="L8" s="3" t="e">
        <f>VLOOKUP(E8,[1]KLASIFIKASI!$I$4:$J$18,2,FALSE)</f>
        <v>#N/A</v>
      </c>
      <c r="M8" s="3" t="e">
        <f t="shared" si="2"/>
        <v>#N/A</v>
      </c>
      <c r="N8" s="3" t="s">
        <v>16</v>
      </c>
    </row>
    <row r="9" spans="1:14" x14ac:dyDescent="0.25">
      <c r="A9" s="3">
        <f t="shared" si="3"/>
        <v>8</v>
      </c>
      <c r="B9" s="3" t="s">
        <v>20</v>
      </c>
      <c r="C9" s="3" t="str">
        <f>VLOOKUP(B9,[1]DESA!$B$2:$D$601,3,FALSE)</f>
        <v>BUJAK</v>
      </c>
      <c r="D9" s="3" t="str">
        <f>VLOOKUP(B9,[1]DESA!$B$2:$E$601,4,FALSE)</f>
        <v>BATUKLIANG</v>
      </c>
      <c r="E9" s="4" t="s">
        <v>17</v>
      </c>
      <c r="F9" s="3">
        <f t="shared" si="0"/>
        <v>0</v>
      </c>
      <c r="G9" s="3">
        <f t="shared" si="1"/>
        <v>0</v>
      </c>
      <c r="H9" s="5"/>
      <c r="I9" s="5"/>
      <c r="J9" s="3" t="s">
        <v>15</v>
      </c>
      <c r="K9" s="3">
        <v>45</v>
      </c>
      <c r="L9" s="3" t="str">
        <f>VLOOKUP(E9,[1]KLASIFIKASI!$I$4:$J$18,2,FALSE)</f>
        <v>PELEPAS GAS</v>
      </c>
      <c r="M9" s="3">
        <f t="shared" si="2"/>
        <v>12</v>
      </c>
      <c r="N9" s="3" t="s">
        <v>18</v>
      </c>
    </row>
    <row r="10" spans="1:14" x14ac:dyDescent="0.25">
      <c r="A10" s="3">
        <f t="shared" si="3"/>
        <v>9</v>
      </c>
      <c r="B10" s="3" t="s">
        <v>20</v>
      </c>
      <c r="C10" s="3" t="str">
        <f>VLOOKUP(B10,[1]DESA!$B$2:$D$601,3,FALSE)</f>
        <v>BUJAK</v>
      </c>
      <c r="D10" s="3" t="str">
        <f>VLOOKUP(B10,[1]DESA!$B$2:$E$601,4,FALSE)</f>
        <v>BATUKLIANG</v>
      </c>
      <c r="E10" s="4"/>
      <c r="F10" s="3">
        <f t="shared" si="0"/>
        <v>0</v>
      </c>
      <c r="G10" s="3">
        <f t="shared" si="1"/>
        <v>0</v>
      </c>
      <c r="H10" s="5"/>
      <c r="I10" s="5"/>
      <c r="J10" s="3" t="s">
        <v>15</v>
      </c>
      <c r="K10" s="3"/>
      <c r="L10" s="3" t="e">
        <f>VLOOKUP(E10,[1]KLASIFIKASI!$I$4:$J$18,2,FALSE)</f>
        <v>#N/A</v>
      </c>
      <c r="M10" s="3" t="e">
        <f t="shared" si="2"/>
        <v>#N/A</v>
      </c>
      <c r="N10" s="3" t="s">
        <v>16</v>
      </c>
    </row>
    <row r="11" spans="1:14" x14ac:dyDescent="0.25">
      <c r="A11" s="3">
        <f t="shared" si="3"/>
        <v>10</v>
      </c>
      <c r="B11" s="3" t="s">
        <v>20</v>
      </c>
      <c r="C11" s="3" t="str">
        <f>VLOOKUP(B11,[1]DESA!$B$2:$D$601,3,FALSE)</f>
        <v>BUJAK</v>
      </c>
      <c r="D11" s="3" t="str">
        <f>VLOOKUP(B11,[1]DESA!$B$2:$E$601,4,FALSE)</f>
        <v>BATUKLIANG</v>
      </c>
      <c r="E11" s="4"/>
      <c r="F11" s="3">
        <f t="shared" si="0"/>
        <v>0</v>
      </c>
      <c r="G11" s="3">
        <f t="shared" si="1"/>
        <v>0</v>
      </c>
      <c r="H11" s="5"/>
      <c r="I11" s="5"/>
      <c r="J11" s="3" t="s">
        <v>15</v>
      </c>
      <c r="K11" s="3"/>
      <c r="L11" s="3" t="e">
        <f>VLOOKUP(E11,[1]KLASIFIKASI!$I$4:$J$18,2,FALSE)</f>
        <v>#N/A</v>
      </c>
      <c r="M11" s="3" t="e">
        <f t="shared" si="2"/>
        <v>#N/A</v>
      </c>
      <c r="N11" s="3" t="s">
        <v>16</v>
      </c>
    </row>
    <row r="12" spans="1:14" x14ac:dyDescent="0.25">
      <c r="A12" s="3">
        <f t="shared" si="3"/>
        <v>11</v>
      </c>
      <c r="B12" s="3" t="s">
        <v>20</v>
      </c>
      <c r="C12" s="3" t="str">
        <f>VLOOKUP(B12,[1]DESA!$B$2:$D$601,3,FALSE)</f>
        <v>BUJAK</v>
      </c>
      <c r="D12" s="3" t="str">
        <f>VLOOKUP(B12,[1]DESA!$B$2:$E$601,4,FALSE)</f>
        <v>BATUKLIANG</v>
      </c>
      <c r="E12" s="4" t="s">
        <v>17</v>
      </c>
      <c r="F12" s="3">
        <f t="shared" si="0"/>
        <v>0</v>
      </c>
      <c r="G12" s="3">
        <f t="shared" si="1"/>
        <v>0</v>
      </c>
      <c r="H12" s="5"/>
      <c r="I12" s="5"/>
      <c r="J12" s="3" t="s">
        <v>15</v>
      </c>
      <c r="K12" s="3">
        <v>45</v>
      </c>
      <c r="L12" s="3" t="str">
        <f>VLOOKUP(E12,[1]KLASIFIKASI!$I$4:$J$18,2,FALSE)</f>
        <v>PELEPAS GAS</v>
      </c>
      <c r="M12" s="3">
        <f t="shared" si="2"/>
        <v>12</v>
      </c>
      <c r="N12" s="3" t="s">
        <v>18</v>
      </c>
    </row>
    <row r="13" spans="1:14" x14ac:dyDescent="0.25">
      <c r="A13" s="3">
        <f t="shared" si="3"/>
        <v>12</v>
      </c>
      <c r="B13" s="3" t="s">
        <v>20</v>
      </c>
      <c r="C13" s="3" t="str">
        <f>VLOOKUP(B13,[1]DESA!$B$2:$D$601,3,FALSE)</f>
        <v>BUJAK</v>
      </c>
      <c r="D13" s="3" t="str">
        <f>VLOOKUP(B13,[1]DESA!$B$2:$E$601,4,FALSE)</f>
        <v>BATUKLIANG</v>
      </c>
      <c r="E13" s="4"/>
      <c r="F13" s="3">
        <f t="shared" si="0"/>
        <v>0</v>
      </c>
      <c r="G13" s="3">
        <f t="shared" si="1"/>
        <v>0</v>
      </c>
      <c r="H13" s="5"/>
      <c r="I13" s="5"/>
      <c r="J13" s="3" t="s">
        <v>15</v>
      </c>
      <c r="K13" s="3"/>
      <c r="L13" s="3" t="e">
        <f>VLOOKUP(E13,[1]KLASIFIKASI!$I$4:$J$18,2,FALSE)</f>
        <v>#N/A</v>
      </c>
      <c r="M13" s="3" t="e">
        <f t="shared" si="2"/>
        <v>#N/A</v>
      </c>
      <c r="N13" s="3" t="s">
        <v>16</v>
      </c>
    </row>
    <row r="14" spans="1:14" x14ac:dyDescent="0.25">
      <c r="A14" s="3">
        <f t="shared" si="3"/>
        <v>13</v>
      </c>
      <c r="B14" s="3" t="s">
        <v>20</v>
      </c>
      <c r="C14" s="3" t="str">
        <f>VLOOKUP(B14,[1]DESA!$B$2:$D$601,3,FALSE)</f>
        <v>BUJAK</v>
      </c>
      <c r="D14" s="3" t="str">
        <f>VLOOKUP(B14,[1]DESA!$B$2:$E$601,4,FALSE)</f>
        <v>BATUKLIANG</v>
      </c>
      <c r="E14" s="4" t="s">
        <v>17</v>
      </c>
      <c r="F14" s="3">
        <f t="shared" si="0"/>
        <v>0</v>
      </c>
      <c r="G14" s="3">
        <f t="shared" si="1"/>
        <v>0</v>
      </c>
      <c r="H14" s="5"/>
      <c r="I14" s="5"/>
      <c r="J14" s="3" t="s">
        <v>15</v>
      </c>
      <c r="K14" s="3">
        <v>45</v>
      </c>
      <c r="L14" s="3" t="str">
        <f>VLOOKUP(E14,[1]KLASIFIKASI!$I$4:$J$18,2,FALSE)</f>
        <v>PELEPAS GAS</v>
      </c>
      <c r="M14" s="3">
        <f t="shared" si="2"/>
        <v>12</v>
      </c>
      <c r="N14" s="3" t="s">
        <v>18</v>
      </c>
    </row>
    <row r="15" spans="1:14" x14ac:dyDescent="0.25">
      <c r="A15" s="3">
        <f t="shared" si="3"/>
        <v>14</v>
      </c>
      <c r="B15" s="3" t="s">
        <v>20</v>
      </c>
      <c r="C15" s="3" t="str">
        <f>VLOOKUP(B15,[1]DESA!$B$2:$D$601,3,FALSE)</f>
        <v>BUJAK</v>
      </c>
      <c r="D15" s="3" t="str">
        <f>VLOOKUP(B15,[1]DESA!$B$2:$E$601,4,FALSE)</f>
        <v>BATUKLIANG</v>
      </c>
      <c r="E15" s="4"/>
      <c r="F15" s="3">
        <f t="shared" si="0"/>
        <v>0</v>
      </c>
      <c r="G15" s="3">
        <f t="shared" si="1"/>
        <v>0</v>
      </c>
      <c r="H15" s="5"/>
      <c r="I15" s="5"/>
      <c r="J15" s="3" t="s">
        <v>15</v>
      </c>
      <c r="K15" s="3"/>
      <c r="L15" s="3" t="e">
        <f>VLOOKUP(E15,[1]KLASIFIKASI!$I$4:$J$18,2,FALSE)</f>
        <v>#N/A</v>
      </c>
      <c r="M15" s="3" t="e">
        <f t="shared" si="2"/>
        <v>#N/A</v>
      </c>
      <c r="N15" s="3" t="s">
        <v>16</v>
      </c>
    </row>
    <row r="16" spans="1:14" x14ac:dyDescent="0.25">
      <c r="A16" s="3">
        <f t="shared" si="3"/>
        <v>15</v>
      </c>
      <c r="B16" s="3" t="s">
        <v>21</v>
      </c>
      <c r="C16" s="3" t="str">
        <f>VLOOKUP(B16,[1]DESA!$B$2:$D$601,3,FALSE)</f>
        <v>PERESAK</v>
      </c>
      <c r="D16" s="3" t="str">
        <f>VLOOKUP(B16,[1]DESA!$B$2:$E$601,4,FALSE)</f>
        <v>BATUKLIANG</v>
      </c>
      <c r="E16" s="4" t="s">
        <v>17</v>
      </c>
      <c r="F16" s="3">
        <f t="shared" si="0"/>
        <v>0</v>
      </c>
      <c r="G16" s="3">
        <f t="shared" si="1"/>
        <v>0</v>
      </c>
      <c r="H16" s="5"/>
      <c r="I16" s="5"/>
      <c r="J16" s="3" t="s">
        <v>15</v>
      </c>
      <c r="K16" s="3">
        <v>125</v>
      </c>
      <c r="L16" s="3" t="str">
        <f>VLOOKUP(E16,[1]KLASIFIKASI!$I$4:$J$18,2,FALSE)</f>
        <v>PELEPAS GAS</v>
      </c>
      <c r="M16" s="3">
        <f t="shared" si="2"/>
        <v>14</v>
      </c>
      <c r="N16" s="3" t="s">
        <v>18</v>
      </c>
    </row>
    <row r="17" spans="1:14" x14ac:dyDescent="0.25">
      <c r="A17" s="3">
        <f t="shared" si="3"/>
        <v>16</v>
      </c>
      <c r="B17" s="3" t="s">
        <v>21</v>
      </c>
      <c r="C17" s="3" t="str">
        <f>VLOOKUP(B17,[1]DESA!$B$2:$D$601,3,FALSE)</f>
        <v>PERESAK</v>
      </c>
      <c r="D17" s="3" t="str">
        <f>VLOOKUP(B17,[1]DESA!$B$2:$E$601,4,FALSE)</f>
        <v>BATUKLIANG</v>
      </c>
      <c r="E17" s="4"/>
      <c r="F17" s="3">
        <f t="shared" si="0"/>
        <v>0</v>
      </c>
      <c r="G17" s="3">
        <f t="shared" si="1"/>
        <v>0</v>
      </c>
      <c r="H17" s="5"/>
      <c r="I17" s="5"/>
      <c r="J17" s="3" t="s">
        <v>15</v>
      </c>
      <c r="K17" s="3"/>
      <c r="L17" s="3" t="e">
        <f>VLOOKUP(E17,[1]KLASIFIKASI!$I$4:$J$18,2,FALSE)</f>
        <v>#N/A</v>
      </c>
      <c r="M17" s="3" t="e">
        <f t="shared" si="2"/>
        <v>#N/A</v>
      </c>
      <c r="N17" s="3" t="s">
        <v>16</v>
      </c>
    </row>
    <row r="18" spans="1:14" x14ac:dyDescent="0.25">
      <c r="A18" s="3">
        <f t="shared" si="3"/>
        <v>17</v>
      </c>
      <c r="B18" s="3" t="s">
        <v>21</v>
      </c>
      <c r="C18" s="3" t="str">
        <f>VLOOKUP(B18,[1]DESA!$B$2:$D$601,3,FALSE)</f>
        <v>PERESAK</v>
      </c>
      <c r="D18" s="3" t="str">
        <f>VLOOKUP(B18,[1]DESA!$B$2:$E$601,4,FALSE)</f>
        <v>BATUKLIANG</v>
      </c>
      <c r="E18" s="4" t="s">
        <v>17</v>
      </c>
      <c r="F18" s="3">
        <f t="shared" si="0"/>
        <v>0</v>
      </c>
      <c r="G18" s="3">
        <f t="shared" si="1"/>
        <v>0</v>
      </c>
      <c r="H18" s="5"/>
      <c r="I18" s="5"/>
      <c r="J18" s="3" t="s">
        <v>15</v>
      </c>
      <c r="K18" s="3">
        <v>500</v>
      </c>
      <c r="L18" s="3" t="str">
        <f>VLOOKUP(E18,[1]KLASIFIKASI!$I$4:$J$18,2,FALSE)</f>
        <v>PELEPAS GAS</v>
      </c>
      <c r="M18" s="3">
        <f t="shared" si="2"/>
        <v>15</v>
      </c>
      <c r="N18" s="3" t="s">
        <v>18</v>
      </c>
    </row>
    <row r="19" spans="1:14" x14ac:dyDescent="0.25">
      <c r="A19" s="3">
        <f t="shared" si="3"/>
        <v>18</v>
      </c>
      <c r="B19" s="3" t="s">
        <v>21</v>
      </c>
      <c r="C19" s="3" t="str">
        <f>VLOOKUP(B19,[1]DESA!$B$2:$D$601,3,FALSE)</f>
        <v>PERESAK</v>
      </c>
      <c r="D19" s="3" t="str">
        <f>VLOOKUP(B19,[1]DESA!$B$2:$E$601,4,FALSE)</f>
        <v>BATUKLIANG</v>
      </c>
      <c r="E19" s="4" t="s">
        <v>17</v>
      </c>
      <c r="F19" s="3">
        <f t="shared" si="0"/>
        <v>0</v>
      </c>
      <c r="G19" s="3">
        <f t="shared" si="1"/>
        <v>0</v>
      </c>
      <c r="H19" s="5"/>
      <c r="I19" s="5"/>
      <c r="J19" s="3" t="s">
        <v>15</v>
      </c>
      <c r="K19" s="3">
        <v>500</v>
      </c>
      <c r="L19" s="3" t="str">
        <f>VLOOKUP(E19,[1]KLASIFIKASI!$I$4:$J$18,2,FALSE)</f>
        <v>PELEPAS GAS</v>
      </c>
      <c r="M19" s="3">
        <f t="shared" si="2"/>
        <v>15</v>
      </c>
      <c r="N19" s="3" t="s">
        <v>18</v>
      </c>
    </row>
    <row r="20" spans="1:14" x14ac:dyDescent="0.25">
      <c r="A20" s="3">
        <f t="shared" si="3"/>
        <v>19</v>
      </c>
      <c r="B20" s="3" t="s">
        <v>21</v>
      </c>
      <c r="C20" s="3" t="str">
        <f>VLOOKUP(B20,[1]DESA!$B$2:$D$601,3,FALSE)</f>
        <v>PERESAK</v>
      </c>
      <c r="D20" s="3" t="str">
        <f>VLOOKUP(B20,[1]DESA!$B$2:$E$601,4,FALSE)</f>
        <v>BATUKLIANG</v>
      </c>
      <c r="E20" s="4" t="s">
        <v>19</v>
      </c>
      <c r="F20" s="3">
        <f t="shared" si="0"/>
        <v>0</v>
      </c>
      <c r="G20" s="3">
        <f t="shared" si="1"/>
        <v>0</v>
      </c>
      <c r="H20" s="5"/>
      <c r="I20" s="5"/>
      <c r="J20" s="3" t="s">
        <v>15</v>
      </c>
      <c r="K20" s="3">
        <v>18</v>
      </c>
      <c r="L20" s="3" t="str">
        <f>VLOOKUP(E20,[1]KLASIFIKASI!$I$4:$J$18,2,FALSE)</f>
        <v>PELEPAS GAS</v>
      </c>
      <c r="M20" s="3">
        <f t="shared" si="2"/>
        <v>12</v>
      </c>
      <c r="N20" s="3" t="s">
        <v>18</v>
      </c>
    </row>
    <row r="21" spans="1:14" x14ac:dyDescent="0.25">
      <c r="A21" s="3">
        <f t="shared" si="3"/>
        <v>20</v>
      </c>
      <c r="B21" s="3" t="s">
        <v>21</v>
      </c>
      <c r="C21" s="3" t="str">
        <f>VLOOKUP(B21,[1]DESA!$B$2:$D$601,3,FALSE)</f>
        <v>PERESAK</v>
      </c>
      <c r="D21" s="3" t="str">
        <f>VLOOKUP(B21,[1]DESA!$B$2:$E$601,4,FALSE)</f>
        <v>BATUKLIANG</v>
      </c>
      <c r="E21" s="4" t="s">
        <v>19</v>
      </c>
      <c r="F21" s="3">
        <f t="shared" si="0"/>
        <v>0</v>
      </c>
      <c r="G21" s="3">
        <f t="shared" si="1"/>
        <v>0</v>
      </c>
      <c r="H21" s="5"/>
      <c r="I21" s="5"/>
      <c r="J21" s="3" t="s">
        <v>15</v>
      </c>
      <c r="K21" s="3">
        <v>45</v>
      </c>
      <c r="L21" s="3" t="str">
        <f>VLOOKUP(E21,[1]KLASIFIKASI!$I$4:$J$18,2,FALSE)</f>
        <v>PELEPAS GAS</v>
      </c>
      <c r="M21" s="3">
        <f t="shared" si="2"/>
        <v>12</v>
      </c>
      <c r="N21" s="3" t="s">
        <v>18</v>
      </c>
    </row>
    <row r="22" spans="1:14" x14ac:dyDescent="0.25">
      <c r="A22" s="3">
        <f t="shared" si="3"/>
        <v>21</v>
      </c>
      <c r="B22" s="3" t="s">
        <v>21</v>
      </c>
      <c r="C22" s="3" t="str">
        <f>VLOOKUP(B22,[1]DESA!$B$2:$D$601,3,FALSE)</f>
        <v>PERESAK</v>
      </c>
      <c r="D22" s="3" t="str">
        <f>VLOOKUP(B22,[1]DESA!$B$2:$E$601,4,FALSE)</f>
        <v>BATUKLIANG</v>
      </c>
      <c r="E22" s="4" t="s">
        <v>19</v>
      </c>
      <c r="F22" s="3">
        <f t="shared" si="0"/>
        <v>0</v>
      </c>
      <c r="G22" s="3">
        <f t="shared" si="1"/>
        <v>0</v>
      </c>
      <c r="H22" s="5"/>
      <c r="I22" s="5"/>
      <c r="J22" s="3" t="s">
        <v>15</v>
      </c>
      <c r="K22" s="3">
        <v>15</v>
      </c>
      <c r="L22" s="3" t="str">
        <f>VLOOKUP(E22,[1]KLASIFIKASI!$I$4:$J$18,2,FALSE)</f>
        <v>PELEPAS GAS</v>
      </c>
      <c r="M22" s="3">
        <f t="shared" si="2"/>
        <v>12</v>
      </c>
      <c r="N22" s="3" t="s">
        <v>18</v>
      </c>
    </row>
    <row r="23" spans="1:14" x14ac:dyDescent="0.25">
      <c r="A23" s="3">
        <f t="shared" si="3"/>
        <v>22</v>
      </c>
      <c r="B23" s="3" t="s">
        <v>21</v>
      </c>
      <c r="C23" s="3" t="str">
        <f>VLOOKUP(B23,[1]DESA!$B$2:$D$601,3,FALSE)</f>
        <v>PERESAK</v>
      </c>
      <c r="D23" s="3" t="str">
        <f>VLOOKUP(B23,[1]DESA!$B$2:$E$601,4,FALSE)</f>
        <v>BATUKLIANG</v>
      </c>
      <c r="E23" s="4" t="s">
        <v>19</v>
      </c>
      <c r="F23" s="3">
        <f t="shared" si="0"/>
        <v>0</v>
      </c>
      <c r="G23" s="3">
        <f t="shared" si="1"/>
        <v>0</v>
      </c>
      <c r="H23" s="5"/>
      <c r="I23" s="5"/>
      <c r="J23" s="3" t="s">
        <v>15</v>
      </c>
      <c r="K23" s="3">
        <v>15</v>
      </c>
      <c r="L23" s="3" t="str">
        <f>VLOOKUP(E23,[1]KLASIFIKASI!$I$4:$J$18,2,FALSE)</f>
        <v>PELEPAS GAS</v>
      </c>
      <c r="M23" s="3">
        <f t="shared" si="2"/>
        <v>12</v>
      </c>
      <c r="N23" s="3" t="s">
        <v>18</v>
      </c>
    </row>
    <row r="24" spans="1:14" x14ac:dyDescent="0.25">
      <c r="A24" s="3">
        <f t="shared" si="3"/>
        <v>23</v>
      </c>
      <c r="B24" s="3" t="s">
        <v>21</v>
      </c>
      <c r="C24" s="3" t="str">
        <f>VLOOKUP(B24,[1]DESA!$B$2:$D$601,3,FALSE)</f>
        <v>PERESAK</v>
      </c>
      <c r="D24" s="3" t="str">
        <f>VLOOKUP(B24,[1]DESA!$B$2:$E$601,4,FALSE)</f>
        <v>BATUKLIANG</v>
      </c>
      <c r="E24" s="4" t="s">
        <v>19</v>
      </c>
      <c r="F24" s="3">
        <f t="shared" si="0"/>
        <v>0</v>
      </c>
      <c r="G24" s="3">
        <f t="shared" si="1"/>
        <v>0</v>
      </c>
      <c r="H24" s="5"/>
      <c r="I24" s="5"/>
      <c r="J24" s="3" t="s">
        <v>15</v>
      </c>
      <c r="K24" s="3">
        <v>15</v>
      </c>
      <c r="L24" s="3" t="str">
        <f>VLOOKUP(E24,[1]KLASIFIKASI!$I$4:$J$18,2,FALSE)</f>
        <v>PELEPAS GAS</v>
      </c>
      <c r="M24" s="3">
        <f t="shared" si="2"/>
        <v>12</v>
      </c>
      <c r="N24" s="3" t="s">
        <v>18</v>
      </c>
    </row>
    <row r="25" spans="1:14" x14ac:dyDescent="0.25">
      <c r="A25" s="3">
        <f t="shared" si="3"/>
        <v>24</v>
      </c>
      <c r="B25" s="3" t="s">
        <v>21</v>
      </c>
      <c r="C25" s="3" t="str">
        <f>VLOOKUP(B25,[1]DESA!$B$2:$D$601,3,FALSE)</f>
        <v>PERESAK</v>
      </c>
      <c r="D25" s="3" t="str">
        <f>VLOOKUP(B25,[1]DESA!$B$2:$E$601,4,FALSE)</f>
        <v>BATUKLIANG</v>
      </c>
      <c r="E25" s="4" t="s">
        <v>17</v>
      </c>
      <c r="F25" s="3">
        <f t="shared" si="0"/>
        <v>0</v>
      </c>
      <c r="G25" s="3">
        <f t="shared" si="1"/>
        <v>0</v>
      </c>
      <c r="H25" s="5"/>
      <c r="I25" s="5"/>
      <c r="J25" s="3" t="s">
        <v>15</v>
      </c>
      <c r="K25" s="3">
        <v>250</v>
      </c>
      <c r="L25" s="3" t="str">
        <f>VLOOKUP(E25,[1]KLASIFIKASI!$I$4:$J$18,2,FALSE)</f>
        <v>PELEPAS GAS</v>
      </c>
      <c r="M25" s="3">
        <f t="shared" si="2"/>
        <v>14</v>
      </c>
      <c r="N25" s="3" t="s">
        <v>18</v>
      </c>
    </row>
    <row r="26" spans="1:14" x14ac:dyDescent="0.25">
      <c r="A26" s="3">
        <f t="shared" si="3"/>
        <v>25</v>
      </c>
      <c r="B26" s="3" t="s">
        <v>21</v>
      </c>
      <c r="C26" s="3" t="str">
        <f>VLOOKUP(B26,[1]DESA!$B$2:$D$601,3,FALSE)</f>
        <v>PERESAK</v>
      </c>
      <c r="D26" s="3" t="str">
        <f>VLOOKUP(B26,[1]DESA!$B$2:$E$601,4,FALSE)</f>
        <v>BATUKLIANG</v>
      </c>
      <c r="E26" s="4" t="s">
        <v>17</v>
      </c>
      <c r="F26" s="3">
        <f t="shared" si="0"/>
        <v>0</v>
      </c>
      <c r="G26" s="3">
        <f t="shared" si="1"/>
        <v>0</v>
      </c>
      <c r="H26" s="5"/>
      <c r="I26" s="5"/>
      <c r="J26" s="3" t="s">
        <v>15</v>
      </c>
      <c r="K26" s="3">
        <v>250</v>
      </c>
      <c r="L26" s="3" t="str">
        <f>VLOOKUP(E26,[1]KLASIFIKASI!$I$4:$J$18,2,FALSE)</f>
        <v>PELEPAS GAS</v>
      </c>
      <c r="M26" s="3">
        <f t="shared" si="2"/>
        <v>14</v>
      </c>
      <c r="N26" s="3" t="s">
        <v>18</v>
      </c>
    </row>
    <row r="27" spans="1:14" x14ac:dyDescent="0.25">
      <c r="A27" s="3">
        <f t="shared" si="3"/>
        <v>26</v>
      </c>
      <c r="B27" s="3" t="s">
        <v>21</v>
      </c>
      <c r="C27" s="3" t="str">
        <f>VLOOKUP(B27,[1]DESA!$B$2:$D$601,3,FALSE)</f>
        <v>PERESAK</v>
      </c>
      <c r="D27" s="3" t="str">
        <f>VLOOKUP(B27,[1]DESA!$B$2:$E$601,4,FALSE)</f>
        <v>BATUKLIANG</v>
      </c>
      <c r="E27" s="4" t="s">
        <v>17</v>
      </c>
      <c r="F27" s="3">
        <f t="shared" si="0"/>
        <v>0</v>
      </c>
      <c r="G27" s="3">
        <f t="shared" si="1"/>
        <v>0</v>
      </c>
      <c r="H27" s="5"/>
      <c r="I27" s="5"/>
      <c r="J27" s="3" t="s">
        <v>15</v>
      </c>
      <c r="K27" s="3">
        <v>125</v>
      </c>
      <c r="L27" s="3" t="str">
        <f>VLOOKUP(E27,[1]KLASIFIKASI!$I$4:$J$18,2,FALSE)</f>
        <v>PELEPAS GAS</v>
      </c>
      <c r="M27" s="3">
        <f t="shared" si="2"/>
        <v>14</v>
      </c>
      <c r="N27" s="3" t="s">
        <v>18</v>
      </c>
    </row>
    <row r="28" spans="1:14" x14ac:dyDescent="0.25">
      <c r="A28" s="3">
        <f t="shared" si="3"/>
        <v>27</v>
      </c>
      <c r="B28" s="3" t="s">
        <v>21</v>
      </c>
      <c r="C28" s="3" t="str">
        <f>VLOOKUP(B28,[1]DESA!$B$2:$D$601,3,FALSE)</f>
        <v>PERESAK</v>
      </c>
      <c r="D28" s="3" t="str">
        <f>VLOOKUP(B28,[1]DESA!$B$2:$E$601,4,FALSE)</f>
        <v>BATUKLIANG</v>
      </c>
      <c r="E28" s="4" t="s">
        <v>17</v>
      </c>
      <c r="F28" s="3">
        <f t="shared" si="0"/>
        <v>0</v>
      </c>
      <c r="G28" s="3">
        <f t="shared" si="1"/>
        <v>0</v>
      </c>
      <c r="H28" s="5"/>
      <c r="I28" s="5"/>
      <c r="J28" s="3" t="s">
        <v>15</v>
      </c>
      <c r="K28" s="3">
        <v>250</v>
      </c>
      <c r="L28" s="3" t="str">
        <f>VLOOKUP(E28,[1]KLASIFIKASI!$I$4:$J$18,2,FALSE)</f>
        <v>PELEPAS GAS</v>
      </c>
      <c r="M28" s="3">
        <f t="shared" si="2"/>
        <v>14</v>
      </c>
      <c r="N28" s="3" t="s">
        <v>18</v>
      </c>
    </row>
    <row r="29" spans="1:14" x14ac:dyDescent="0.25">
      <c r="A29" s="3">
        <f t="shared" si="3"/>
        <v>28</v>
      </c>
      <c r="B29" s="3" t="s">
        <v>21</v>
      </c>
      <c r="C29" s="3" t="str">
        <f>VLOOKUP(B29,[1]DESA!$B$2:$D$601,3,FALSE)</f>
        <v>PERESAK</v>
      </c>
      <c r="D29" s="3" t="str">
        <f>VLOOKUP(B29,[1]DESA!$B$2:$E$601,4,FALSE)</f>
        <v>BATUKLIANG</v>
      </c>
      <c r="E29" s="4" t="s">
        <v>17</v>
      </c>
      <c r="F29" s="3">
        <f t="shared" si="0"/>
        <v>0</v>
      </c>
      <c r="G29" s="3">
        <f t="shared" si="1"/>
        <v>0</v>
      </c>
      <c r="H29" s="5"/>
      <c r="I29" s="5"/>
      <c r="J29" s="3" t="s">
        <v>15</v>
      </c>
      <c r="K29" s="3">
        <v>125</v>
      </c>
      <c r="L29" s="3" t="str">
        <f>VLOOKUP(E29,[1]KLASIFIKASI!$I$4:$J$18,2,FALSE)</f>
        <v>PELEPAS GAS</v>
      </c>
      <c r="M29" s="3">
        <f t="shared" si="2"/>
        <v>14</v>
      </c>
      <c r="N29" s="3" t="s">
        <v>18</v>
      </c>
    </row>
    <row r="30" spans="1:14" x14ac:dyDescent="0.25">
      <c r="A30" s="3">
        <f t="shared" si="3"/>
        <v>29</v>
      </c>
      <c r="B30" s="3" t="s">
        <v>21</v>
      </c>
      <c r="C30" s="3" t="str">
        <f>VLOOKUP(B30,[1]DESA!$B$2:$D$601,3,FALSE)</f>
        <v>PERESAK</v>
      </c>
      <c r="D30" s="3" t="str">
        <f>VLOOKUP(B30,[1]DESA!$B$2:$E$601,4,FALSE)</f>
        <v>BATUKLIANG</v>
      </c>
      <c r="E30" s="4" t="s">
        <v>17</v>
      </c>
      <c r="F30" s="3">
        <f t="shared" si="0"/>
        <v>0</v>
      </c>
      <c r="G30" s="3">
        <f t="shared" si="1"/>
        <v>0</v>
      </c>
      <c r="H30" s="5"/>
      <c r="I30" s="5"/>
      <c r="J30" s="3" t="s">
        <v>15</v>
      </c>
      <c r="K30" s="3">
        <v>250</v>
      </c>
      <c r="L30" s="3" t="str">
        <f>VLOOKUP(E30,[1]KLASIFIKASI!$I$4:$J$18,2,FALSE)</f>
        <v>PELEPAS GAS</v>
      </c>
      <c r="M30" s="3">
        <f t="shared" si="2"/>
        <v>14</v>
      </c>
      <c r="N30" s="3" t="s">
        <v>18</v>
      </c>
    </row>
    <row r="31" spans="1:14" x14ac:dyDescent="0.25">
      <c r="A31" s="3">
        <f t="shared" si="3"/>
        <v>30</v>
      </c>
      <c r="B31" s="3" t="s">
        <v>21</v>
      </c>
      <c r="C31" s="3" t="str">
        <f>VLOOKUP(B31,[1]DESA!$B$2:$D$601,3,FALSE)</f>
        <v>PERESAK</v>
      </c>
      <c r="D31" s="3" t="str">
        <f>VLOOKUP(B31,[1]DESA!$B$2:$E$601,4,FALSE)</f>
        <v>BATUKLIANG</v>
      </c>
      <c r="E31" s="4" t="s">
        <v>17</v>
      </c>
      <c r="F31" s="3">
        <f t="shared" si="0"/>
        <v>0</v>
      </c>
      <c r="G31" s="3">
        <f t="shared" si="1"/>
        <v>0</v>
      </c>
      <c r="H31" s="5"/>
      <c r="I31" s="5"/>
      <c r="J31" s="3" t="s">
        <v>15</v>
      </c>
      <c r="K31" s="3">
        <v>250</v>
      </c>
      <c r="L31" s="3" t="str">
        <f>VLOOKUP(E31,[1]KLASIFIKASI!$I$4:$J$18,2,FALSE)</f>
        <v>PELEPAS GAS</v>
      </c>
      <c r="M31" s="3">
        <f t="shared" si="2"/>
        <v>14</v>
      </c>
      <c r="N31" s="3" t="s">
        <v>18</v>
      </c>
    </row>
    <row r="32" spans="1:14" x14ac:dyDescent="0.25">
      <c r="A32" s="3">
        <f t="shared" si="3"/>
        <v>31</v>
      </c>
      <c r="B32" s="3" t="s">
        <v>21</v>
      </c>
      <c r="C32" s="3" t="str">
        <f>VLOOKUP(B32,[1]DESA!$B$2:$D$601,3,FALSE)</f>
        <v>PERESAK</v>
      </c>
      <c r="D32" s="3" t="str">
        <f>VLOOKUP(B32,[1]DESA!$B$2:$E$601,4,FALSE)</f>
        <v>BATUKLIANG</v>
      </c>
      <c r="E32" s="4" t="s">
        <v>17</v>
      </c>
      <c r="F32" s="3">
        <f t="shared" si="0"/>
        <v>0</v>
      </c>
      <c r="G32" s="3">
        <f t="shared" si="1"/>
        <v>0</v>
      </c>
      <c r="H32" s="5"/>
      <c r="I32" s="5"/>
      <c r="J32" s="3" t="s">
        <v>15</v>
      </c>
      <c r="K32" s="3">
        <v>250</v>
      </c>
      <c r="L32" s="3" t="str">
        <f>VLOOKUP(E32,[1]KLASIFIKASI!$I$4:$J$18,2,FALSE)</f>
        <v>PELEPAS GAS</v>
      </c>
      <c r="M32" s="3">
        <f t="shared" si="2"/>
        <v>14</v>
      </c>
      <c r="N32" s="3" t="s">
        <v>18</v>
      </c>
    </row>
    <row r="33" spans="1:14" x14ac:dyDescent="0.25">
      <c r="A33" s="3">
        <f t="shared" si="3"/>
        <v>32</v>
      </c>
      <c r="B33" s="3" t="s">
        <v>21</v>
      </c>
      <c r="C33" s="3" t="str">
        <f>VLOOKUP(B33,[1]DESA!$B$2:$D$601,3,FALSE)</f>
        <v>PERESAK</v>
      </c>
      <c r="D33" s="3" t="str">
        <f>VLOOKUP(B33,[1]DESA!$B$2:$E$601,4,FALSE)</f>
        <v>BATUKLIANG</v>
      </c>
      <c r="E33" s="4" t="s">
        <v>17</v>
      </c>
      <c r="F33" s="3">
        <f t="shared" si="0"/>
        <v>0</v>
      </c>
      <c r="G33" s="3">
        <f t="shared" si="1"/>
        <v>0</v>
      </c>
      <c r="H33" s="5"/>
      <c r="I33" s="5"/>
      <c r="J33" s="3" t="s">
        <v>15</v>
      </c>
      <c r="K33" s="3">
        <v>125</v>
      </c>
      <c r="L33" s="3" t="str">
        <f>VLOOKUP(E33,[1]KLASIFIKASI!$I$4:$J$18,2,FALSE)</f>
        <v>PELEPAS GAS</v>
      </c>
      <c r="M33" s="3">
        <f t="shared" si="2"/>
        <v>14</v>
      </c>
      <c r="N33" s="3" t="s">
        <v>18</v>
      </c>
    </row>
    <row r="34" spans="1:14" x14ac:dyDescent="0.25">
      <c r="A34" s="3">
        <f t="shared" si="3"/>
        <v>33</v>
      </c>
      <c r="B34" s="3" t="s">
        <v>21</v>
      </c>
      <c r="C34" s="3" t="str">
        <f>VLOOKUP(B34,[1]DESA!$B$2:$D$601,3,FALSE)</f>
        <v>PERESAK</v>
      </c>
      <c r="D34" s="3" t="str">
        <f>VLOOKUP(B34,[1]DESA!$B$2:$E$601,4,FALSE)</f>
        <v>BATUKLIANG</v>
      </c>
      <c r="E34" s="4" t="s">
        <v>17</v>
      </c>
      <c r="F34" s="3">
        <f t="shared" si="0"/>
        <v>0</v>
      </c>
      <c r="G34" s="3">
        <f t="shared" si="1"/>
        <v>0</v>
      </c>
      <c r="H34" s="5"/>
      <c r="I34" s="5"/>
      <c r="J34" s="3" t="s">
        <v>15</v>
      </c>
      <c r="K34" s="3">
        <v>250</v>
      </c>
      <c r="L34" s="3" t="str">
        <f>VLOOKUP(E34,[1]KLASIFIKASI!$I$4:$J$18,2,FALSE)</f>
        <v>PELEPAS GAS</v>
      </c>
      <c r="M34" s="3">
        <f t="shared" si="2"/>
        <v>14</v>
      </c>
      <c r="N34" s="3" t="s">
        <v>18</v>
      </c>
    </row>
    <row r="35" spans="1:14" x14ac:dyDescent="0.25">
      <c r="A35" s="3">
        <f t="shared" si="3"/>
        <v>34</v>
      </c>
      <c r="B35" s="3" t="s">
        <v>21</v>
      </c>
      <c r="C35" s="3" t="str">
        <f>VLOOKUP(B35,[1]DESA!$B$2:$D$601,3,FALSE)</f>
        <v>PERESAK</v>
      </c>
      <c r="D35" s="3" t="str">
        <f>VLOOKUP(B35,[1]DESA!$B$2:$E$601,4,FALSE)</f>
        <v>BATUKLIANG</v>
      </c>
      <c r="E35" s="4" t="s">
        <v>17</v>
      </c>
      <c r="F35" s="3">
        <f t="shared" si="0"/>
        <v>0</v>
      </c>
      <c r="G35" s="3">
        <f t="shared" si="1"/>
        <v>0</v>
      </c>
      <c r="H35" s="5"/>
      <c r="I35" s="5"/>
      <c r="J35" s="3" t="s">
        <v>15</v>
      </c>
      <c r="K35" s="3">
        <v>250</v>
      </c>
      <c r="L35" s="3" t="str">
        <f>VLOOKUP(E35,[1]KLASIFIKASI!$I$4:$J$18,2,FALSE)</f>
        <v>PELEPAS GAS</v>
      </c>
      <c r="M35" s="3">
        <f t="shared" si="2"/>
        <v>14</v>
      </c>
      <c r="N35" s="3" t="s">
        <v>18</v>
      </c>
    </row>
    <row r="36" spans="1:14" x14ac:dyDescent="0.25">
      <c r="A36" s="3">
        <f t="shared" si="3"/>
        <v>35</v>
      </c>
      <c r="B36" s="3" t="s">
        <v>21</v>
      </c>
      <c r="C36" s="3" t="str">
        <f>VLOOKUP(B36,[1]DESA!$B$2:$D$601,3,FALSE)</f>
        <v>PERESAK</v>
      </c>
      <c r="D36" s="3" t="str">
        <f>VLOOKUP(B36,[1]DESA!$B$2:$E$601,4,FALSE)</f>
        <v>BATUKLIANG</v>
      </c>
      <c r="E36" s="4" t="s">
        <v>17</v>
      </c>
      <c r="F36" s="3">
        <f t="shared" si="0"/>
        <v>0</v>
      </c>
      <c r="G36" s="3">
        <f t="shared" si="1"/>
        <v>0</v>
      </c>
      <c r="H36" s="5"/>
      <c r="I36" s="5"/>
      <c r="J36" s="3" t="s">
        <v>15</v>
      </c>
      <c r="K36" s="3">
        <v>250</v>
      </c>
      <c r="L36" s="3" t="str">
        <f>VLOOKUP(E36,[1]KLASIFIKASI!$I$4:$J$18,2,FALSE)</f>
        <v>PELEPAS GAS</v>
      </c>
      <c r="M36" s="3">
        <f t="shared" si="2"/>
        <v>14</v>
      </c>
      <c r="N36" s="3" t="s">
        <v>18</v>
      </c>
    </row>
    <row r="37" spans="1:14" x14ac:dyDescent="0.25">
      <c r="A37" s="3">
        <f t="shared" si="3"/>
        <v>36</v>
      </c>
      <c r="B37" s="3" t="s">
        <v>21</v>
      </c>
      <c r="C37" s="3" t="str">
        <f>VLOOKUP(B37,[1]DESA!$B$2:$D$601,3,FALSE)</f>
        <v>PERESAK</v>
      </c>
      <c r="D37" s="3" t="str">
        <f>VLOOKUP(B37,[1]DESA!$B$2:$E$601,4,FALSE)</f>
        <v>BATUKLIANG</v>
      </c>
      <c r="E37" s="4" t="s">
        <v>17</v>
      </c>
      <c r="F37" s="3">
        <f t="shared" si="0"/>
        <v>0</v>
      </c>
      <c r="G37" s="3">
        <f t="shared" si="1"/>
        <v>0</v>
      </c>
      <c r="H37" s="5"/>
      <c r="I37" s="5"/>
      <c r="J37" s="3" t="s">
        <v>15</v>
      </c>
      <c r="K37" s="3">
        <v>125</v>
      </c>
      <c r="L37" s="3" t="str">
        <f>VLOOKUP(E37,[1]KLASIFIKASI!$I$4:$J$18,2,FALSE)</f>
        <v>PELEPAS GAS</v>
      </c>
      <c r="M37" s="3">
        <f t="shared" si="2"/>
        <v>14</v>
      </c>
      <c r="N37" s="3" t="s">
        <v>18</v>
      </c>
    </row>
    <row r="38" spans="1:14" x14ac:dyDescent="0.25">
      <c r="A38" s="3">
        <f t="shared" si="3"/>
        <v>37</v>
      </c>
      <c r="B38" s="3" t="s">
        <v>21</v>
      </c>
      <c r="C38" s="3" t="str">
        <f>VLOOKUP(B38,[1]DESA!$B$2:$D$601,3,FALSE)</f>
        <v>PERESAK</v>
      </c>
      <c r="D38" s="3" t="str">
        <f>VLOOKUP(B38,[1]DESA!$B$2:$E$601,4,FALSE)</f>
        <v>BATUKLIANG</v>
      </c>
      <c r="E38" s="4" t="s">
        <v>19</v>
      </c>
      <c r="F38" s="3">
        <f t="shared" si="0"/>
        <v>0</v>
      </c>
      <c r="G38" s="3">
        <f t="shared" si="1"/>
        <v>0</v>
      </c>
      <c r="H38" s="5"/>
      <c r="I38" s="5"/>
      <c r="J38" s="3" t="s">
        <v>15</v>
      </c>
      <c r="K38" s="3">
        <v>60</v>
      </c>
      <c r="L38" s="3" t="str">
        <f>VLOOKUP(E38,[1]KLASIFIKASI!$I$4:$J$18,2,FALSE)</f>
        <v>PELEPAS GAS</v>
      </c>
      <c r="M38" s="3">
        <f t="shared" si="2"/>
        <v>13</v>
      </c>
      <c r="N38" s="3" t="s">
        <v>16</v>
      </c>
    </row>
    <row r="39" spans="1:14" x14ac:dyDescent="0.25">
      <c r="A39" s="3">
        <f t="shared" si="3"/>
        <v>38</v>
      </c>
      <c r="B39" s="3" t="s">
        <v>22</v>
      </c>
      <c r="C39" s="3" t="str">
        <f>VLOOKUP(B39,[1]DESA!$B$2:$D$601,3,FALSE)</f>
        <v>BUJAK</v>
      </c>
      <c r="D39" s="3" t="str">
        <f>VLOOKUP(B39,[1]DESA!$B$2:$E$601,4,FALSE)</f>
        <v>BATUKLIANG</v>
      </c>
      <c r="E39" s="4" t="s">
        <v>17</v>
      </c>
      <c r="F39" s="3">
        <f t="shared" si="0"/>
        <v>0</v>
      </c>
      <c r="G39" s="3">
        <f t="shared" si="1"/>
        <v>0</v>
      </c>
      <c r="H39" s="5"/>
      <c r="I39" s="5"/>
      <c r="J39" s="3" t="s">
        <v>15</v>
      </c>
      <c r="K39" s="3">
        <v>125</v>
      </c>
      <c r="L39" s="3" t="str">
        <f>VLOOKUP(E39,[1]KLASIFIKASI!$I$4:$J$18,2,FALSE)</f>
        <v>PELEPAS GAS</v>
      </c>
      <c r="M39" s="3">
        <f t="shared" si="2"/>
        <v>14</v>
      </c>
      <c r="N39" s="3" t="s">
        <v>18</v>
      </c>
    </row>
    <row r="40" spans="1:14" x14ac:dyDescent="0.25">
      <c r="A40" s="3">
        <f t="shared" si="3"/>
        <v>39</v>
      </c>
      <c r="B40" s="3" t="s">
        <v>22</v>
      </c>
      <c r="C40" s="3" t="str">
        <f>VLOOKUP(B40,[1]DESA!$B$2:$D$601,3,FALSE)</f>
        <v>BUJAK</v>
      </c>
      <c r="D40" s="3" t="str">
        <f>VLOOKUP(B40,[1]DESA!$B$2:$E$601,4,FALSE)</f>
        <v>BATUKLIANG</v>
      </c>
      <c r="E40" s="4" t="s">
        <v>19</v>
      </c>
      <c r="F40" s="3">
        <f t="shared" si="0"/>
        <v>0</v>
      </c>
      <c r="G40" s="3">
        <f t="shared" si="1"/>
        <v>0</v>
      </c>
      <c r="H40" s="5"/>
      <c r="I40" s="5"/>
      <c r="J40" s="3" t="s">
        <v>15</v>
      </c>
      <c r="K40" s="3">
        <v>75</v>
      </c>
      <c r="L40" s="3" t="str">
        <f>VLOOKUP(E40,[1]KLASIFIKASI!$I$4:$J$18,2,FALSE)</f>
        <v>PELEPAS GAS</v>
      </c>
      <c r="M40" s="3">
        <f t="shared" si="2"/>
        <v>13</v>
      </c>
      <c r="N40" s="3" t="s">
        <v>16</v>
      </c>
    </row>
    <row r="41" spans="1:14" x14ac:dyDescent="0.25">
      <c r="A41" s="3">
        <f t="shared" si="3"/>
        <v>40</v>
      </c>
      <c r="B41" s="3" t="s">
        <v>22</v>
      </c>
      <c r="C41" s="3" t="str">
        <f>VLOOKUP(B41,[1]DESA!$B$2:$D$601,3,FALSE)</f>
        <v>BUJAK</v>
      </c>
      <c r="D41" s="3" t="str">
        <f>VLOOKUP(B41,[1]DESA!$B$2:$E$601,4,FALSE)</f>
        <v>BATUKLIANG</v>
      </c>
      <c r="E41" s="4" t="s">
        <v>19</v>
      </c>
      <c r="F41" s="3">
        <f t="shared" si="0"/>
        <v>0</v>
      </c>
      <c r="G41" s="3">
        <f t="shared" si="1"/>
        <v>0</v>
      </c>
      <c r="H41" s="5"/>
      <c r="I41" s="5"/>
      <c r="J41" s="3" t="s">
        <v>15</v>
      </c>
      <c r="K41" s="3">
        <v>45</v>
      </c>
      <c r="L41" s="3" t="str">
        <f>VLOOKUP(E41,[1]KLASIFIKASI!$I$4:$J$18,2,FALSE)</f>
        <v>PELEPAS GAS</v>
      </c>
      <c r="M41" s="3">
        <f t="shared" si="2"/>
        <v>12</v>
      </c>
      <c r="N41" s="3" t="s">
        <v>18</v>
      </c>
    </row>
    <row r="42" spans="1:14" x14ac:dyDescent="0.25">
      <c r="A42" s="3">
        <f t="shared" si="3"/>
        <v>41</v>
      </c>
      <c r="B42" s="3" t="s">
        <v>22</v>
      </c>
      <c r="C42" s="3" t="str">
        <f>VLOOKUP(B42,[1]DESA!$B$2:$D$601,3,FALSE)</f>
        <v>BUJAK</v>
      </c>
      <c r="D42" s="3" t="str">
        <f>VLOOKUP(B42,[1]DESA!$B$2:$E$601,4,FALSE)</f>
        <v>BATUKLIANG</v>
      </c>
      <c r="E42" s="4" t="s">
        <v>17</v>
      </c>
      <c r="F42" s="3">
        <f t="shared" si="0"/>
        <v>0</v>
      </c>
      <c r="G42" s="3">
        <f t="shared" si="1"/>
        <v>0</v>
      </c>
      <c r="H42" s="5"/>
      <c r="I42" s="5"/>
      <c r="J42" s="3" t="s">
        <v>15</v>
      </c>
      <c r="K42" s="3">
        <v>250</v>
      </c>
      <c r="L42" s="3" t="str">
        <f>VLOOKUP(E42,[1]KLASIFIKASI!$I$4:$J$18,2,FALSE)</f>
        <v>PELEPAS GAS</v>
      </c>
      <c r="M42" s="3">
        <f t="shared" si="2"/>
        <v>14</v>
      </c>
      <c r="N42" s="3" t="s">
        <v>18</v>
      </c>
    </row>
    <row r="43" spans="1:14" x14ac:dyDescent="0.25">
      <c r="A43" s="3">
        <f t="shared" si="3"/>
        <v>42</v>
      </c>
      <c r="B43" s="3" t="s">
        <v>22</v>
      </c>
      <c r="C43" s="3" t="str">
        <f>VLOOKUP(B43,[1]DESA!$B$2:$D$601,3,FALSE)</f>
        <v>BUJAK</v>
      </c>
      <c r="D43" s="3" t="str">
        <f>VLOOKUP(B43,[1]DESA!$B$2:$E$601,4,FALSE)</f>
        <v>BATUKLIANG</v>
      </c>
      <c r="E43" s="4"/>
      <c r="F43" s="3">
        <f t="shared" si="0"/>
        <v>0</v>
      </c>
      <c r="G43" s="3">
        <f t="shared" si="1"/>
        <v>0</v>
      </c>
      <c r="H43" s="5"/>
      <c r="I43" s="5"/>
      <c r="J43" s="3" t="s">
        <v>15</v>
      </c>
      <c r="K43" s="3"/>
      <c r="L43" s="3" t="e">
        <f>VLOOKUP(E43,[1]KLASIFIKASI!$I$4:$J$18,2,FALSE)</f>
        <v>#N/A</v>
      </c>
      <c r="M43" s="3" t="e">
        <f t="shared" si="2"/>
        <v>#N/A</v>
      </c>
      <c r="N43" s="3" t="s">
        <v>16</v>
      </c>
    </row>
    <row r="44" spans="1:14" x14ac:dyDescent="0.25">
      <c r="A44" s="3">
        <f t="shared" si="3"/>
        <v>43</v>
      </c>
      <c r="B44" s="3" t="s">
        <v>22</v>
      </c>
      <c r="C44" s="3" t="str">
        <f>VLOOKUP(B44,[1]DESA!$B$2:$D$601,3,FALSE)</f>
        <v>BUJAK</v>
      </c>
      <c r="D44" s="3" t="str">
        <f>VLOOKUP(B44,[1]DESA!$B$2:$E$601,4,FALSE)</f>
        <v>BATUKLIANG</v>
      </c>
      <c r="E44" s="4" t="s">
        <v>19</v>
      </c>
      <c r="F44" s="3">
        <f t="shared" si="0"/>
        <v>0</v>
      </c>
      <c r="G44" s="3">
        <f t="shared" si="1"/>
        <v>0</v>
      </c>
      <c r="H44" s="5"/>
      <c r="I44" s="5"/>
      <c r="J44" s="3" t="s">
        <v>15</v>
      </c>
      <c r="K44" s="3">
        <v>75</v>
      </c>
      <c r="L44" s="3" t="str">
        <f>VLOOKUP(E44,[1]KLASIFIKASI!$I$4:$J$18,2,FALSE)</f>
        <v>PELEPAS GAS</v>
      </c>
      <c r="M44" s="3">
        <f t="shared" si="2"/>
        <v>13</v>
      </c>
      <c r="N44" s="3" t="s">
        <v>16</v>
      </c>
    </row>
    <row r="45" spans="1:14" x14ac:dyDescent="0.25">
      <c r="A45" s="3">
        <f t="shared" si="3"/>
        <v>44</v>
      </c>
      <c r="B45" s="3" t="s">
        <v>23</v>
      </c>
      <c r="C45" s="3" t="str">
        <f>VLOOKUP(B45,[1]DESA!$B$2:$D$601,3,FALSE)</f>
        <v>SELEBUNG</v>
      </c>
      <c r="D45" s="3" t="str">
        <f>VLOOKUP(B45,[1]DESA!$B$2:$E$601,4,FALSE)</f>
        <v>BATUKLIANG</v>
      </c>
      <c r="E45" s="4" t="s">
        <v>17</v>
      </c>
      <c r="F45" s="3">
        <f t="shared" si="0"/>
        <v>0</v>
      </c>
      <c r="G45" s="3">
        <f t="shared" si="1"/>
        <v>0</v>
      </c>
      <c r="H45" s="5"/>
      <c r="I45" s="5"/>
      <c r="J45" s="3" t="s">
        <v>15</v>
      </c>
      <c r="K45" s="3">
        <v>500</v>
      </c>
      <c r="L45" s="3" t="str">
        <f>VLOOKUP(E45,[1]KLASIFIKASI!$I$4:$J$18,2,FALSE)</f>
        <v>PELEPAS GAS</v>
      </c>
      <c r="M45" s="3">
        <f t="shared" si="2"/>
        <v>15</v>
      </c>
      <c r="N45" s="3" t="s">
        <v>18</v>
      </c>
    </row>
    <row r="46" spans="1:14" x14ac:dyDescent="0.25">
      <c r="A46" s="3">
        <f t="shared" si="3"/>
        <v>45</v>
      </c>
      <c r="B46" s="3" t="s">
        <v>23</v>
      </c>
      <c r="C46" s="3" t="str">
        <f>VLOOKUP(B46,[1]DESA!$B$2:$D$601,3,FALSE)</f>
        <v>SELEBUNG</v>
      </c>
      <c r="D46" s="3" t="str">
        <f>VLOOKUP(B46,[1]DESA!$B$2:$E$601,4,FALSE)</f>
        <v>BATUKLIANG</v>
      </c>
      <c r="E46" s="4" t="s">
        <v>17</v>
      </c>
      <c r="F46" s="3">
        <f t="shared" si="0"/>
        <v>0</v>
      </c>
      <c r="G46" s="3">
        <f t="shared" si="1"/>
        <v>0</v>
      </c>
      <c r="H46" s="5"/>
      <c r="I46" s="5"/>
      <c r="J46" s="3" t="s">
        <v>15</v>
      </c>
      <c r="K46" s="3">
        <v>500</v>
      </c>
      <c r="L46" s="3" t="str">
        <f>VLOOKUP(E46,[1]KLASIFIKASI!$I$4:$J$18,2,FALSE)</f>
        <v>PELEPAS GAS</v>
      </c>
      <c r="M46" s="3">
        <f t="shared" si="2"/>
        <v>15</v>
      </c>
      <c r="N46" s="3" t="s">
        <v>18</v>
      </c>
    </row>
    <row r="47" spans="1:14" x14ac:dyDescent="0.25">
      <c r="A47" s="3">
        <f t="shared" si="3"/>
        <v>46</v>
      </c>
      <c r="B47" s="3" t="s">
        <v>23</v>
      </c>
      <c r="C47" s="3" t="str">
        <f>VLOOKUP(B47,[1]DESA!$B$2:$D$601,3,FALSE)</f>
        <v>SELEBUNG</v>
      </c>
      <c r="D47" s="3" t="str">
        <f>VLOOKUP(B47,[1]DESA!$B$2:$E$601,4,FALSE)</f>
        <v>BATUKLIANG</v>
      </c>
      <c r="E47" s="4" t="s">
        <v>17</v>
      </c>
      <c r="F47" s="3">
        <f t="shared" si="0"/>
        <v>0</v>
      </c>
      <c r="G47" s="3">
        <f t="shared" si="1"/>
        <v>0</v>
      </c>
      <c r="H47" s="5"/>
      <c r="I47" s="5"/>
      <c r="J47" s="3" t="s">
        <v>15</v>
      </c>
      <c r="K47" s="3">
        <v>500</v>
      </c>
      <c r="L47" s="3" t="str">
        <f>VLOOKUP(E47,[1]KLASIFIKASI!$I$4:$J$18,2,FALSE)</f>
        <v>PELEPAS GAS</v>
      </c>
      <c r="M47" s="3">
        <f t="shared" si="2"/>
        <v>15</v>
      </c>
      <c r="N47" s="3" t="s">
        <v>18</v>
      </c>
    </row>
    <row r="48" spans="1:14" x14ac:dyDescent="0.25">
      <c r="A48" s="3">
        <f t="shared" si="3"/>
        <v>47</v>
      </c>
      <c r="B48" s="3" t="s">
        <v>23</v>
      </c>
      <c r="C48" s="3" t="str">
        <f>VLOOKUP(B48,[1]DESA!$B$2:$D$601,3,FALSE)</f>
        <v>SELEBUNG</v>
      </c>
      <c r="D48" s="3" t="str">
        <f>VLOOKUP(B48,[1]DESA!$B$2:$E$601,4,FALSE)</f>
        <v>BATUKLIANG</v>
      </c>
      <c r="E48" s="4" t="s">
        <v>17</v>
      </c>
      <c r="F48" s="3">
        <f t="shared" si="0"/>
        <v>0</v>
      </c>
      <c r="G48" s="3">
        <f t="shared" si="1"/>
        <v>0</v>
      </c>
      <c r="H48" s="5"/>
      <c r="I48" s="5"/>
      <c r="J48" s="3" t="s">
        <v>15</v>
      </c>
      <c r="K48" s="3">
        <v>500</v>
      </c>
      <c r="L48" s="3" t="str">
        <f>VLOOKUP(E48,[1]KLASIFIKASI!$I$4:$J$18,2,FALSE)</f>
        <v>PELEPAS GAS</v>
      </c>
      <c r="M48" s="3">
        <f t="shared" si="2"/>
        <v>15</v>
      </c>
      <c r="N48" s="3" t="s">
        <v>18</v>
      </c>
    </row>
    <row r="49" spans="1:14" x14ac:dyDescent="0.25">
      <c r="A49" s="3">
        <f t="shared" si="3"/>
        <v>48</v>
      </c>
      <c r="B49" s="3" t="s">
        <v>23</v>
      </c>
      <c r="C49" s="3" t="str">
        <f>VLOOKUP(B49,[1]DESA!$B$2:$D$601,3,FALSE)</f>
        <v>SELEBUNG</v>
      </c>
      <c r="D49" s="3" t="str">
        <f>VLOOKUP(B49,[1]DESA!$B$2:$E$601,4,FALSE)</f>
        <v>BATUKLIANG</v>
      </c>
      <c r="E49" s="4" t="s">
        <v>17</v>
      </c>
      <c r="F49" s="3">
        <f t="shared" si="0"/>
        <v>0</v>
      </c>
      <c r="G49" s="3">
        <f t="shared" si="1"/>
        <v>0</v>
      </c>
      <c r="H49" s="5"/>
      <c r="I49" s="5"/>
      <c r="J49" s="3" t="s">
        <v>15</v>
      </c>
      <c r="K49" s="3">
        <v>500</v>
      </c>
      <c r="L49" s="3" t="str">
        <f>VLOOKUP(E49,[1]KLASIFIKASI!$I$4:$J$18,2,FALSE)</f>
        <v>PELEPAS GAS</v>
      </c>
      <c r="M49" s="3">
        <f t="shared" si="2"/>
        <v>15</v>
      </c>
      <c r="N49" s="3" t="s">
        <v>18</v>
      </c>
    </row>
    <row r="50" spans="1:14" x14ac:dyDescent="0.25">
      <c r="A50" s="3">
        <f t="shared" si="3"/>
        <v>49</v>
      </c>
      <c r="B50" s="3" t="s">
        <v>23</v>
      </c>
      <c r="C50" s="3" t="str">
        <f>VLOOKUP(B50,[1]DESA!$B$2:$D$601,3,FALSE)</f>
        <v>SELEBUNG</v>
      </c>
      <c r="D50" s="3" t="str">
        <f>VLOOKUP(B50,[1]DESA!$B$2:$E$601,4,FALSE)</f>
        <v>BATUKLIANG</v>
      </c>
      <c r="E50" s="4" t="s">
        <v>17</v>
      </c>
      <c r="F50" s="3">
        <f t="shared" si="0"/>
        <v>0</v>
      </c>
      <c r="G50" s="3">
        <f t="shared" si="1"/>
        <v>0</v>
      </c>
      <c r="H50" s="5"/>
      <c r="I50" s="5"/>
      <c r="J50" s="3" t="s">
        <v>15</v>
      </c>
      <c r="K50" s="3">
        <v>500</v>
      </c>
      <c r="L50" s="3" t="str">
        <f>VLOOKUP(E50,[1]KLASIFIKASI!$I$4:$J$18,2,FALSE)</f>
        <v>PELEPAS GAS</v>
      </c>
      <c r="M50" s="3">
        <f t="shared" si="2"/>
        <v>15</v>
      </c>
      <c r="N50" s="3" t="s">
        <v>18</v>
      </c>
    </row>
    <row r="51" spans="1:14" x14ac:dyDescent="0.25">
      <c r="A51" s="3">
        <f t="shared" si="3"/>
        <v>50</v>
      </c>
      <c r="B51" s="3" t="s">
        <v>23</v>
      </c>
      <c r="C51" s="3" t="str">
        <f>VLOOKUP(B51,[1]DESA!$B$2:$D$601,3,FALSE)</f>
        <v>SELEBUNG</v>
      </c>
      <c r="D51" s="3" t="str">
        <f>VLOOKUP(B51,[1]DESA!$B$2:$E$601,4,FALSE)</f>
        <v>BATUKLIANG</v>
      </c>
      <c r="E51" s="4" t="s">
        <v>17</v>
      </c>
      <c r="F51" s="3">
        <f t="shared" si="0"/>
        <v>0</v>
      </c>
      <c r="G51" s="3">
        <f t="shared" si="1"/>
        <v>0</v>
      </c>
      <c r="H51" s="5"/>
      <c r="I51" s="5"/>
      <c r="J51" s="3" t="s">
        <v>15</v>
      </c>
      <c r="K51" s="3">
        <v>500</v>
      </c>
      <c r="L51" s="3" t="str">
        <f>VLOOKUP(E51,[1]KLASIFIKASI!$I$4:$J$18,2,FALSE)</f>
        <v>PELEPAS GAS</v>
      </c>
      <c r="M51" s="3">
        <f t="shared" si="2"/>
        <v>15</v>
      </c>
      <c r="N51" s="3" t="s">
        <v>18</v>
      </c>
    </row>
    <row r="52" spans="1:14" x14ac:dyDescent="0.25">
      <c r="A52" s="3">
        <f t="shared" si="3"/>
        <v>51</v>
      </c>
      <c r="B52" s="3" t="s">
        <v>23</v>
      </c>
      <c r="C52" s="3" t="str">
        <f>VLOOKUP(B52,[1]DESA!$B$2:$D$601,3,FALSE)</f>
        <v>SELEBUNG</v>
      </c>
      <c r="D52" s="3" t="str">
        <f>VLOOKUP(B52,[1]DESA!$B$2:$E$601,4,FALSE)</f>
        <v>BATUKLIANG</v>
      </c>
      <c r="E52" s="4" t="s">
        <v>17</v>
      </c>
      <c r="F52" s="3">
        <f t="shared" si="0"/>
        <v>0</v>
      </c>
      <c r="G52" s="3">
        <f t="shared" si="1"/>
        <v>0</v>
      </c>
      <c r="H52" s="5"/>
      <c r="I52" s="5"/>
      <c r="J52" s="3" t="s">
        <v>15</v>
      </c>
      <c r="K52" s="3">
        <v>500</v>
      </c>
      <c r="L52" s="3" t="str">
        <f>VLOOKUP(E52,[1]KLASIFIKASI!$I$4:$J$18,2,FALSE)</f>
        <v>PELEPAS GAS</v>
      </c>
      <c r="M52" s="3">
        <f t="shared" si="2"/>
        <v>15</v>
      </c>
      <c r="N52" s="3" t="s">
        <v>18</v>
      </c>
    </row>
    <row r="53" spans="1:14" x14ac:dyDescent="0.25">
      <c r="A53" s="3">
        <f t="shared" si="3"/>
        <v>52</v>
      </c>
      <c r="B53" s="3" t="s">
        <v>23</v>
      </c>
      <c r="C53" s="3" t="str">
        <f>VLOOKUP(B53,[1]DESA!$B$2:$D$601,3,FALSE)</f>
        <v>SELEBUNG</v>
      </c>
      <c r="D53" s="3" t="str">
        <f>VLOOKUP(B53,[1]DESA!$B$2:$E$601,4,FALSE)</f>
        <v>BATUKLIANG</v>
      </c>
      <c r="E53" s="4" t="s">
        <v>17</v>
      </c>
      <c r="F53" s="3">
        <f t="shared" si="0"/>
        <v>0</v>
      </c>
      <c r="G53" s="3">
        <f t="shared" si="1"/>
        <v>0</v>
      </c>
      <c r="H53" s="5"/>
      <c r="I53" s="5"/>
      <c r="J53" s="3" t="s">
        <v>15</v>
      </c>
      <c r="K53" s="3">
        <v>500</v>
      </c>
      <c r="L53" s="3" t="str">
        <f>VLOOKUP(E53,[1]KLASIFIKASI!$I$4:$J$18,2,FALSE)</f>
        <v>PELEPAS GAS</v>
      </c>
      <c r="M53" s="3">
        <f t="shared" si="2"/>
        <v>15</v>
      </c>
      <c r="N53" s="3" t="s">
        <v>18</v>
      </c>
    </row>
    <row r="54" spans="1:14" x14ac:dyDescent="0.25">
      <c r="A54" s="3">
        <f t="shared" si="3"/>
        <v>53</v>
      </c>
      <c r="B54" s="3" t="s">
        <v>23</v>
      </c>
      <c r="C54" s="3" t="str">
        <f>VLOOKUP(B54,[1]DESA!$B$2:$D$601,3,FALSE)</f>
        <v>SELEBUNG</v>
      </c>
      <c r="D54" s="3" t="str">
        <f>VLOOKUP(B54,[1]DESA!$B$2:$E$601,4,FALSE)</f>
        <v>BATUKLIANG</v>
      </c>
      <c r="E54" s="4" t="s">
        <v>17</v>
      </c>
      <c r="F54" s="3">
        <f t="shared" si="0"/>
        <v>0</v>
      </c>
      <c r="G54" s="3">
        <f t="shared" si="1"/>
        <v>0</v>
      </c>
      <c r="H54" s="5"/>
      <c r="I54" s="5"/>
      <c r="J54" s="3" t="s">
        <v>15</v>
      </c>
      <c r="K54" s="3">
        <v>500</v>
      </c>
      <c r="L54" s="3" t="str">
        <f>VLOOKUP(E54,[1]KLASIFIKASI!$I$4:$J$18,2,FALSE)</f>
        <v>PELEPAS GAS</v>
      </c>
      <c r="M54" s="3">
        <f t="shared" si="2"/>
        <v>15</v>
      </c>
      <c r="N54" s="3" t="s">
        <v>18</v>
      </c>
    </row>
    <row r="55" spans="1:14" x14ac:dyDescent="0.25">
      <c r="A55" s="3">
        <f t="shared" si="3"/>
        <v>54</v>
      </c>
      <c r="B55" s="3" t="s">
        <v>23</v>
      </c>
      <c r="C55" s="3" t="str">
        <f>VLOOKUP(B55,[1]DESA!$B$2:$D$601,3,FALSE)</f>
        <v>SELEBUNG</v>
      </c>
      <c r="D55" s="3" t="str">
        <f>VLOOKUP(B55,[1]DESA!$B$2:$E$601,4,FALSE)</f>
        <v>BATUKLIANG</v>
      </c>
      <c r="E55" s="4" t="s">
        <v>17</v>
      </c>
      <c r="F55" s="3">
        <f t="shared" si="0"/>
        <v>0</v>
      </c>
      <c r="G55" s="3">
        <f t="shared" si="1"/>
        <v>0</v>
      </c>
      <c r="H55" s="5"/>
      <c r="I55" s="5"/>
      <c r="J55" s="3" t="s">
        <v>15</v>
      </c>
      <c r="K55" s="3">
        <v>500</v>
      </c>
      <c r="L55" s="3" t="str">
        <f>VLOOKUP(E55,[1]KLASIFIKASI!$I$4:$J$18,2,FALSE)</f>
        <v>PELEPAS GAS</v>
      </c>
      <c r="M55" s="3">
        <f t="shared" si="2"/>
        <v>15</v>
      </c>
      <c r="N55" s="3" t="s">
        <v>18</v>
      </c>
    </row>
    <row r="56" spans="1:14" x14ac:dyDescent="0.25">
      <c r="A56" s="3">
        <f t="shared" si="3"/>
        <v>55</v>
      </c>
      <c r="B56" s="3" t="s">
        <v>23</v>
      </c>
      <c r="C56" s="3" t="str">
        <f>VLOOKUP(B56,[1]DESA!$B$2:$D$601,3,FALSE)</f>
        <v>SELEBUNG</v>
      </c>
      <c r="D56" s="3" t="str">
        <f>VLOOKUP(B56,[1]DESA!$B$2:$E$601,4,FALSE)</f>
        <v>BATUKLIANG</v>
      </c>
      <c r="E56" s="4" t="s">
        <v>17</v>
      </c>
      <c r="F56" s="3">
        <f t="shared" si="0"/>
        <v>0</v>
      </c>
      <c r="G56" s="3">
        <f t="shared" si="1"/>
        <v>0</v>
      </c>
      <c r="H56" s="5"/>
      <c r="I56" s="5"/>
      <c r="J56" s="3" t="s">
        <v>15</v>
      </c>
      <c r="K56" s="3">
        <v>500</v>
      </c>
      <c r="L56" s="3" t="str">
        <f>VLOOKUP(E56,[1]KLASIFIKASI!$I$4:$J$18,2,FALSE)</f>
        <v>PELEPAS GAS</v>
      </c>
      <c r="M56" s="3">
        <f t="shared" si="2"/>
        <v>15</v>
      </c>
      <c r="N56" s="3" t="s">
        <v>18</v>
      </c>
    </row>
    <row r="57" spans="1:14" x14ac:dyDescent="0.25">
      <c r="A57" s="3">
        <f t="shared" si="3"/>
        <v>56</v>
      </c>
      <c r="B57" s="3" t="s">
        <v>23</v>
      </c>
      <c r="C57" s="3" t="str">
        <f>VLOOKUP(B57,[1]DESA!$B$2:$D$601,3,FALSE)</f>
        <v>SELEBUNG</v>
      </c>
      <c r="D57" s="3" t="str">
        <f>VLOOKUP(B57,[1]DESA!$B$2:$E$601,4,FALSE)</f>
        <v>BATUKLIANG</v>
      </c>
      <c r="E57" s="4" t="s">
        <v>17</v>
      </c>
      <c r="F57" s="3">
        <f t="shared" si="0"/>
        <v>0</v>
      </c>
      <c r="G57" s="3">
        <f t="shared" si="1"/>
        <v>0</v>
      </c>
      <c r="H57" s="5"/>
      <c r="I57" s="5"/>
      <c r="J57" s="3" t="s">
        <v>15</v>
      </c>
      <c r="K57" s="3">
        <v>125</v>
      </c>
      <c r="L57" s="3" t="str">
        <f>VLOOKUP(E57,[1]KLASIFIKASI!$I$4:$J$18,2,FALSE)</f>
        <v>PELEPAS GAS</v>
      </c>
      <c r="M57" s="3">
        <f t="shared" si="2"/>
        <v>14</v>
      </c>
      <c r="N57" s="3" t="s">
        <v>18</v>
      </c>
    </row>
    <row r="58" spans="1:14" x14ac:dyDescent="0.25">
      <c r="A58" s="3">
        <f t="shared" si="3"/>
        <v>57</v>
      </c>
      <c r="B58" s="3" t="s">
        <v>23</v>
      </c>
      <c r="C58" s="3" t="str">
        <f>VLOOKUP(B58,[1]DESA!$B$2:$D$601,3,FALSE)</f>
        <v>SELEBUNG</v>
      </c>
      <c r="D58" s="3" t="str">
        <f>VLOOKUP(B58,[1]DESA!$B$2:$E$601,4,FALSE)</f>
        <v>BATUKLIANG</v>
      </c>
      <c r="E58" s="4" t="s">
        <v>17</v>
      </c>
      <c r="F58" s="3">
        <f t="shared" si="0"/>
        <v>0</v>
      </c>
      <c r="G58" s="3">
        <f t="shared" si="1"/>
        <v>0</v>
      </c>
      <c r="H58" s="5"/>
      <c r="I58" s="5"/>
      <c r="J58" s="3" t="s">
        <v>15</v>
      </c>
      <c r="K58" s="3">
        <v>500</v>
      </c>
      <c r="L58" s="3" t="str">
        <f>VLOOKUP(E58,[1]KLASIFIKASI!$I$4:$J$18,2,FALSE)</f>
        <v>PELEPAS GAS</v>
      </c>
      <c r="M58" s="3">
        <f t="shared" si="2"/>
        <v>15</v>
      </c>
      <c r="N58" s="3" t="s">
        <v>18</v>
      </c>
    </row>
    <row r="59" spans="1:14" x14ac:dyDescent="0.25">
      <c r="A59" s="3">
        <f t="shared" si="3"/>
        <v>58</v>
      </c>
      <c r="B59" s="3" t="s">
        <v>23</v>
      </c>
      <c r="C59" s="3" t="str">
        <f>VLOOKUP(B59,[1]DESA!$B$2:$D$601,3,FALSE)</f>
        <v>SELEBUNG</v>
      </c>
      <c r="D59" s="3" t="str">
        <f>VLOOKUP(B59,[1]DESA!$B$2:$E$601,4,FALSE)</f>
        <v>BATUKLIANG</v>
      </c>
      <c r="E59" s="4" t="s">
        <v>17</v>
      </c>
      <c r="F59" s="3">
        <f t="shared" si="0"/>
        <v>0</v>
      </c>
      <c r="G59" s="3">
        <f t="shared" si="1"/>
        <v>0</v>
      </c>
      <c r="H59" s="5"/>
      <c r="I59" s="5"/>
      <c r="J59" s="3" t="s">
        <v>15</v>
      </c>
      <c r="K59" s="3">
        <v>500</v>
      </c>
      <c r="L59" s="3" t="str">
        <f>VLOOKUP(E59,[1]KLASIFIKASI!$I$4:$J$18,2,FALSE)</f>
        <v>PELEPAS GAS</v>
      </c>
      <c r="M59" s="3">
        <f t="shared" si="2"/>
        <v>15</v>
      </c>
      <c r="N59" s="3" t="s">
        <v>18</v>
      </c>
    </row>
    <row r="60" spans="1:14" x14ac:dyDescent="0.25">
      <c r="A60" s="3">
        <f t="shared" si="3"/>
        <v>59</v>
      </c>
      <c r="B60" s="3" t="s">
        <v>23</v>
      </c>
      <c r="C60" s="3" t="str">
        <f>VLOOKUP(B60,[1]DESA!$B$2:$D$601,3,FALSE)</f>
        <v>SELEBUNG</v>
      </c>
      <c r="D60" s="3" t="str">
        <f>VLOOKUP(B60,[1]DESA!$B$2:$E$601,4,FALSE)</f>
        <v>BATUKLIANG</v>
      </c>
      <c r="E60" s="4" t="s">
        <v>17</v>
      </c>
      <c r="F60" s="3">
        <f t="shared" si="0"/>
        <v>0</v>
      </c>
      <c r="G60" s="3">
        <f t="shared" si="1"/>
        <v>0</v>
      </c>
      <c r="H60" s="5"/>
      <c r="I60" s="5"/>
      <c r="J60" s="3" t="s">
        <v>15</v>
      </c>
      <c r="K60" s="3">
        <v>45</v>
      </c>
      <c r="L60" s="3" t="str">
        <f>VLOOKUP(E60,[1]KLASIFIKASI!$I$4:$J$18,2,FALSE)</f>
        <v>PELEPAS GAS</v>
      </c>
      <c r="M60" s="3">
        <f t="shared" si="2"/>
        <v>12</v>
      </c>
      <c r="N60" s="3" t="s">
        <v>18</v>
      </c>
    </row>
    <row r="61" spans="1:14" x14ac:dyDescent="0.25">
      <c r="A61" s="3">
        <f t="shared" si="3"/>
        <v>60</v>
      </c>
      <c r="B61" s="3" t="s">
        <v>23</v>
      </c>
      <c r="C61" s="3" t="str">
        <f>VLOOKUP(B61,[1]DESA!$B$2:$D$601,3,FALSE)</f>
        <v>SELEBUNG</v>
      </c>
      <c r="D61" s="3" t="str">
        <f>VLOOKUP(B61,[1]DESA!$B$2:$E$601,4,FALSE)</f>
        <v>BATUKLIANG</v>
      </c>
      <c r="E61" s="4" t="s">
        <v>17</v>
      </c>
      <c r="F61" s="3">
        <f t="shared" si="0"/>
        <v>0</v>
      </c>
      <c r="G61" s="3">
        <f t="shared" si="1"/>
        <v>0</v>
      </c>
      <c r="H61" s="5"/>
      <c r="I61" s="5"/>
      <c r="J61" s="3" t="s">
        <v>15</v>
      </c>
      <c r="K61" s="3">
        <v>500</v>
      </c>
      <c r="L61" s="3" t="str">
        <f>VLOOKUP(E61,[1]KLASIFIKASI!$I$4:$J$18,2,FALSE)</f>
        <v>PELEPAS GAS</v>
      </c>
      <c r="M61" s="3">
        <f t="shared" si="2"/>
        <v>15</v>
      </c>
      <c r="N61" s="3" t="s">
        <v>18</v>
      </c>
    </row>
    <row r="62" spans="1:14" x14ac:dyDescent="0.25">
      <c r="A62" s="3">
        <f t="shared" si="3"/>
        <v>61</v>
      </c>
      <c r="B62" s="3" t="s">
        <v>23</v>
      </c>
      <c r="C62" s="3" t="str">
        <f>VLOOKUP(B62,[1]DESA!$B$2:$D$601,3,FALSE)</f>
        <v>SELEBUNG</v>
      </c>
      <c r="D62" s="3" t="str">
        <f>VLOOKUP(B62,[1]DESA!$B$2:$E$601,4,FALSE)</f>
        <v>BATUKLIANG</v>
      </c>
      <c r="E62" s="4" t="s">
        <v>17</v>
      </c>
      <c r="F62" s="3">
        <f t="shared" si="0"/>
        <v>0</v>
      </c>
      <c r="G62" s="3">
        <f t="shared" si="1"/>
        <v>0</v>
      </c>
      <c r="H62" s="5"/>
      <c r="I62" s="5"/>
      <c r="J62" s="3" t="s">
        <v>15</v>
      </c>
      <c r="K62" s="3">
        <v>45</v>
      </c>
      <c r="L62" s="3" t="str">
        <f>VLOOKUP(E62,[1]KLASIFIKASI!$I$4:$J$18,2,FALSE)</f>
        <v>PELEPAS GAS</v>
      </c>
      <c r="M62" s="3">
        <f t="shared" si="2"/>
        <v>12</v>
      </c>
      <c r="N62" s="3" t="s">
        <v>18</v>
      </c>
    </row>
    <row r="63" spans="1:14" x14ac:dyDescent="0.25">
      <c r="A63" s="3">
        <f t="shared" si="3"/>
        <v>62</v>
      </c>
      <c r="B63" s="3" t="s">
        <v>24</v>
      </c>
      <c r="C63" s="3" t="str">
        <f>VLOOKUP(B63,[1]DESA!$B$2:$D$601,3,FALSE)</f>
        <v>SELEBUNG</v>
      </c>
      <c r="D63" s="3" t="str">
        <f>VLOOKUP(B63,[1]DESA!$B$2:$E$601,4,FALSE)</f>
        <v>BATUKLIANG</v>
      </c>
      <c r="E63" s="4" t="s">
        <v>17</v>
      </c>
      <c r="F63" s="3">
        <f t="shared" si="0"/>
        <v>0</v>
      </c>
      <c r="G63" s="3">
        <f t="shared" si="1"/>
        <v>0</v>
      </c>
      <c r="H63" s="5"/>
      <c r="I63" s="5"/>
      <c r="J63" s="3" t="s">
        <v>15</v>
      </c>
      <c r="K63" s="3">
        <v>1000</v>
      </c>
      <c r="L63" s="3" t="str">
        <f>VLOOKUP(E63,[1]KLASIFIKASI!$I$4:$J$18,2,FALSE)</f>
        <v>PELEPAS GAS</v>
      </c>
      <c r="M63" s="3">
        <f t="shared" si="2"/>
        <v>16</v>
      </c>
      <c r="N63" s="3" t="s">
        <v>16</v>
      </c>
    </row>
    <row r="64" spans="1:14" x14ac:dyDescent="0.25">
      <c r="A64" s="3">
        <f t="shared" si="3"/>
        <v>63</v>
      </c>
      <c r="B64" s="3" t="s">
        <v>24</v>
      </c>
      <c r="C64" s="3" t="str">
        <f>VLOOKUP(B64,[1]DESA!$B$2:$D$601,3,FALSE)</f>
        <v>SELEBUNG</v>
      </c>
      <c r="D64" s="3" t="str">
        <f>VLOOKUP(B64,[1]DESA!$B$2:$E$601,4,FALSE)</f>
        <v>BATUKLIANG</v>
      </c>
      <c r="E64" s="4" t="s">
        <v>17</v>
      </c>
      <c r="F64" s="3">
        <f t="shared" si="0"/>
        <v>0</v>
      </c>
      <c r="G64" s="3">
        <f t="shared" si="1"/>
        <v>0</v>
      </c>
      <c r="H64" s="5"/>
      <c r="I64" s="5"/>
      <c r="J64" s="3" t="s">
        <v>15</v>
      </c>
      <c r="K64" s="3">
        <v>250</v>
      </c>
      <c r="L64" s="3" t="str">
        <f>VLOOKUP(E64,[1]KLASIFIKASI!$I$4:$J$18,2,FALSE)</f>
        <v>PELEPAS GAS</v>
      </c>
      <c r="M64" s="3">
        <f t="shared" si="2"/>
        <v>14</v>
      </c>
      <c r="N64" s="3" t="s">
        <v>18</v>
      </c>
    </row>
    <row r="65" spans="1:14" x14ac:dyDescent="0.25">
      <c r="A65" s="3">
        <f t="shared" si="3"/>
        <v>64</v>
      </c>
      <c r="B65" s="3" t="s">
        <v>24</v>
      </c>
      <c r="C65" s="3" t="str">
        <f>VLOOKUP(B65,[1]DESA!$B$2:$D$601,3,FALSE)</f>
        <v>SELEBUNG</v>
      </c>
      <c r="D65" s="3" t="str">
        <f>VLOOKUP(B65,[1]DESA!$B$2:$E$601,4,FALSE)</f>
        <v>BATUKLIANG</v>
      </c>
      <c r="E65" s="4" t="s">
        <v>17</v>
      </c>
      <c r="F65" s="3">
        <f t="shared" si="0"/>
        <v>0</v>
      </c>
      <c r="G65" s="3">
        <f t="shared" si="1"/>
        <v>0</v>
      </c>
      <c r="H65" s="5"/>
      <c r="I65" s="5"/>
      <c r="J65" s="3" t="s">
        <v>15</v>
      </c>
      <c r="K65" s="3">
        <v>500</v>
      </c>
      <c r="L65" s="3" t="str">
        <f>VLOOKUP(E65,[1]KLASIFIKASI!$I$4:$J$18,2,FALSE)</f>
        <v>PELEPAS GAS</v>
      </c>
      <c r="M65" s="3">
        <f t="shared" si="2"/>
        <v>15</v>
      </c>
      <c r="N65" s="3" t="s">
        <v>18</v>
      </c>
    </row>
    <row r="66" spans="1:14" x14ac:dyDescent="0.25">
      <c r="A66" s="3">
        <f t="shared" si="3"/>
        <v>65</v>
      </c>
      <c r="B66" s="3" t="s">
        <v>24</v>
      </c>
      <c r="C66" s="3" t="str">
        <f>VLOOKUP(B66,[1]DESA!$B$2:$D$601,3,FALSE)</f>
        <v>SELEBUNG</v>
      </c>
      <c r="D66" s="3" t="str">
        <f>VLOOKUP(B66,[1]DESA!$B$2:$E$601,4,FALSE)</f>
        <v>BATUKLIANG</v>
      </c>
      <c r="E66" s="4" t="s">
        <v>17</v>
      </c>
      <c r="F66" s="3">
        <f t="shared" ref="F66:F129" si="4">IF(ISERROR(VLOOKUP(M66,KELAS,2,FALSE)),0,VLOOKUP(M66,KELAS,2,FALSE))</f>
        <v>0</v>
      </c>
      <c r="G66" s="3">
        <f t="shared" ref="G66:G129" si="5">IF(F66&gt;50,100,F66)</f>
        <v>0</v>
      </c>
      <c r="H66" s="5"/>
      <c r="I66" s="5"/>
      <c r="J66" s="3" t="s">
        <v>15</v>
      </c>
      <c r="K66" s="3">
        <v>250</v>
      </c>
      <c r="L66" s="3" t="str">
        <f>VLOOKUP(E66,[1]KLASIFIKASI!$I$4:$J$18,2,FALSE)</f>
        <v>PELEPAS GAS</v>
      </c>
      <c r="M66" s="3">
        <f t="shared" ref="M66:M129" si="6">IF(AND(L66="PIJAR",K66&gt;=25,K66&lt;=50),1,IF(AND(L66="PIJAR",K66&gt;=51,K66&lt;=100),2,IF(AND(L66="PIJAR",K66&gt;=101,K66&lt;=200),3,IF(AND(L66="PIJAR",K66&gt;=201,K66&lt;=300),4,IF(AND(L66="PIJAR",K66&gt;=301,K66&lt;=400),5,IF(AND(L66="PIJAR",K66&gt;=401,K66&lt;=500),6,IF(AND(L66="PIJAR",K66&gt;=510,K66&lt;=600),7,IF(AND(L66="PIJAR",K66&gt;=601,K66&lt;=700),8,IF(AND(L66="PIJAR",K66&gt;=701,K66&lt;=800),9,IF(AND(L66="PIJAR",K66&gt;=801,K66&lt;=900),10,IF(AND(L66="PIJAR",K66&gt;=901,K66&lt;=1000),11,IF(AND(L66="PELEPAS GAS",K66&gt;=10,K66&lt;=50),12,IF(AND(L66="PELEPAS GAS",K66&gt;=51,K66&lt;=100),13,IF(AND(L66="PELEPAS GAS",K66&gt;=101,K66&lt;=250),14,IF(AND(L66="PELEPAS GAS",K66&gt;=251,K66&lt;1000),15,IF(AND(L66="PELEPAS GAS",K66&gt;=501,K66&lt;2000),16,"SALAH"))))))))))))))))</f>
        <v>14</v>
      </c>
      <c r="N66" s="3" t="s">
        <v>18</v>
      </c>
    </row>
    <row r="67" spans="1:14" x14ac:dyDescent="0.25">
      <c r="A67" s="3">
        <f t="shared" si="3"/>
        <v>66</v>
      </c>
      <c r="B67" s="3" t="s">
        <v>24</v>
      </c>
      <c r="C67" s="3" t="str">
        <f>VLOOKUP(B67,[1]DESA!$B$2:$D$601,3,FALSE)</f>
        <v>SELEBUNG</v>
      </c>
      <c r="D67" s="3" t="str">
        <f>VLOOKUP(B67,[1]DESA!$B$2:$E$601,4,FALSE)</f>
        <v>BATUKLIANG</v>
      </c>
      <c r="E67" s="4" t="s">
        <v>19</v>
      </c>
      <c r="F67" s="3">
        <f t="shared" si="4"/>
        <v>0</v>
      </c>
      <c r="G67" s="3">
        <f t="shared" si="5"/>
        <v>0</v>
      </c>
      <c r="H67" s="5"/>
      <c r="I67" s="5"/>
      <c r="J67" s="3" t="s">
        <v>15</v>
      </c>
      <c r="K67" s="3">
        <v>28</v>
      </c>
      <c r="L67" s="3" t="str">
        <f>VLOOKUP(E67,[1]KLASIFIKASI!$I$4:$J$18,2,FALSE)</f>
        <v>PELEPAS GAS</v>
      </c>
      <c r="M67" s="3">
        <f t="shared" si="6"/>
        <v>12</v>
      </c>
      <c r="N67" s="3" t="s">
        <v>18</v>
      </c>
    </row>
    <row r="68" spans="1:14" x14ac:dyDescent="0.25">
      <c r="A68" s="3">
        <f t="shared" ref="A68:A131" si="7">1+A67</f>
        <v>67</v>
      </c>
      <c r="B68" s="3" t="s">
        <v>24</v>
      </c>
      <c r="C68" s="3" t="str">
        <f>VLOOKUP(B68,[1]DESA!$B$2:$D$601,3,FALSE)</f>
        <v>SELEBUNG</v>
      </c>
      <c r="D68" s="3" t="str">
        <f>VLOOKUP(B68,[1]DESA!$B$2:$E$601,4,FALSE)</f>
        <v>BATUKLIANG</v>
      </c>
      <c r="E68" s="4" t="s">
        <v>19</v>
      </c>
      <c r="F68" s="3">
        <f t="shared" si="4"/>
        <v>0</v>
      </c>
      <c r="G68" s="3">
        <f t="shared" si="5"/>
        <v>0</v>
      </c>
      <c r="H68" s="5"/>
      <c r="I68" s="5"/>
      <c r="J68" s="3" t="s">
        <v>15</v>
      </c>
      <c r="K68" s="3">
        <v>25</v>
      </c>
      <c r="L68" s="3" t="str">
        <f>VLOOKUP(E68,[1]KLASIFIKASI!$I$4:$J$18,2,FALSE)</f>
        <v>PELEPAS GAS</v>
      </c>
      <c r="M68" s="3">
        <f t="shared" si="6"/>
        <v>12</v>
      </c>
      <c r="N68" s="3" t="s">
        <v>18</v>
      </c>
    </row>
    <row r="69" spans="1:14" x14ac:dyDescent="0.25">
      <c r="A69" s="3">
        <f t="shared" si="7"/>
        <v>68</v>
      </c>
      <c r="B69" s="3" t="s">
        <v>25</v>
      </c>
      <c r="C69" s="3" t="str">
        <f>VLOOKUP(B69,[1]DESA!$B$2:$D$601,3,FALSE)</f>
        <v>BARABALI</v>
      </c>
      <c r="D69" s="3" t="str">
        <f>VLOOKUP(B69,[1]DESA!$B$2:$E$601,4,FALSE)</f>
        <v>BATUKLIANG</v>
      </c>
      <c r="E69" s="4" t="s">
        <v>17</v>
      </c>
      <c r="F69" s="3">
        <f t="shared" si="4"/>
        <v>0</v>
      </c>
      <c r="G69" s="3">
        <f t="shared" si="5"/>
        <v>0</v>
      </c>
      <c r="H69" s="5"/>
      <c r="I69" s="5"/>
      <c r="J69" s="3" t="s">
        <v>15</v>
      </c>
      <c r="K69" s="3">
        <v>150</v>
      </c>
      <c r="L69" s="3" t="str">
        <f>VLOOKUP(E69,[1]KLASIFIKASI!$I$4:$J$18,2,FALSE)</f>
        <v>PELEPAS GAS</v>
      </c>
      <c r="M69" s="3">
        <f t="shared" si="6"/>
        <v>14</v>
      </c>
      <c r="N69" s="3" t="s">
        <v>18</v>
      </c>
    </row>
    <row r="70" spans="1:14" x14ac:dyDescent="0.25">
      <c r="A70" s="3">
        <f t="shared" si="7"/>
        <v>69</v>
      </c>
      <c r="B70" s="3" t="s">
        <v>24</v>
      </c>
      <c r="C70" s="3" t="str">
        <f>VLOOKUP(B70,[1]DESA!$B$2:$D$601,3,FALSE)</f>
        <v>SELEBUNG</v>
      </c>
      <c r="D70" s="3" t="str">
        <f>VLOOKUP(B70,[1]DESA!$B$2:$E$601,4,FALSE)</f>
        <v>BATUKLIANG</v>
      </c>
      <c r="E70" s="4" t="s">
        <v>17</v>
      </c>
      <c r="F70" s="3">
        <f t="shared" si="4"/>
        <v>0</v>
      </c>
      <c r="G70" s="3">
        <f t="shared" si="5"/>
        <v>0</v>
      </c>
      <c r="H70" s="5"/>
      <c r="I70" s="5"/>
      <c r="J70" s="3" t="s">
        <v>15</v>
      </c>
      <c r="K70" s="3">
        <v>1000</v>
      </c>
      <c r="L70" s="3" t="str">
        <f>VLOOKUP(E70,[1]KLASIFIKASI!$I$4:$J$18,2,FALSE)</f>
        <v>PELEPAS GAS</v>
      </c>
      <c r="M70" s="3">
        <f t="shared" si="6"/>
        <v>16</v>
      </c>
      <c r="N70" s="3" t="s">
        <v>16</v>
      </c>
    </row>
    <row r="71" spans="1:14" x14ac:dyDescent="0.25">
      <c r="A71" s="3">
        <f t="shared" si="7"/>
        <v>70</v>
      </c>
      <c r="B71" s="3" t="s">
        <v>26</v>
      </c>
      <c r="C71" s="3" t="str">
        <f>VLOOKUP(B71,[1]DESA!$B$2:$D$601,3,FALSE)</f>
        <v>SELEBUNG</v>
      </c>
      <c r="D71" s="3" t="str">
        <f>VLOOKUP(B71,[1]DESA!$B$2:$E$601,4,FALSE)</f>
        <v>BATUKLIANG</v>
      </c>
      <c r="E71" s="4" t="s">
        <v>17</v>
      </c>
      <c r="F71" s="3">
        <f t="shared" si="4"/>
        <v>0</v>
      </c>
      <c r="G71" s="3">
        <f t="shared" si="5"/>
        <v>0</v>
      </c>
      <c r="H71" s="5"/>
      <c r="I71" s="5"/>
      <c r="J71" s="3" t="s">
        <v>15</v>
      </c>
      <c r="K71" s="3">
        <v>75</v>
      </c>
      <c r="L71" s="3" t="str">
        <f>VLOOKUP(E71,[1]KLASIFIKASI!$I$4:$J$18,2,FALSE)</f>
        <v>PELEPAS GAS</v>
      </c>
      <c r="M71" s="3">
        <f t="shared" si="6"/>
        <v>13</v>
      </c>
      <c r="N71" s="3" t="s">
        <v>16</v>
      </c>
    </row>
    <row r="72" spans="1:14" x14ac:dyDescent="0.25">
      <c r="A72" s="3">
        <f t="shared" si="7"/>
        <v>71</v>
      </c>
      <c r="B72" s="3" t="s">
        <v>26</v>
      </c>
      <c r="C72" s="3" t="str">
        <f>VLOOKUP(B72,[1]DESA!$B$2:$D$601,3,FALSE)</f>
        <v>SELEBUNG</v>
      </c>
      <c r="D72" s="3" t="str">
        <f>VLOOKUP(B72,[1]DESA!$B$2:$E$601,4,FALSE)</f>
        <v>BATUKLIANG</v>
      </c>
      <c r="E72" s="4" t="s">
        <v>17</v>
      </c>
      <c r="F72" s="3">
        <f t="shared" si="4"/>
        <v>0</v>
      </c>
      <c r="G72" s="3">
        <f t="shared" si="5"/>
        <v>0</v>
      </c>
      <c r="H72" s="5"/>
      <c r="I72" s="5"/>
      <c r="J72" s="3" t="s">
        <v>15</v>
      </c>
      <c r="K72" s="3">
        <v>500</v>
      </c>
      <c r="L72" s="3" t="str">
        <f>VLOOKUP(E72,[1]KLASIFIKASI!$I$4:$J$18,2,FALSE)</f>
        <v>PELEPAS GAS</v>
      </c>
      <c r="M72" s="3">
        <f t="shared" si="6"/>
        <v>15</v>
      </c>
      <c r="N72" s="3" t="s">
        <v>18</v>
      </c>
    </row>
    <row r="73" spans="1:14" x14ac:dyDescent="0.25">
      <c r="A73" s="3">
        <f t="shared" si="7"/>
        <v>72</v>
      </c>
      <c r="B73" s="3" t="s">
        <v>26</v>
      </c>
      <c r="C73" s="3" t="str">
        <f>VLOOKUP(B73,[1]DESA!$B$2:$D$601,3,FALSE)</f>
        <v>SELEBUNG</v>
      </c>
      <c r="D73" s="3" t="str">
        <f>VLOOKUP(B73,[1]DESA!$B$2:$E$601,4,FALSE)</f>
        <v>BATUKLIANG</v>
      </c>
      <c r="E73" s="4" t="s">
        <v>19</v>
      </c>
      <c r="F73" s="3">
        <f t="shared" si="4"/>
        <v>0</v>
      </c>
      <c r="G73" s="3">
        <f t="shared" si="5"/>
        <v>0</v>
      </c>
      <c r="H73" s="5"/>
      <c r="I73" s="5"/>
      <c r="J73" s="3" t="s">
        <v>15</v>
      </c>
      <c r="K73" s="3">
        <v>45</v>
      </c>
      <c r="L73" s="3" t="str">
        <f>VLOOKUP(E73,[1]KLASIFIKASI!$I$4:$J$18,2,FALSE)</f>
        <v>PELEPAS GAS</v>
      </c>
      <c r="M73" s="3">
        <f t="shared" si="6"/>
        <v>12</v>
      </c>
      <c r="N73" s="3" t="s">
        <v>18</v>
      </c>
    </row>
    <row r="74" spans="1:14" x14ac:dyDescent="0.25">
      <c r="A74" s="3">
        <f t="shared" si="7"/>
        <v>73</v>
      </c>
      <c r="B74" s="3" t="s">
        <v>26</v>
      </c>
      <c r="C74" s="3" t="str">
        <f>VLOOKUP(B74,[1]DESA!$B$2:$D$601,3,FALSE)</f>
        <v>SELEBUNG</v>
      </c>
      <c r="D74" s="3" t="str">
        <f>VLOOKUP(B74,[1]DESA!$B$2:$E$601,4,FALSE)</f>
        <v>BATUKLIANG</v>
      </c>
      <c r="E74" s="4" t="s">
        <v>19</v>
      </c>
      <c r="F74" s="3">
        <f t="shared" si="4"/>
        <v>0</v>
      </c>
      <c r="G74" s="3">
        <f t="shared" si="5"/>
        <v>0</v>
      </c>
      <c r="H74" s="5"/>
      <c r="I74" s="5"/>
      <c r="J74" s="3" t="s">
        <v>15</v>
      </c>
      <c r="K74" s="3">
        <v>25</v>
      </c>
      <c r="L74" s="3" t="str">
        <f>VLOOKUP(E74,[1]KLASIFIKASI!$I$4:$J$18,2,FALSE)</f>
        <v>PELEPAS GAS</v>
      </c>
      <c r="M74" s="3">
        <f t="shared" si="6"/>
        <v>12</v>
      </c>
      <c r="N74" s="3" t="s">
        <v>18</v>
      </c>
    </row>
    <row r="75" spans="1:14" x14ac:dyDescent="0.25">
      <c r="A75" s="3">
        <f t="shared" si="7"/>
        <v>74</v>
      </c>
      <c r="B75" s="3" t="s">
        <v>26</v>
      </c>
      <c r="C75" s="3" t="str">
        <f>VLOOKUP(B75,[1]DESA!$B$2:$D$601,3,FALSE)</f>
        <v>SELEBUNG</v>
      </c>
      <c r="D75" s="3" t="str">
        <f>VLOOKUP(B75,[1]DESA!$B$2:$E$601,4,FALSE)</f>
        <v>BATUKLIANG</v>
      </c>
      <c r="E75" s="4" t="s">
        <v>19</v>
      </c>
      <c r="F75" s="3">
        <f t="shared" si="4"/>
        <v>0</v>
      </c>
      <c r="G75" s="3">
        <f t="shared" si="5"/>
        <v>0</v>
      </c>
      <c r="H75" s="5"/>
      <c r="I75" s="5"/>
      <c r="J75" s="3" t="s">
        <v>15</v>
      </c>
      <c r="K75" s="3">
        <v>46</v>
      </c>
      <c r="L75" s="3" t="str">
        <f>VLOOKUP(E75,[1]KLASIFIKASI!$I$4:$J$18,2,FALSE)</f>
        <v>PELEPAS GAS</v>
      </c>
      <c r="M75" s="3">
        <f t="shared" si="6"/>
        <v>12</v>
      </c>
      <c r="N75" s="3" t="s">
        <v>18</v>
      </c>
    </row>
    <row r="76" spans="1:14" x14ac:dyDescent="0.25">
      <c r="A76" s="3">
        <f t="shared" si="7"/>
        <v>75</v>
      </c>
      <c r="B76" s="3" t="s">
        <v>26</v>
      </c>
      <c r="C76" s="3" t="str">
        <f>VLOOKUP(B76,[1]DESA!$B$2:$D$601,3,FALSE)</f>
        <v>SELEBUNG</v>
      </c>
      <c r="D76" s="3" t="str">
        <f>VLOOKUP(B76,[1]DESA!$B$2:$E$601,4,FALSE)</f>
        <v>BATUKLIANG</v>
      </c>
      <c r="E76" s="4" t="s">
        <v>17</v>
      </c>
      <c r="F76" s="3">
        <f t="shared" si="4"/>
        <v>0</v>
      </c>
      <c r="G76" s="3">
        <f t="shared" si="5"/>
        <v>0</v>
      </c>
      <c r="H76" s="5"/>
      <c r="I76" s="5"/>
      <c r="J76" s="3" t="s">
        <v>15</v>
      </c>
      <c r="K76" s="3">
        <v>500</v>
      </c>
      <c r="L76" s="3" t="str">
        <f>VLOOKUP(E76,[1]KLASIFIKASI!$I$4:$J$18,2,FALSE)</f>
        <v>PELEPAS GAS</v>
      </c>
      <c r="M76" s="3">
        <f t="shared" si="6"/>
        <v>15</v>
      </c>
      <c r="N76" s="3" t="s">
        <v>18</v>
      </c>
    </row>
    <row r="77" spans="1:14" x14ac:dyDescent="0.25">
      <c r="A77" s="3">
        <f t="shared" si="7"/>
        <v>76</v>
      </c>
      <c r="B77" s="3" t="s">
        <v>26</v>
      </c>
      <c r="C77" s="3" t="str">
        <f>VLOOKUP(B77,[1]DESA!$B$2:$D$601,3,FALSE)</f>
        <v>SELEBUNG</v>
      </c>
      <c r="D77" s="3" t="str">
        <f>VLOOKUP(B77,[1]DESA!$B$2:$E$601,4,FALSE)</f>
        <v>BATUKLIANG</v>
      </c>
      <c r="E77" s="4" t="s">
        <v>17</v>
      </c>
      <c r="F77" s="3">
        <f t="shared" si="4"/>
        <v>0</v>
      </c>
      <c r="G77" s="3">
        <f t="shared" si="5"/>
        <v>0</v>
      </c>
      <c r="H77" s="5"/>
      <c r="I77" s="5"/>
      <c r="J77" s="3" t="s">
        <v>15</v>
      </c>
      <c r="K77" s="3">
        <v>500</v>
      </c>
      <c r="L77" s="3" t="str">
        <f>VLOOKUP(E77,[1]KLASIFIKASI!$I$4:$J$18,2,FALSE)</f>
        <v>PELEPAS GAS</v>
      </c>
      <c r="M77" s="3">
        <f t="shared" si="6"/>
        <v>15</v>
      </c>
      <c r="N77" s="3" t="s">
        <v>18</v>
      </c>
    </row>
    <row r="78" spans="1:14" x14ac:dyDescent="0.25">
      <c r="A78" s="3">
        <f t="shared" si="7"/>
        <v>77</v>
      </c>
      <c r="B78" s="3" t="s">
        <v>26</v>
      </c>
      <c r="C78" s="3" t="str">
        <f>VLOOKUP(B78,[1]DESA!$B$2:$D$601,3,FALSE)</f>
        <v>SELEBUNG</v>
      </c>
      <c r="D78" s="3" t="str">
        <f>VLOOKUP(B78,[1]DESA!$B$2:$E$601,4,FALSE)</f>
        <v>BATUKLIANG</v>
      </c>
      <c r="E78" s="4" t="s">
        <v>19</v>
      </c>
      <c r="F78" s="3">
        <f t="shared" si="4"/>
        <v>0</v>
      </c>
      <c r="G78" s="3">
        <f t="shared" si="5"/>
        <v>0</v>
      </c>
      <c r="H78" s="5"/>
      <c r="I78" s="5"/>
      <c r="J78" s="3" t="s">
        <v>15</v>
      </c>
      <c r="K78" s="3">
        <v>15</v>
      </c>
      <c r="L78" s="3" t="str">
        <f>VLOOKUP(E78,[1]KLASIFIKASI!$I$4:$J$18,2,FALSE)</f>
        <v>PELEPAS GAS</v>
      </c>
      <c r="M78" s="3">
        <f t="shared" si="6"/>
        <v>12</v>
      </c>
      <c r="N78" s="3" t="s">
        <v>18</v>
      </c>
    </row>
    <row r="79" spans="1:14" x14ac:dyDescent="0.25">
      <c r="A79" s="3">
        <f t="shared" si="7"/>
        <v>78</v>
      </c>
      <c r="B79" s="3" t="s">
        <v>24</v>
      </c>
      <c r="C79" s="3" t="str">
        <f>VLOOKUP(B79,[1]DESA!$B$2:$D$601,3,FALSE)</f>
        <v>SELEBUNG</v>
      </c>
      <c r="D79" s="3" t="str">
        <f>VLOOKUP(B79,[1]DESA!$B$2:$E$601,4,FALSE)</f>
        <v>BATUKLIANG</v>
      </c>
      <c r="E79" s="4" t="s">
        <v>19</v>
      </c>
      <c r="F79" s="3">
        <f t="shared" si="4"/>
        <v>0</v>
      </c>
      <c r="G79" s="3">
        <f t="shared" si="5"/>
        <v>0</v>
      </c>
      <c r="H79" s="5"/>
      <c r="I79" s="5"/>
      <c r="J79" s="3" t="s">
        <v>15</v>
      </c>
      <c r="K79" s="3">
        <v>60</v>
      </c>
      <c r="L79" s="3" t="str">
        <f>VLOOKUP(E79,[1]KLASIFIKASI!$I$4:$J$18,2,FALSE)</f>
        <v>PELEPAS GAS</v>
      </c>
      <c r="M79" s="3">
        <f t="shared" si="6"/>
        <v>13</v>
      </c>
      <c r="N79" s="3" t="s">
        <v>16</v>
      </c>
    </row>
    <row r="80" spans="1:14" x14ac:dyDescent="0.25">
      <c r="A80" s="3">
        <f t="shared" si="7"/>
        <v>79</v>
      </c>
      <c r="B80" s="3" t="s">
        <v>24</v>
      </c>
      <c r="C80" s="3" t="str">
        <f>VLOOKUP(B80,[1]DESA!$B$2:$D$601,3,FALSE)</f>
        <v>SELEBUNG</v>
      </c>
      <c r="D80" s="3" t="str">
        <f>VLOOKUP(B80,[1]DESA!$B$2:$E$601,4,FALSE)</f>
        <v>BATUKLIANG</v>
      </c>
      <c r="E80" s="4" t="s">
        <v>17</v>
      </c>
      <c r="F80" s="3">
        <f t="shared" si="4"/>
        <v>0</v>
      </c>
      <c r="G80" s="3">
        <f t="shared" si="5"/>
        <v>0</v>
      </c>
      <c r="H80" s="5"/>
      <c r="I80" s="5"/>
      <c r="J80" s="3" t="s">
        <v>15</v>
      </c>
      <c r="K80" s="3">
        <v>1000</v>
      </c>
      <c r="L80" s="3" t="str">
        <f>VLOOKUP(E80,[1]KLASIFIKASI!$I$4:$J$18,2,FALSE)</f>
        <v>PELEPAS GAS</v>
      </c>
      <c r="M80" s="3">
        <f t="shared" si="6"/>
        <v>16</v>
      </c>
      <c r="N80" s="3" t="s">
        <v>16</v>
      </c>
    </row>
    <row r="81" spans="1:14" x14ac:dyDescent="0.25">
      <c r="A81" s="3">
        <f t="shared" si="7"/>
        <v>80</v>
      </c>
      <c r="B81" s="3" t="s">
        <v>24</v>
      </c>
      <c r="C81" s="3" t="str">
        <f>VLOOKUP(B81,[1]DESA!$B$2:$D$601,3,FALSE)</f>
        <v>SELEBUNG</v>
      </c>
      <c r="D81" s="3" t="str">
        <f>VLOOKUP(B81,[1]DESA!$B$2:$E$601,4,FALSE)</f>
        <v>BATUKLIANG</v>
      </c>
      <c r="E81" s="4" t="s">
        <v>17</v>
      </c>
      <c r="F81" s="3">
        <f t="shared" si="4"/>
        <v>0</v>
      </c>
      <c r="G81" s="3">
        <f t="shared" si="5"/>
        <v>0</v>
      </c>
      <c r="H81" s="5"/>
      <c r="I81" s="5"/>
      <c r="J81" s="3" t="s">
        <v>15</v>
      </c>
      <c r="K81" s="3">
        <v>500</v>
      </c>
      <c r="L81" s="3" t="str">
        <f>VLOOKUP(E81,[1]KLASIFIKASI!$I$4:$J$18,2,FALSE)</f>
        <v>PELEPAS GAS</v>
      </c>
      <c r="M81" s="3">
        <f t="shared" si="6"/>
        <v>15</v>
      </c>
      <c r="N81" s="3" t="s">
        <v>18</v>
      </c>
    </row>
    <row r="82" spans="1:14" x14ac:dyDescent="0.25">
      <c r="A82" s="3">
        <f t="shared" si="7"/>
        <v>81</v>
      </c>
      <c r="B82" s="3" t="s">
        <v>24</v>
      </c>
      <c r="C82" s="3" t="str">
        <f>VLOOKUP(B82,[1]DESA!$B$2:$D$601,3,FALSE)</f>
        <v>SELEBUNG</v>
      </c>
      <c r="D82" s="3" t="str">
        <f>VLOOKUP(B82,[1]DESA!$B$2:$E$601,4,FALSE)</f>
        <v>BATUKLIANG</v>
      </c>
      <c r="E82" s="4" t="s">
        <v>17</v>
      </c>
      <c r="F82" s="3">
        <f t="shared" si="4"/>
        <v>0</v>
      </c>
      <c r="G82" s="3">
        <f t="shared" si="5"/>
        <v>0</v>
      </c>
      <c r="H82" s="5"/>
      <c r="I82" s="5"/>
      <c r="J82" s="3" t="s">
        <v>15</v>
      </c>
      <c r="K82" s="3">
        <v>1000</v>
      </c>
      <c r="L82" s="3" t="str">
        <f>VLOOKUP(E82,[1]KLASIFIKASI!$I$4:$J$18,2,FALSE)</f>
        <v>PELEPAS GAS</v>
      </c>
      <c r="M82" s="3">
        <f t="shared" si="6"/>
        <v>16</v>
      </c>
      <c r="N82" s="3" t="s">
        <v>16</v>
      </c>
    </row>
    <row r="83" spans="1:14" x14ac:dyDescent="0.25">
      <c r="A83" s="3">
        <f t="shared" si="7"/>
        <v>82</v>
      </c>
      <c r="B83" s="3" t="s">
        <v>27</v>
      </c>
      <c r="C83" s="3" t="e">
        <f>VLOOKUP(B83,[1]DESA!$B$2:$D$601,3,FALSE)</f>
        <v>#REF!</v>
      </c>
      <c r="D83" s="3" t="str">
        <f>VLOOKUP(B83,[1]DESA!$B$2:$E$601,4,FALSE)</f>
        <v>BATUKLIANG</v>
      </c>
      <c r="E83" s="4" t="s">
        <v>28</v>
      </c>
      <c r="F83" s="3">
        <f t="shared" si="4"/>
        <v>0</v>
      </c>
      <c r="G83" s="3">
        <f t="shared" si="5"/>
        <v>0</v>
      </c>
      <c r="H83" s="5"/>
      <c r="I83" s="5"/>
      <c r="J83" s="3" t="s">
        <v>15</v>
      </c>
      <c r="K83" s="3"/>
      <c r="L83" s="3" t="e">
        <f>VLOOKUP(E83,[1]KLASIFIKASI!$I$4:$J$18,2,FALSE)</f>
        <v>#N/A</v>
      </c>
      <c r="M83" s="3" t="e">
        <f t="shared" si="6"/>
        <v>#N/A</v>
      </c>
      <c r="N83" s="3" t="s">
        <v>16</v>
      </c>
    </row>
    <row r="84" spans="1:14" x14ac:dyDescent="0.25">
      <c r="A84" s="3">
        <f t="shared" si="7"/>
        <v>83</v>
      </c>
      <c r="B84" s="3"/>
      <c r="C84" s="3" t="e">
        <f>VLOOKUP(B84,[1]DESA!$B$2:$D$601,3,FALSE)</f>
        <v>#N/A</v>
      </c>
      <c r="D84" s="3" t="e">
        <f>VLOOKUP(B84,[1]DESA!$B$2:$E$601,4,FALSE)</f>
        <v>#N/A</v>
      </c>
      <c r="E84" s="4"/>
      <c r="F84" s="3">
        <f t="shared" si="4"/>
        <v>0</v>
      </c>
      <c r="G84" s="3">
        <f t="shared" si="5"/>
        <v>0</v>
      </c>
      <c r="H84" s="5"/>
      <c r="I84" s="5"/>
      <c r="J84" s="3" t="s">
        <v>15</v>
      </c>
      <c r="K84" s="3"/>
      <c r="L84" s="3" t="e">
        <f>VLOOKUP(E84,[1]KLASIFIKASI!$I$4:$J$18,2,FALSE)</f>
        <v>#N/A</v>
      </c>
      <c r="M84" s="3" t="e">
        <f t="shared" si="6"/>
        <v>#N/A</v>
      </c>
      <c r="N84" s="3" t="s">
        <v>16</v>
      </c>
    </row>
    <row r="85" spans="1:14" x14ac:dyDescent="0.25">
      <c r="A85" s="3">
        <f t="shared" si="7"/>
        <v>84</v>
      </c>
      <c r="B85" s="3" t="s">
        <v>27</v>
      </c>
      <c r="C85" s="3" t="e">
        <f>VLOOKUP(B85,[1]DESA!$B$2:$D$601,3,FALSE)</f>
        <v>#REF!</v>
      </c>
      <c r="D85" s="3" t="str">
        <f>VLOOKUP(B85,[1]DESA!$B$2:$E$601,4,FALSE)</f>
        <v>BATUKLIANG</v>
      </c>
      <c r="E85" s="4" t="s">
        <v>19</v>
      </c>
      <c r="F85" s="3">
        <f t="shared" si="4"/>
        <v>0</v>
      </c>
      <c r="G85" s="3">
        <f t="shared" si="5"/>
        <v>0</v>
      </c>
      <c r="H85" s="5"/>
      <c r="I85" s="5"/>
      <c r="J85" s="3" t="s">
        <v>15</v>
      </c>
      <c r="K85" s="3">
        <v>125</v>
      </c>
      <c r="L85" s="3" t="str">
        <f>VLOOKUP(E85,[1]KLASIFIKASI!$I$4:$J$18,2,FALSE)</f>
        <v>PELEPAS GAS</v>
      </c>
      <c r="M85" s="3">
        <f t="shared" si="6"/>
        <v>14</v>
      </c>
      <c r="N85" s="3" t="s">
        <v>18</v>
      </c>
    </row>
    <row r="86" spans="1:14" x14ac:dyDescent="0.25">
      <c r="A86" s="3">
        <f t="shared" si="7"/>
        <v>85</v>
      </c>
      <c r="B86" s="3" t="s">
        <v>29</v>
      </c>
      <c r="C86" s="3" t="e">
        <f>VLOOKUP(B86,[1]DESA!$B$2:$D$601,3,FALSE)</f>
        <v>#REF!</v>
      </c>
      <c r="D86" s="3" t="str">
        <f>VLOOKUP(B86,[1]DESA!$B$2:$E$601,4,FALSE)</f>
        <v>BATUKLIANG</v>
      </c>
      <c r="E86" s="4" t="s">
        <v>19</v>
      </c>
      <c r="F86" s="3">
        <f t="shared" si="4"/>
        <v>0</v>
      </c>
      <c r="G86" s="3">
        <f t="shared" si="5"/>
        <v>0</v>
      </c>
      <c r="H86" s="5"/>
      <c r="I86" s="5"/>
      <c r="J86" s="3" t="s">
        <v>15</v>
      </c>
      <c r="K86" s="3">
        <v>15</v>
      </c>
      <c r="L86" s="3" t="str">
        <f>VLOOKUP(E86,[1]KLASIFIKASI!$I$4:$J$18,2,FALSE)</f>
        <v>PELEPAS GAS</v>
      </c>
      <c r="M86" s="3">
        <f t="shared" si="6"/>
        <v>12</v>
      </c>
      <c r="N86" s="3" t="s">
        <v>18</v>
      </c>
    </row>
    <row r="87" spans="1:14" x14ac:dyDescent="0.25">
      <c r="A87" s="3">
        <f t="shared" si="7"/>
        <v>86</v>
      </c>
      <c r="B87" s="3" t="s">
        <v>29</v>
      </c>
      <c r="C87" s="3" t="e">
        <f>VLOOKUP(B87,[1]DESA!$B$2:$D$601,3,FALSE)</f>
        <v>#REF!</v>
      </c>
      <c r="D87" s="3" t="str">
        <f>VLOOKUP(B87,[1]DESA!$B$2:$E$601,4,FALSE)</f>
        <v>BATUKLIANG</v>
      </c>
      <c r="E87" s="4" t="s">
        <v>17</v>
      </c>
      <c r="F87" s="3">
        <f t="shared" si="4"/>
        <v>0</v>
      </c>
      <c r="G87" s="3">
        <f t="shared" si="5"/>
        <v>0</v>
      </c>
      <c r="H87" s="5"/>
      <c r="I87" s="5"/>
      <c r="J87" s="3" t="s">
        <v>15</v>
      </c>
      <c r="K87" s="3">
        <v>250</v>
      </c>
      <c r="L87" s="3" t="str">
        <f>VLOOKUP(E87,[1]KLASIFIKASI!$I$4:$J$18,2,FALSE)</f>
        <v>PELEPAS GAS</v>
      </c>
      <c r="M87" s="3">
        <f t="shared" si="6"/>
        <v>14</v>
      </c>
      <c r="N87" s="3" t="s">
        <v>18</v>
      </c>
    </row>
    <row r="88" spans="1:14" x14ac:dyDescent="0.25">
      <c r="A88" s="3">
        <f t="shared" si="7"/>
        <v>87</v>
      </c>
      <c r="B88" s="3" t="s">
        <v>29</v>
      </c>
      <c r="C88" s="3" t="e">
        <f>VLOOKUP(B88,[1]DESA!$B$2:$D$601,3,FALSE)</f>
        <v>#REF!</v>
      </c>
      <c r="D88" s="3" t="str">
        <f>VLOOKUP(B88,[1]DESA!$B$2:$E$601,4,FALSE)</f>
        <v>BATUKLIANG</v>
      </c>
      <c r="E88" s="4" t="s">
        <v>17</v>
      </c>
      <c r="F88" s="3">
        <f t="shared" si="4"/>
        <v>0</v>
      </c>
      <c r="G88" s="3">
        <f t="shared" si="5"/>
        <v>0</v>
      </c>
      <c r="H88" s="5"/>
      <c r="I88" s="5"/>
      <c r="J88" s="3" t="s">
        <v>15</v>
      </c>
      <c r="K88" s="3">
        <v>125</v>
      </c>
      <c r="L88" s="3" t="str">
        <f>VLOOKUP(E88,[1]KLASIFIKASI!$I$4:$J$18,2,FALSE)</f>
        <v>PELEPAS GAS</v>
      </c>
      <c r="M88" s="3">
        <f t="shared" si="6"/>
        <v>14</v>
      </c>
      <c r="N88" s="3" t="s">
        <v>18</v>
      </c>
    </row>
    <row r="89" spans="1:14" x14ac:dyDescent="0.25">
      <c r="A89" s="3">
        <f t="shared" si="7"/>
        <v>88</v>
      </c>
      <c r="B89" s="3" t="s">
        <v>29</v>
      </c>
      <c r="C89" s="3" t="e">
        <f>VLOOKUP(B89,[1]DESA!$B$2:$D$601,3,FALSE)</f>
        <v>#REF!</v>
      </c>
      <c r="D89" s="3" t="str">
        <f>VLOOKUP(B89,[1]DESA!$B$2:$E$601,4,FALSE)</f>
        <v>BATUKLIANG</v>
      </c>
      <c r="E89" s="4" t="s">
        <v>17</v>
      </c>
      <c r="F89" s="3">
        <f t="shared" si="4"/>
        <v>0</v>
      </c>
      <c r="G89" s="3">
        <f t="shared" si="5"/>
        <v>0</v>
      </c>
      <c r="H89" s="5"/>
      <c r="I89" s="5"/>
      <c r="J89" s="3" t="s">
        <v>15</v>
      </c>
      <c r="K89" s="3">
        <v>125</v>
      </c>
      <c r="L89" s="3" t="str">
        <f>VLOOKUP(E89,[1]KLASIFIKASI!$I$4:$J$18,2,FALSE)</f>
        <v>PELEPAS GAS</v>
      </c>
      <c r="M89" s="3">
        <f t="shared" si="6"/>
        <v>14</v>
      </c>
      <c r="N89" s="3" t="s">
        <v>18</v>
      </c>
    </row>
    <row r="90" spans="1:14" x14ac:dyDescent="0.25">
      <c r="A90" s="3">
        <f t="shared" si="7"/>
        <v>89</v>
      </c>
      <c r="B90" s="3" t="s">
        <v>30</v>
      </c>
      <c r="C90" s="3" t="e">
        <f>VLOOKUP(B90,[1]DESA!$B$2:$D$601,3,FALSE)</f>
        <v>#REF!</v>
      </c>
      <c r="D90" s="3" t="str">
        <f>VLOOKUP(B90,[1]DESA!$B$2:$E$601,4,FALSE)</f>
        <v>BATUKLIANG</v>
      </c>
      <c r="E90" s="4"/>
      <c r="F90" s="3">
        <f t="shared" si="4"/>
        <v>0</v>
      </c>
      <c r="G90" s="3">
        <f t="shared" si="5"/>
        <v>0</v>
      </c>
      <c r="H90" s="5"/>
      <c r="I90" s="5"/>
      <c r="J90" s="3" t="s">
        <v>15</v>
      </c>
      <c r="K90" s="3"/>
      <c r="L90" s="3" t="e">
        <f>VLOOKUP(E90,[1]KLASIFIKASI!$I$4:$J$18,2,FALSE)</f>
        <v>#N/A</v>
      </c>
      <c r="M90" s="3" t="e">
        <f t="shared" si="6"/>
        <v>#N/A</v>
      </c>
      <c r="N90" s="3" t="s">
        <v>16</v>
      </c>
    </row>
    <row r="91" spans="1:14" x14ac:dyDescent="0.25">
      <c r="A91" s="3">
        <f t="shared" si="7"/>
        <v>90</v>
      </c>
      <c r="B91" s="3" t="s">
        <v>30</v>
      </c>
      <c r="C91" s="3" t="e">
        <f>VLOOKUP(B91,[1]DESA!$B$2:$D$601,3,FALSE)</f>
        <v>#REF!</v>
      </c>
      <c r="D91" s="3" t="str">
        <f>VLOOKUP(B91,[1]DESA!$B$2:$E$601,4,FALSE)</f>
        <v>BATUKLIANG</v>
      </c>
      <c r="E91" s="4"/>
      <c r="F91" s="3">
        <f t="shared" si="4"/>
        <v>0</v>
      </c>
      <c r="G91" s="3">
        <f t="shared" si="5"/>
        <v>0</v>
      </c>
      <c r="H91" s="5"/>
      <c r="I91" s="5"/>
      <c r="J91" s="3" t="s">
        <v>15</v>
      </c>
      <c r="K91" s="3"/>
      <c r="L91" s="3" t="e">
        <f>VLOOKUP(E91,[1]KLASIFIKASI!$I$4:$J$18,2,FALSE)</f>
        <v>#N/A</v>
      </c>
      <c r="M91" s="3" t="e">
        <f t="shared" si="6"/>
        <v>#N/A</v>
      </c>
      <c r="N91" s="3" t="s">
        <v>16</v>
      </c>
    </row>
    <row r="92" spans="1:14" x14ac:dyDescent="0.25">
      <c r="A92" s="3">
        <f t="shared" si="7"/>
        <v>91</v>
      </c>
      <c r="B92" s="3" t="s">
        <v>31</v>
      </c>
      <c r="C92" s="3" t="str">
        <f>VLOOKUP(B92,[1]DESA!$B$2:$D$601,3,FALSE)</f>
        <v>MANTANG</v>
      </c>
      <c r="D92" s="3" t="str">
        <f>VLOOKUP(B92,[1]DESA!$B$2:$E$601,4,FALSE)</f>
        <v>BATUKLIANG</v>
      </c>
      <c r="E92" s="4" t="s">
        <v>17</v>
      </c>
      <c r="F92" s="3">
        <f t="shared" si="4"/>
        <v>0</v>
      </c>
      <c r="G92" s="3">
        <f t="shared" si="5"/>
        <v>0</v>
      </c>
      <c r="H92" s="5"/>
      <c r="I92" s="5"/>
      <c r="J92" s="3" t="s">
        <v>15</v>
      </c>
      <c r="K92" s="3">
        <v>250</v>
      </c>
      <c r="L92" s="3" t="str">
        <f>VLOOKUP(E92,[1]KLASIFIKASI!$I$4:$J$18,2,FALSE)</f>
        <v>PELEPAS GAS</v>
      </c>
      <c r="M92" s="3">
        <f t="shared" si="6"/>
        <v>14</v>
      </c>
      <c r="N92" s="3" t="s">
        <v>18</v>
      </c>
    </row>
    <row r="93" spans="1:14" x14ac:dyDescent="0.25">
      <c r="A93" s="3">
        <f t="shared" si="7"/>
        <v>92</v>
      </c>
      <c r="B93" s="3" t="s">
        <v>31</v>
      </c>
      <c r="C93" s="3" t="str">
        <f>VLOOKUP(B93,[1]DESA!$B$2:$D$601,3,FALSE)</f>
        <v>MANTANG</v>
      </c>
      <c r="D93" s="3" t="str">
        <f>VLOOKUP(B93,[1]DESA!$B$2:$E$601,4,FALSE)</f>
        <v>BATUKLIANG</v>
      </c>
      <c r="E93" s="4"/>
      <c r="F93" s="3">
        <f t="shared" si="4"/>
        <v>0</v>
      </c>
      <c r="G93" s="3">
        <f t="shared" si="5"/>
        <v>0</v>
      </c>
      <c r="H93" s="5"/>
      <c r="I93" s="5"/>
      <c r="J93" s="3" t="s">
        <v>15</v>
      </c>
      <c r="K93" s="3"/>
      <c r="L93" s="3" t="e">
        <f>VLOOKUP(E93,[1]KLASIFIKASI!$I$4:$J$18,2,FALSE)</f>
        <v>#N/A</v>
      </c>
      <c r="M93" s="3" t="e">
        <f t="shared" si="6"/>
        <v>#N/A</v>
      </c>
      <c r="N93" s="3" t="s">
        <v>16</v>
      </c>
    </row>
    <row r="94" spans="1:14" x14ac:dyDescent="0.25">
      <c r="A94" s="3">
        <f t="shared" si="7"/>
        <v>93</v>
      </c>
      <c r="B94" s="3" t="s">
        <v>31</v>
      </c>
      <c r="C94" s="3" t="str">
        <f>VLOOKUP(B94,[1]DESA!$B$2:$D$601,3,FALSE)</f>
        <v>MANTANG</v>
      </c>
      <c r="D94" s="3" t="str">
        <f>VLOOKUP(B94,[1]DESA!$B$2:$E$601,4,FALSE)</f>
        <v>BATUKLIANG</v>
      </c>
      <c r="E94" s="4" t="s">
        <v>17</v>
      </c>
      <c r="F94" s="3">
        <f t="shared" si="4"/>
        <v>0</v>
      </c>
      <c r="G94" s="3">
        <f t="shared" si="5"/>
        <v>0</v>
      </c>
      <c r="H94" s="5"/>
      <c r="I94" s="5"/>
      <c r="J94" s="3" t="s">
        <v>15</v>
      </c>
      <c r="K94" s="3">
        <v>500</v>
      </c>
      <c r="L94" s="3" t="str">
        <f>VLOOKUP(E94,[1]KLASIFIKASI!$I$4:$J$18,2,FALSE)</f>
        <v>PELEPAS GAS</v>
      </c>
      <c r="M94" s="3">
        <f t="shared" si="6"/>
        <v>15</v>
      </c>
      <c r="N94" s="3" t="s">
        <v>18</v>
      </c>
    </row>
    <row r="95" spans="1:14" x14ac:dyDescent="0.25">
      <c r="A95" s="3">
        <f t="shared" si="7"/>
        <v>94</v>
      </c>
      <c r="B95" s="3" t="s">
        <v>31</v>
      </c>
      <c r="C95" s="3" t="str">
        <f>VLOOKUP(B95,[1]DESA!$B$2:$D$601,3,FALSE)</f>
        <v>MANTANG</v>
      </c>
      <c r="D95" s="3" t="str">
        <f>VLOOKUP(B95,[1]DESA!$B$2:$E$601,4,FALSE)</f>
        <v>BATUKLIANG</v>
      </c>
      <c r="E95" s="4" t="s">
        <v>17</v>
      </c>
      <c r="F95" s="3">
        <f t="shared" si="4"/>
        <v>0</v>
      </c>
      <c r="G95" s="3">
        <f t="shared" si="5"/>
        <v>0</v>
      </c>
      <c r="H95" s="5"/>
      <c r="I95" s="5"/>
      <c r="J95" s="3" t="s">
        <v>15</v>
      </c>
      <c r="K95" s="3">
        <v>500</v>
      </c>
      <c r="L95" s="3" t="str">
        <f>VLOOKUP(E95,[1]KLASIFIKASI!$I$4:$J$18,2,FALSE)</f>
        <v>PELEPAS GAS</v>
      </c>
      <c r="M95" s="3">
        <f t="shared" si="6"/>
        <v>15</v>
      </c>
      <c r="N95" s="3" t="s">
        <v>18</v>
      </c>
    </row>
    <row r="96" spans="1:14" x14ac:dyDescent="0.25">
      <c r="A96" s="3">
        <f t="shared" si="7"/>
        <v>95</v>
      </c>
      <c r="B96" s="3" t="s">
        <v>31</v>
      </c>
      <c r="C96" s="3" t="str">
        <f>VLOOKUP(B96,[1]DESA!$B$2:$D$601,3,FALSE)</f>
        <v>MANTANG</v>
      </c>
      <c r="D96" s="3" t="str">
        <f>VLOOKUP(B96,[1]DESA!$B$2:$E$601,4,FALSE)</f>
        <v>BATUKLIANG</v>
      </c>
      <c r="E96" s="4" t="s">
        <v>17</v>
      </c>
      <c r="F96" s="3">
        <f t="shared" si="4"/>
        <v>0</v>
      </c>
      <c r="G96" s="3">
        <f t="shared" si="5"/>
        <v>0</v>
      </c>
      <c r="H96" s="5"/>
      <c r="I96" s="5"/>
      <c r="J96" s="3" t="s">
        <v>15</v>
      </c>
      <c r="K96" s="3">
        <v>500</v>
      </c>
      <c r="L96" s="3" t="str">
        <f>VLOOKUP(E96,[1]KLASIFIKASI!$I$4:$J$18,2,FALSE)</f>
        <v>PELEPAS GAS</v>
      </c>
      <c r="M96" s="3">
        <f t="shared" si="6"/>
        <v>15</v>
      </c>
      <c r="N96" s="3" t="s">
        <v>18</v>
      </c>
    </row>
    <row r="97" spans="1:14" x14ac:dyDescent="0.25">
      <c r="A97" s="3">
        <f t="shared" si="7"/>
        <v>96</v>
      </c>
      <c r="B97" s="3" t="s">
        <v>31</v>
      </c>
      <c r="C97" s="3" t="str">
        <f>VLOOKUP(B97,[1]DESA!$B$2:$D$601,3,FALSE)</f>
        <v>MANTANG</v>
      </c>
      <c r="D97" s="3" t="str">
        <f>VLOOKUP(B97,[1]DESA!$B$2:$E$601,4,FALSE)</f>
        <v>BATUKLIANG</v>
      </c>
      <c r="E97" s="4" t="s">
        <v>17</v>
      </c>
      <c r="F97" s="3">
        <f t="shared" si="4"/>
        <v>0</v>
      </c>
      <c r="G97" s="3">
        <f t="shared" si="5"/>
        <v>0</v>
      </c>
      <c r="H97" s="5"/>
      <c r="I97" s="5"/>
      <c r="J97" s="3" t="s">
        <v>15</v>
      </c>
      <c r="K97" s="3">
        <v>500</v>
      </c>
      <c r="L97" s="3" t="str">
        <f>VLOOKUP(E97,[1]KLASIFIKASI!$I$4:$J$18,2,FALSE)</f>
        <v>PELEPAS GAS</v>
      </c>
      <c r="M97" s="3">
        <f t="shared" si="6"/>
        <v>15</v>
      </c>
      <c r="N97" s="3" t="s">
        <v>18</v>
      </c>
    </row>
    <row r="98" spans="1:14" x14ac:dyDescent="0.25">
      <c r="A98" s="3">
        <f t="shared" si="7"/>
        <v>97</v>
      </c>
      <c r="B98" s="3" t="s">
        <v>31</v>
      </c>
      <c r="C98" s="3" t="str">
        <f>VLOOKUP(B98,[1]DESA!$B$2:$D$601,3,FALSE)</f>
        <v>MANTANG</v>
      </c>
      <c r="D98" s="3" t="str">
        <f>VLOOKUP(B98,[1]DESA!$B$2:$E$601,4,FALSE)</f>
        <v>BATUKLIANG</v>
      </c>
      <c r="E98" s="4" t="s">
        <v>17</v>
      </c>
      <c r="F98" s="3">
        <f t="shared" si="4"/>
        <v>0</v>
      </c>
      <c r="G98" s="3">
        <f t="shared" si="5"/>
        <v>0</v>
      </c>
      <c r="H98" s="5"/>
      <c r="I98" s="5"/>
      <c r="J98" s="3" t="s">
        <v>15</v>
      </c>
      <c r="K98" s="3">
        <v>500</v>
      </c>
      <c r="L98" s="3" t="str">
        <f>VLOOKUP(E98,[1]KLASIFIKASI!$I$4:$J$18,2,FALSE)</f>
        <v>PELEPAS GAS</v>
      </c>
      <c r="M98" s="3">
        <f t="shared" si="6"/>
        <v>15</v>
      </c>
      <c r="N98" s="3" t="s">
        <v>18</v>
      </c>
    </row>
    <row r="99" spans="1:14" x14ac:dyDescent="0.25">
      <c r="A99" s="3">
        <f t="shared" si="7"/>
        <v>98</v>
      </c>
      <c r="B99" s="3" t="s">
        <v>31</v>
      </c>
      <c r="C99" s="3" t="str">
        <f>VLOOKUP(B99,[1]DESA!$B$2:$D$601,3,FALSE)</f>
        <v>MANTANG</v>
      </c>
      <c r="D99" s="3" t="str">
        <f>VLOOKUP(B99,[1]DESA!$B$2:$E$601,4,FALSE)</f>
        <v>BATUKLIANG</v>
      </c>
      <c r="E99" s="4"/>
      <c r="F99" s="3">
        <f t="shared" si="4"/>
        <v>0</v>
      </c>
      <c r="G99" s="3">
        <f t="shared" si="5"/>
        <v>0</v>
      </c>
      <c r="H99" s="5"/>
      <c r="I99" s="5"/>
      <c r="J99" s="3" t="s">
        <v>15</v>
      </c>
      <c r="K99" s="3"/>
      <c r="L99" s="3" t="e">
        <f>VLOOKUP(E99,[1]KLASIFIKASI!$I$4:$J$18,2,FALSE)</f>
        <v>#N/A</v>
      </c>
      <c r="M99" s="3" t="e">
        <f t="shared" si="6"/>
        <v>#N/A</v>
      </c>
      <c r="N99" s="3" t="s">
        <v>16</v>
      </c>
    </row>
    <row r="100" spans="1:14" x14ac:dyDescent="0.25">
      <c r="A100" s="3">
        <f t="shared" si="7"/>
        <v>99</v>
      </c>
      <c r="B100" s="3" t="s">
        <v>31</v>
      </c>
      <c r="C100" s="3" t="str">
        <f>VLOOKUP(B100,[1]DESA!$B$2:$D$601,3,FALSE)</f>
        <v>MANTANG</v>
      </c>
      <c r="D100" s="3" t="str">
        <f>VLOOKUP(B100,[1]DESA!$B$2:$E$601,4,FALSE)</f>
        <v>BATUKLIANG</v>
      </c>
      <c r="E100" s="4" t="s">
        <v>17</v>
      </c>
      <c r="F100" s="3">
        <f t="shared" si="4"/>
        <v>0</v>
      </c>
      <c r="G100" s="3">
        <f t="shared" si="5"/>
        <v>0</v>
      </c>
      <c r="H100" s="5"/>
      <c r="I100" s="5"/>
      <c r="J100" s="3" t="s">
        <v>15</v>
      </c>
      <c r="K100" s="3">
        <v>125</v>
      </c>
      <c r="L100" s="3" t="str">
        <f>VLOOKUP(E100,[1]KLASIFIKASI!$I$4:$J$18,2,FALSE)</f>
        <v>PELEPAS GAS</v>
      </c>
      <c r="M100" s="3">
        <f t="shared" si="6"/>
        <v>14</v>
      </c>
      <c r="N100" s="3" t="s">
        <v>18</v>
      </c>
    </row>
    <row r="101" spans="1:14" x14ac:dyDescent="0.25">
      <c r="A101" s="3">
        <f t="shared" si="7"/>
        <v>100</v>
      </c>
      <c r="B101" s="3" t="s">
        <v>31</v>
      </c>
      <c r="C101" s="3" t="str">
        <f>VLOOKUP(B101,[1]DESA!$B$2:$D$601,3,FALSE)</f>
        <v>MANTANG</v>
      </c>
      <c r="D101" s="3" t="str">
        <f>VLOOKUP(B101,[1]DESA!$B$2:$E$601,4,FALSE)</f>
        <v>BATUKLIANG</v>
      </c>
      <c r="E101" s="4" t="s">
        <v>17</v>
      </c>
      <c r="F101" s="3">
        <f t="shared" si="4"/>
        <v>0</v>
      </c>
      <c r="G101" s="3">
        <f t="shared" si="5"/>
        <v>0</v>
      </c>
      <c r="H101" s="5"/>
      <c r="I101" s="5"/>
      <c r="J101" s="3" t="s">
        <v>15</v>
      </c>
      <c r="K101" s="3">
        <v>250</v>
      </c>
      <c r="L101" s="3" t="str">
        <f>VLOOKUP(E101,[1]KLASIFIKASI!$I$4:$J$18,2,FALSE)</f>
        <v>PELEPAS GAS</v>
      </c>
      <c r="M101" s="3">
        <f t="shared" si="6"/>
        <v>14</v>
      </c>
      <c r="N101" s="3" t="s">
        <v>18</v>
      </c>
    </row>
    <row r="102" spans="1:14" x14ac:dyDescent="0.25">
      <c r="A102" s="3">
        <f t="shared" si="7"/>
        <v>101</v>
      </c>
      <c r="B102" s="3" t="s">
        <v>31</v>
      </c>
      <c r="C102" s="3" t="str">
        <f>VLOOKUP(B102,[1]DESA!$B$2:$D$601,3,FALSE)</f>
        <v>MANTANG</v>
      </c>
      <c r="D102" s="3" t="str">
        <f>VLOOKUP(B102,[1]DESA!$B$2:$E$601,4,FALSE)</f>
        <v>BATUKLIANG</v>
      </c>
      <c r="E102" s="4" t="s">
        <v>17</v>
      </c>
      <c r="F102" s="3">
        <f t="shared" si="4"/>
        <v>0</v>
      </c>
      <c r="G102" s="3">
        <f t="shared" si="5"/>
        <v>0</v>
      </c>
      <c r="H102" s="5"/>
      <c r="I102" s="5"/>
      <c r="J102" s="3" t="s">
        <v>15</v>
      </c>
      <c r="K102" s="3">
        <v>375</v>
      </c>
      <c r="L102" s="3" t="str">
        <f>VLOOKUP(E102,[1]KLASIFIKASI!$I$4:$J$18,2,FALSE)</f>
        <v>PELEPAS GAS</v>
      </c>
      <c r="M102" s="3">
        <f t="shared" si="6"/>
        <v>15</v>
      </c>
      <c r="N102" s="3" t="s">
        <v>18</v>
      </c>
    </row>
    <row r="103" spans="1:14" x14ac:dyDescent="0.25">
      <c r="A103" s="3">
        <f t="shared" si="7"/>
        <v>102</v>
      </c>
      <c r="B103" s="3" t="s">
        <v>31</v>
      </c>
      <c r="C103" s="3" t="str">
        <f>VLOOKUP(B103,[1]DESA!$B$2:$D$601,3,FALSE)</f>
        <v>MANTANG</v>
      </c>
      <c r="D103" s="3" t="str">
        <f>VLOOKUP(B103,[1]DESA!$B$2:$E$601,4,FALSE)</f>
        <v>BATUKLIANG</v>
      </c>
      <c r="E103" s="4" t="s">
        <v>17</v>
      </c>
      <c r="F103" s="3">
        <f t="shared" si="4"/>
        <v>0</v>
      </c>
      <c r="G103" s="3">
        <f t="shared" si="5"/>
        <v>0</v>
      </c>
      <c r="H103" s="5"/>
      <c r="I103" s="5"/>
      <c r="J103" s="3" t="s">
        <v>15</v>
      </c>
      <c r="K103" s="3">
        <v>75</v>
      </c>
      <c r="L103" s="3" t="str">
        <f>VLOOKUP(E103,[1]KLASIFIKASI!$I$4:$J$18,2,FALSE)</f>
        <v>PELEPAS GAS</v>
      </c>
      <c r="M103" s="3">
        <f t="shared" si="6"/>
        <v>13</v>
      </c>
      <c r="N103" s="3" t="s">
        <v>16</v>
      </c>
    </row>
    <row r="104" spans="1:14" x14ac:dyDescent="0.25">
      <c r="A104" s="3">
        <f t="shared" si="7"/>
        <v>103</v>
      </c>
      <c r="B104" s="3" t="s">
        <v>31</v>
      </c>
      <c r="C104" s="3" t="str">
        <f>VLOOKUP(B104,[1]DESA!$B$2:$D$601,3,FALSE)</f>
        <v>MANTANG</v>
      </c>
      <c r="D104" s="3" t="str">
        <f>VLOOKUP(B104,[1]DESA!$B$2:$E$601,4,FALSE)</f>
        <v>BATUKLIANG</v>
      </c>
      <c r="E104" s="4" t="s">
        <v>19</v>
      </c>
      <c r="F104" s="3">
        <f t="shared" si="4"/>
        <v>0</v>
      </c>
      <c r="G104" s="3">
        <f t="shared" si="5"/>
        <v>0</v>
      </c>
      <c r="H104" s="5"/>
      <c r="I104" s="5"/>
      <c r="J104" s="3" t="s">
        <v>15</v>
      </c>
      <c r="K104" s="3">
        <v>340</v>
      </c>
      <c r="L104" s="3" t="str">
        <f>VLOOKUP(E104,[1]KLASIFIKASI!$I$4:$J$18,2,FALSE)</f>
        <v>PELEPAS GAS</v>
      </c>
      <c r="M104" s="3">
        <f t="shared" si="6"/>
        <v>15</v>
      </c>
      <c r="N104" s="3" t="s">
        <v>18</v>
      </c>
    </row>
    <row r="105" spans="1:14" x14ac:dyDescent="0.25">
      <c r="A105" s="3">
        <f t="shared" si="7"/>
        <v>104</v>
      </c>
      <c r="B105" s="3" t="s">
        <v>31</v>
      </c>
      <c r="C105" s="3" t="str">
        <f>VLOOKUP(B105,[1]DESA!$B$2:$D$601,3,FALSE)</f>
        <v>MANTANG</v>
      </c>
      <c r="D105" s="3" t="str">
        <f>VLOOKUP(B105,[1]DESA!$B$2:$E$601,4,FALSE)</f>
        <v>BATUKLIANG</v>
      </c>
      <c r="E105" s="4" t="s">
        <v>19</v>
      </c>
      <c r="F105" s="3">
        <f t="shared" si="4"/>
        <v>0</v>
      </c>
      <c r="G105" s="3">
        <f t="shared" si="5"/>
        <v>0</v>
      </c>
      <c r="H105" s="5"/>
      <c r="I105" s="5"/>
      <c r="J105" s="3" t="s">
        <v>15</v>
      </c>
      <c r="K105" s="3">
        <v>45</v>
      </c>
      <c r="L105" s="3" t="str">
        <f>VLOOKUP(E105,[1]KLASIFIKASI!$I$4:$J$18,2,FALSE)</f>
        <v>PELEPAS GAS</v>
      </c>
      <c r="M105" s="3">
        <f t="shared" si="6"/>
        <v>12</v>
      </c>
      <c r="N105" s="3" t="s">
        <v>18</v>
      </c>
    </row>
    <row r="106" spans="1:14" x14ac:dyDescent="0.25">
      <c r="A106" s="3">
        <f t="shared" si="7"/>
        <v>105</v>
      </c>
      <c r="B106" s="3" t="s">
        <v>31</v>
      </c>
      <c r="C106" s="3" t="str">
        <f>VLOOKUP(B106,[1]DESA!$B$2:$D$601,3,FALSE)</f>
        <v>MANTANG</v>
      </c>
      <c r="D106" s="3" t="str">
        <f>VLOOKUP(B106,[1]DESA!$B$2:$E$601,4,FALSE)</f>
        <v>BATUKLIANG</v>
      </c>
      <c r="E106" s="4" t="s">
        <v>19</v>
      </c>
      <c r="F106" s="3">
        <f t="shared" si="4"/>
        <v>0</v>
      </c>
      <c r="G106" s="3">
        <f t="shared" si="5"/>
        <v>0</v>
      </c>
      <c r="H106" s="5"/>
      <c r="I106" s="5"/>
      <c r="J106" s="3" t="s">
        <v>15</v>
      </c>
      <c r="K106" s="3">
        <v>45</v>
      </c>
      <c r="L106" s="3" t="str">
        <f>VLOOKUP(E106,[1]KLASIFIKASI!$I$4:$J$18,2,FALSE)</f>
        <v>PELEPAS GAS</v>
      </c>
      <c r="M106" s="3">
        <f t="shared" si="6"/>
        <v>12</v>
      </c>
      <c r="N106" s="3" t="s">
        <v>18</v>
      </c>
    </row>
    <row r="107" spans="1:14" x14ac:dyDescent="0.25">
      <c r="A107" s="3">
        <f t="shared" si="7"/>
        <v>106</v>
      </c>
      <c r="B107" s="3" t="s">
        <v>31</v>
      </c>
      <c r="C107" s="3" t="str">
        <f>VLOOKUP(B107,[1]DESA!$B$2:$D$601,3,FALSE)</f>
        <v>MANTANG</v>
      </c>
      <c r="D107" s="3" t="str">
        <f>VLOOKUP(B107,[1]DESA!$B$2:$E$601,4,FALSE)</f>
        <v>BATUKLIANG</v>
      </c>
      <c r="E107" s="4" t="s">
        <v>17</v>
      </c>
      <c r="F107" s="3">
        <f t="shared" si="4"/>
        <v>0</v>
      </c>
      <c r="G107" s="3">
        <f t="shared" si="5"/>
        <v>0</v>
      </c>
      <c r="H107" s="5"/>
      <c r="I107" s="5"/>
      <c r="J107" s="3" t="s">
        <v>15</v>
      </c>
      <c r="K107" s="3">
        <v>500</v>
      </c>
      <c r="L107" s="3" t="str">
        <f>VLOOKUP(E107,[1]KLASIFIKASI!$I$4:$J$18,2,FALSE)</f>
        <v>PELEPAS GAS</v>
      </c>
      <c r="M107" s="3">
        <f t="shared" si="6"/>
        <v>15</v>
      </c>
      <c r="N107" s="3" t="s">
        <v>18</v>
      </c>
    </row>
    <row r="108" spans="1:14" x14ac:dyDescent="0.25">
      <c r="A108" s="3">
        <f t="shared" si="7"/>
        <v>107</v>
      </c>
      <c r="B108" s="3" t="s">
        <v>31</v>
      </c>
      <c r="C108" s="3" t="str">
        <f>VLOOKUP(B108,[1]DESA!$B$2:$D$601,3,FALSE)</f>
        <v>MANTANG</v>
      </c>
      <c r="D108" s="3" t="str">
        <f>VLOOKUP(B108,[1]DESA!$B$2:$E$601,4,FALSE)</f>
        <v>BATUKLIANG</v>
      </c>
      <c r="E108" s="4" t="s">
        <v>17</v>
      </c>
      <c r="F108" s="3">
        <f t="shared" si="4"/>
        <v>0</v>
      </c>
      <c r="G108" s="3">
        <f t="shared" si="5"/>
        <v>0</v>
      </c>
      <c r="H108" s="5"/>
      <c r="I108" s="5"/>
      <c r="J108" s="3" t="s">
        <v>15</v>
      </c>
      <c r="K108" s="3">
        <v>45</v>
      </c>
      <c r="L108" s="3" t="str">
        <f>VLOOKUP(E108,[1]KLASIFIKASI!$I$4:$J$18,2,FALSE)</f>
        <v>PELEPAS GAS</v>
      </c>
      <c r="M108" s="3">
        <f t="shared" si="6"/>
        <v>12</v>
      </c>
      <c r="N108" s="3" t="s">
        <v>18</v>
      </c>
    </row>
    <row r="109" spans="1:14" x14ac:dyDescent="0.25">
      <c r="A109" s="3">
        <f t="shared" si="7"/>
        <v>108</v>
      </c>
      <c r="B109" s="3" t="s">
        <v>31</v>
      </c>
      <c r="C109" s="3" t="str">
        <f>VLOOKUP(B109,[1]DESA!$B$2:$D$601,3,FALSE)</f>
        <v>MANTANG</v>
      </c>
      <c r="D109" s="3" t="str">
        <f>VLOOKUP(B109,[1]DESA!$B$2:$E$601,4,FALSE)</f>
        <v>BATUKLIANG</v>
      </c>
      <c r="E109" s="4" t="s">
        <v>17</v>
      </c>
      <c r="F109" s="3">
        <f t="shared" si="4"/>
        <v>0</v>
      </c>
      <c r="G109" s="3">
        <f t="shared" si="5"/>
        <v>0</v>
      </c>
      <c r="H109" s="5"/>
      <c r="I109" s="5"/>
      <c r="J109" s="3" t="s">
        <v>15</v>
      </c>
      <c r="K109" s="3">
        <v>500</v>
      </c>
      <c r="L109" s="3" t="str">
        <f>VLOOKUP(E109,[1]KLASIFIKASI!$I$4:$J$18,2,FALSE)</f>
        <v>PELEPAS GAS</v>
      </c>
      <c r="M109" s="3">
        <f t="shared" si="6"/>
        <v>15</v>
      </c>
      <c r="N109" s="3" t="s">
        <v>18</v>
      </c>
    </row>
    <row r="110" spans="1:14" x14ac:dyDescent="0.25">
      <c r="A110" s="3">
        <f t="shared" si="7"/>
        <v>109</v>
      </c>
      <c r="B110" s="3" t="s">
        <v>31</v>
      </c>
      <c r="C110" s="3" t="str">
        <f>VLOOKUP(B110,[1]DESA!$B$2:$D$601,3,FALSE)</f>
        <v>MANTANG</v>
      </c>
      <c r="D110" s="3" t="str">
        <f>VLOOKUP(B110,[1]DESA!$B$2:$E$601,4,FALSE)</f>
        <v>BATUKLIANG</v>
      </c>
      <c r="E110" s="4" t="s">
        <v>17</v>
      </c>
      <c r="F110" s="3">
        <f t="shared" si="4"/>
        <v>0</v>
      </c>
      <c r="G110" s="3">
        <f t="shared" si="5"/>
        <v>0</v>
      </c>
      <c r="H110" s="5"/>
      <c r="I110" s="5"/>
      <c r="J110" s="3" t="s">
        <v>15</v>
      </c>
      <c r="K110" s="3">
        <v>500</v>
      </c>
      <c r="L110" s="3" t="str">
        <f>VLOOKUP(E110,[1]KLASIFIKASI!$I$4:$J$18,2,FALSE)</f>
        <v>PELEPAS GAS</v>
      </c>
      <c r="M110" s="3">
        <f t="shared" si="6"/>
        <v>15</v>
      </c>
      <c r="N110" s="3" t="s">
        <v>18</v>
      </c>
    </row>
    <row r="111" spans="1:14" x14ac:dyDescent="0.25">
      <c r="A111" s="3">
        <f t="shared" si="7"/>
        <v>110</v>
      </c>
      <c r="B111" s="3" t="s">
        <v>32</v>
      </c>
      <c r="C111" s="3" t="str">
        <f>VLOOKUP(B111,[1]DESA!$B$2:$D$601,3,FALSE)</f>
        <v>BEBER</v>
      </c>
      <c r="D111" s="3" t="str">
        <f>VLOOKUP(B111,[1]DESA!$B$2:$E$601,4,FALSE)</f>
        <v>BATUKLIANG</v>
      </c>
      <c r="E111" s="4" t="s">
        <v>17</v>
      </c>
      <c r="F111" s="3">
        <f t="shared" si="4"/>
        <v>0</v>
      </c>
      <c r="G111" s="3">
        <f t="shared" si="5"/>
        <v>0</v>
      </c>
      <c r="H111" s="5"/>
      <c r="I111" s="5"/>
      <c r="J111" s="3" t="s">
        <v>15</v>
      </c>
      <c r="K111" s="3">
        <v>125</v>
      </c>
      <c r="L111" s="3" t="str">
        <f>VLOOKUP(E111,[1]KLASIFIKASI!$I$4:$J$18,2,FALSE)</f>
        <v>PELEPAS GAS</v>
      </c>
      <c r="M111" s="3">
        <f t="shared" si="6"/>
        <v>14</v>
      </c>
      <c r="N111" s="3" t="s">
        <v>18</v>
      </c>
    </row>
    <row r="112" spans="1:14" x14ac:dyDescent="0.25">
      <c r="A112" s="3">
        <f t="shared" si="7"/>
        <v>111</v>
      </c>
      <c r="B112" s="3" t="s">
        <v>32</v>
      </c>
      <c r="C112" s="3" t="str">
        <f>VLOOKUP(B112,[1]DESA!$B$2:$D$601,3,FALSE)</f>
        <v>BEBER</v>
      </c>
      <c r="D112" s="3" t="str">
        <f>VLOOKUP(B112,[1]DESA!$B$2:$E$601,4,FALSE)</f>
        <v>BATUKLIANG</v>
      </c>
      <c r="E112" s="4" t="s">
        <v>17</v>
      </c>
      <c r="F112" s="3">
        <f t="shared" si="4"/>
        <v>0</v>
      </c>
      <c r="G112" s="3">
        <f t="shared" si="5"/>
        <v>0</v>
      </c>
      <c r="H112" s="5"/>
      <c r="I112" s="5"/>
      <c r="J112" s="3" t="s">
        <v>15</v>
      </c>
      <c r="K112" s="3">
        <v>90</v>
      </c>
      <c r="L112" s="3" t="str">
        <f>VLOOKUP(E112,[1]KLASIFIKASI!$I$4:$J$18,2,FALSE)</f>
        <v>PELEPAS GAS</v>
      </c>
      <c r="M112" s="3">
        <f t="shared" si="6"/>
        <v>13</v>
      </c>
      <c r="N112" s="3" t="s">
        <v>16</v>
      </c>
    </row>
    <row r="113" spans="1:14" x14ac:dyDescent="0.25">
      <c r="A113" s="3">
        <f t="shared" si="7"/>
        <v>112</v>
      </c>
      <c r="B113" s="3" t="s">
        <v>32</v>
      </c>
      <c r="C113" s="3" t="str">
        <f>VLOOKUP(B113,[1]DESA!$B$2:$D$601,3,FALSE)</f>
        <v>BEBER</v>
      </c>
      <c r="D113" s="3" t="str">
        <f>VLOOKUP(B113,[1]DESA!$B$2:$E$601,4,FALSE)</f>
        <v>BATUKLIANG</v>
      </c>
      <c r="E113" s="4" t="s">
        <v>17</v>
      </c>
      <c r="F113" s="3">
        <f t="shared" si="4"/>
        <v>0</v>
      </c>
      <c r="G113" s="3">
        <f t="shared" si="5"/>
        <v>0</v>
      </c>
      <c r="H113" s="5"/>
      <c r="I113" s="5"/>
      <c r="J113" s="3" t="s">
        <v>15</v>
      </c>
      <c r="K113" s="3">
        <v>125</v>
      </c>
      <c r="L113" s="3" t="str">
        <f>VLOOKUP(E113,[1]KLASIFIKASI!$I$4:$J$18,2,FALSE)</f>
        <v>PELEPAS GAS</v>
      </c>
      <c r="M113" s="3">
        <f t="shared" si="6"/>
        <v>14</v>
      </c>
      <c r="N113" s="3" t="s">
        <v>18</v>
      </c>
    </row>
    <row r="114" spans="1:14" x14ac:dyDescent="0.25">
      <c r="A114" s="3">
        <f t="shared" si="7"/>
        <v>113</v>
      </c>
      <c r="B114" s="3" t="s">
        <v>32</v>
      </c>
      <c r="C114" s="3" t="str">
        <f>VLOOKUP(B114,[1]DESA!$B$2:$D$601,3,FALSE)</f>
        <v>BEBER</v>
      </c>
      <c r="D114" s="3" t="str">
        <f>VLOOKUP(B114,[1]DESA!$B$2:$E$601,4,FALSE)</f>
        <v>BATUKLIANG</v>
      </c>
      <c r="E114" s="4" t="s">
        <v>17</v>
      </c>
      <c r="F114" s="3">
        <f t="shared" si="4"/>
        <v>0</v>
      </c>
      <c r="G114" s="3">
        <f t="shared" si="5"/>
        <v>0</v>
      </c>
      <c r="H114" s="5"/>
      <c r="I114" s="5"/>
      <c r="J114" s="3" t="s">
        <v>15</v>
      </c>
      <c r="K114" s="3">
        <v>45</v>
      </c>
      <c r="L114" s="3" t="str">
        <f>VLOOKUP(E114,[1]KLASIFIKASI!$I$4:$J$18,2,FALSE)</f>
        <v>PELEPAS GAS</v>
      </c>
      <c r="M114" s="3">
        <f t="shared" si="6"/>
        <v>12</v>
      </c>
      <c r="N114" s="3" t="s">
        <v>18</v>
      </c>
    </row>
    <row r="115" spans="1:14" x14ac:dyDescent="0.25">
      <c r="A115" s="3">
        <f t="shared" si="7"/>
        <v>114</v>
      </c>
      <c r="B115" s="3" t="s">
        <v>32</v>
      </c>
      <c r="C115" s="3" t="str">
        <f>VLOOKUP(B115,[1]DESA!$B$2:$D$601,3,FALSE)</f>
        <v>BEBER</v>
      </c>
      <c r="D115" s="3" t="str">
        <f>VLOOKUP(B115,[1]DESA!$B$2:$E$601,4,FALSE)</f>
        <v>BATUKLIANG</v>
      </c>
      <c r="E115" s="4" t="s">
        <v>17</v>
      </c>
      <c r="F115" s="3">
        <f t="shared" si="4"/>
        <v>0</v>
      </c>
      <c r="G115" s="3">
        <f t="shared" si="5"/>
        <v>0</v>
      </c>
      <c r="H115" s="5"/>
      <c r="I115" s="5"/>
      <c r="J115" s="3" t="s">
        <v>15</v>
      </c>
      <c r="K115" s="3">
        <v>500</v>
      </c>
      <c r="L115" s="3" t="str">
        <f>VLOOKUP(E115,[1]KLASIFIKASI!$I$4:$J$18,2,FALSE)</f>
        <v>PELEPAS GAS</v>
      </c>
      <c r="M115" s="3">
        <f t="shared" si="6"/>
        <v>15</v>
      </c>
      <c r="N115" s="3" t="s">
        <v>18</v>
      </c>
    </row>
    <row r="116" spans="1:14" x14ac:dyDescent="0.25">
      <c r="A116" s="3">
        <f t="shared" si="7"/>
        <v>115</v>
      </c>
      <c r="B116" s="3" t="s">
        <v>32</v>
      </c>
      <c r="C116" s="3" t="str">
        <f>VLOOKUP(B116,[1]DESA!$B$2:$D$601,3,FALSE)</f>
        <v>BEBER</v>
      </c>
      <c r="D116" s="3" t="str">
        <f>VLOOKUP(B116,[1]DESA!$B$2:$E$601,4,FALSE)</f>
        <v>BATUKLIANG</v>
      </c>
      <c r="E116" s="4" t="s">
        <v>17</v>
      </c>
      <c r="F116" s="3">
        <f t="shared" si="4"/>
        <v>0</v>
      </c>
      <c r="G116" s="3">
        <f t="shared" si="5"/>
        <v>0</v>
      </c>
      <c r="H116" s="5"/>
      <c r="I116" s="5"/>
      <c r="J116" s="3" t="s">
        <v>15</v>
      </c>
      <c r="K116" s="3">
        <v>250</v>
      </c>
      <c r="L116" s="3" t="str">
        <f>VLOOKUP(E116,[1]KLASIFIKASI!$I$4:$J$18,2,FALSE)</f>
        <v>PELEPAS GAS</v>
      </c>
      <c r="M116" s="3">
        <f t="shared" si="6"/>
        <v>14</v>
      </c>
      <c r="N116" s="3" t="s">
        <v>18</v>
      </c>
    </row>
    <row r="117" spans="1:14" x14ac:dyDescent="0.25">
      <c r="A117" s="3">
        <f t="shared" si="7"/>
        <v>116</v>
      </c>
      <c r="B117" s="3" t="s">
        <v>32</v>
      </c>
      <c r="C117" s="3" t="str">
        <f>VLOOKUP(B117,[1]DESA!$B$2:$D$601,3,FALSE)</f>
        <v>BEBER</v>
      </c>
      <c r="D117" s="3" t="str">
        <f>VLOOKUP(B117,[1]DESA!$B$2:$E$601,4,FALSE)</f>
        <v>BATUKLIANG</v>
      </c>
      <c r="E117" s="4" t="s">
        <v>17</v>
      </c>
      <c r="F117" s="3">
        <f t="shared" si="4"/>
        <v>0</v>
      </c>
      <c r="G117" s="3">
        <f t="shared" si="5"/>
        <v>0</v>
      </c>
      <c r="H117" s="5"/>
      <c r="I117" s="5"/>
      <c r="J117" s="3" t="s">
        <v>15</v>
      </c>
      <c r="K117" s="3">
        <v>500</v>
      </c>
      <c r="L117" s="3" t="str">
        <f>VLOOKUP(E117,[1]KLASIFIKASI!$I$4:$J$18,2,FALSE)</f>
        <v>PELEPAS GAS</v>
      </c>
      <c r="M117" s="3">
        <f t="shared" si="6"/>
        <v>15</v>
      </c>
      <c r="N117" s="3" t="s">
        <v>18</v>
      </c>
    </row>
    <row r="118" spans="1:14" x14ac:dyDescent="0.25">
      <c r="A118" s="3">
        <f t="shared" si="7"/>
        <v>117</v>
      </c>
      <c r="B118" s="3" t="s">
        <v>32</v>
      </c>
      <c r="C118" s="3" t="str">
        <f>VLOOKUP(B118,[1]DESA!$B$2:$D$601,3,FALSE)</f>
        <v>BEBER</v>
      </c>
      <c r="D118" s="3" t="str">
        <f>VLOOKUP(B118,[1]DESA!$B$2:$E$601,4,FALSE)</f>
        <v>BATUKLIANG</v>
      </c>
      <c r="E118" s="4" t="s">
        <v>17</v>
      </c>
      <c r="F118" s="3">
        <f t="shared" si="4"/>
        <v>0</v>
      </c>
      <c r="G118" s="3">
        <f t="shared" si="5"/>
        <v>0</v>
      </c>
      <c r="H118" s="5"/>
      <c r="I118" s="5"/>
      <c r="J118" s="3" t="s">
        <v>15</v>
      </c>
      <c r="K118" s="3">
        <v>75</v>
      </c>
      <c r="L118" s="3" t="str">
        <f>VLOOKUP(E118,[1]KLASIFIKASI!$I$4:$J$18,2,FALSE)</f>
        <v>PELEPAS GAS</v>
      </c>
      <c r="M118" s="3">
        <f t="shared" si="6"/>
        <v>13</v>
      </c>
      <c r="N118" s="3" t="s">
        <v>16</v>
      </c>
    </row>
    <row r="119" spans="1:14" x14ac:dyDescent="0.25">
      <c r="A119" s="3">
        <f t="shared" si="7"/>
        <v>118</v>
      </c>
      <c r="B119" s="3" t="s">
        <v>32</v>
      </c>
      <c r="C119" s="3" t="str">
        <f>VLOOKUP(B119,[1]DESA!$B$2:$D$601,3,FALSE)</f>
        <v>BEBER</v>
      </c>
      <c r="D119" s="3" t="str">
        <f>VLOOKUP(B119,[1]DESA!$B$2:$E$601,4,FALSE)</f>
        <v>BATUKLIANG</v>
      </c>
      <c r="E119" s="4" t="s">
        <v>17</v>
      </c>
      <c r="F119" s="3">
        <f t="shared" si="4"/>
        <v>0</v>
      </c>
      <c r="G119" s="3">
        <f t="shared" si="5"/>
        <v>0</v>
      </c>
      <c r="H119" s="5"/>
      <c r="I119" s="5"/>
      <c r="J119" s="3" t="s">
        <v>15</v>
      </c>
      <c r="K119" s="3">
        <v>500</v>
      </c>
      <c r="L119" s="3" t="str">
        <f>VLOOKUP(E119,[1]KLASIFIKASI!$I$4:$J$18,2,FALSE)</f>
        <v>PELEPAS GAS</v>
      </c>
      <c r="M119" s="3">
        <f t="shared" si="6"/>
        <v>15</v>
      </c>
      <c r="N119" s="3" t="s">
        <v>18</v>
      </c>
    </row>
    <row r="120" spans="1:14" x14ac:dyDescent="0.25">
      <c r="A120" s="3">
        <f t="shared" si="7"/>
        <v>119</v>
      </c>
      <c r="B120" s="3" t="s">
        <v>32</v>
      </c>
      <c r="C120" s="3" t="str">
        <f>VLOOKUP(B120,[1]DESA!$B$2:$D$601,3,FALSE)</f>
        <v>BEBER</v>
      </c>
      <c r="D120" s="3" t="str">
        <f>VLOOKUP(B120,[1]DESA!$B$2:$E$601,4,FALSE)</f>
        <v>BATUKLIANG</v>
      </c>
      <c r="E120" s="4" t="s">
        <v>17</v>
      </c>
      <c r="F120" s="3">
        <f t="shared" si="4"/>
        <v>0</v>
      </c>
      <c r="G120" s="3">
        <f t="shared" si="5"/>
        <v>0</v>
      </c>
      <c r="H120" s="5"/>
      <c r="I120" s="5"/>
      <c r="J120" s="3" t="s">
        <v>15</v>
      </c>
      <c r="K120" s="3">
        <v>500</v>
      </c>
      <c r="L120" s="3" t="str">
        <f>VLOOKUP(E120,[1]KLASIFIKASI!$I$4:$J$18,2,FALSE)</f>
        <v>PELEPAS GAS</v>
      </c>
      <c r="M120" s="3">
        <f t="shared" si="6"/>
        <v>15</v>
      </c>
      <c r="N120" s="3" t="s">
        <v>18</v>
      </c>
    </row>
    <row r="121" spans="1:14" x14ac:dyDescent="0.25">
      <c r="A121" s="3">
        <f t="shared" si="7"/>
        <v>120</v>
      </c>
      <c r="B121" s="3" t="s">
        <v>33</v>
      </c>
      <c r="C121" s="3" t="str">
        <f>VLOOKUP(B121,[1]DESA!$B$2:$D$601,3,FALSE)</f>
        <v>BEBER</v>
      </c>
      <c r="D121" s="3" t="str">
        <f>VLOOKUP(B121,[1]DESA!$B$2:$E$601,4,FALSE)</f>
        <v>BATUKLIANG</v>
      </c>
      <c r="E121" s="4" t="s">
        <v>17</v>
      </c>
      <c r="F121" s="3">
        <f t="shared" si="4"/>
        <v>0</v>
      </c>
      <c r="G121" s="3">
        <f t="shared" si="5"/>
        <v>0</v>
      </c>
      <c r="H121" s="5"/>
      <c r="I121" s="5"/>
      <c r="J121" s="3" t="s">
        <v>15</v>
      </c>
      <c r="K121" s="3">
        <v>500</v>
      </c>
      <c r="L121" s="3" t="str">
        <f>VLOOKUP(E121,[1]KLASIFIKASI!$I$4:$J$18,2,FALSE)</f>
        <v>PELEPAS GAS</v>
      </c>
      <c r="M121" s="3">
        <f t="shared" si="6"/>
        <v>15</v>
      </c>
      <c r="N121" s="3" t="s">
        <v>18</v>
      </c>
    </row>
    <row r="122" spans="1:14" x14ac:dyDescent="0.25">
      <c r="A122" s="3">
        <f t="shared" si="7"/>
        <v>121</v>
      </c>
      <c r="B122" s="3" t="s">
        <v>34</v>
      </c>
      <c r="C122" s="3" t="str">
        <f>VLOOKUP(B122,[1]DESA!$B$2:$D$601,3,FALSE)</f>
        <v>BEBER</v>
      </c>
      <c r="D122" s="3" t="str">
        <f>VLOOKUP(B122,[1]DESA!$B$2:$E$601,4,FALSE)</f>
        <v>BATUKLIANG</v>
      </c>
      <c r="E122" s="4" t="s">
        <v>17</v>
      </c>
      <c r="F122" s="3">
        <f t="shared" si="4"/>
        <v>0</v>
      </c>
      <c r="G122" s="3">
        <f t="shared" si="5"/>
        <v>0</v>
      </c>
      <c r="H122" s="5"/>
      <c r="I122" s="5"/>
      <c r="J122" s="3" t="s">
        <v>15</v>
      </c>
      <c r="K122" s="3">
        <v>500</v>
      </c>
      <c r="L122" s="3" t="str">
        <f>VLOOKUP(E122,[1]KLASIFIKASI!$I$4:$J$18,2,FALSE)</f>
        <v>PELEPAS GAS</v>
      </c>
      <c r="M122" s="3">
        <f t="shared" si="6"/>
        <v>15</v>
      </c>
      <c r="N122" s="3" t="s">
        <v>18</v>
      </c>
    </row>
    <row r="123" spans="1:14" x14ac:dyDescent="0.25">
      <c r="A123" s="3">
        <f t="shared" si="7"/>
        <v>122</v>
      </c>
      <c r="B123" s="3" t="s">
        <v>34</v>
      </c>
      <c r="C123" s="3" t="str">
        <f>VLOOKUP(B123,[1]DESA!$B$2:$D$601,3,FALSE)</f>
        <v>BEBER</v>
      </c>
      <c r="D123" s="3" t="str">
        <f>VLOOKUP(B123,[1]DESA!$B$2:$E$601,4,FALSE)</f>
        <v>BATUKLIANG</v>
      </c>
      <c r="E123" s="4" t="s">
        <v>19</v>
      </c>
      <c r="F123" s="3">
        <f t="shared" si="4"/>
        <v>0</v>
      </c>
      <c r="G123" s="3">
        <f t="shared" si="5"/>
        <v>0</v>
      </c>
      <c r="H123" s="5"/>
      <c r="I123" s="5"/>
      <c r="J123" s="3" t="s">
        <v>15</v>
      </c>
      <c r="K123" s="3">
        <v>45</v>
      </c>
      <c r="L123" s="3" t="str">
        <f>VLOOKUP(E123,[1]KLASIFIKASI!$I$4:$J$18,2,FALSE)</f>
        <v>PELEPAS GAS</v>
      </c>
      <c r="M123" s="3">
        <f t="shared" si="6"/>
        <v>12</v>
      </c>
      <c r="N123" s="3" t="s">
        <v>18</v>
      </c>
    </row>
    <row r="124" spans="1:14" x14ac:dyDescent="0.25">
      <c r="A124" s="3">
        <f t="shared" si="7"/>
        <v>123</v>
      </c>
      <c r="B124" s="3" t="s">
        <v>34</v>
      </c>
      <c r="C124" s="3" t="str">
        <f>VLOOKUP(B124,[1]DESA!$B$2:$D$601,3,FALSE)</f>
        <v>BEBER</v>
      </c>
      <c r="D124" s="3" t="str">
        <f>VLOOKUP(B124,[1]DESA!$B$2:$E$601,4,FALSE)</f>
        <v>BATUKLIANG</v>
      </c>
      <c r="E124" s="4" t="s">
        <v>19</v>
      </c>
      <c r="F124" s="3">
        <f t="shared" si="4"/>
        <v>0</v>
      </c>
      <c r="G124" s="3">
        <f t="shared" si="5"/>
        <v>0</v>
      </c>
      <c r="H124" s="5"/>
      <c r="I124" s="5"/>
      <c r="J124" s="3" t="s">
        <v>15</v>
      </c>
      <c r="K124" s="3">
        <v>45</v>
      </c>
      <c r="L124" s="3" t="str">
        <f>VLOOKUP(E124,[1]KLASIFIKASI!$I$4:$J$18,2,FALSE)</f>
        <v>PELEPAS GAS</v>
      </c>
      <c r="M124" s="3">
        <f t="shared" si="6"/>
        <v>12</v>
      </c>
      <c r="N124" s="3" t="s">
        <v>18</v>
      </c>
    </row>
    <row r="125" spans="1:14" x14ac:dyDescent="0.25">
      <c r="A125" s="3">
        <f t="shared" si="7"/>
        <v>124</v>
      </c>
      <c r="B125" s="3" t="s">
        <v>34</v>
      </c>
      <c r="C125" s="3" t="str">
        <f>VLOOKUP(B125,[1]DESA!$B$2:$D$601,3,FALSE)</f>
        <v>BEBER</v>
      </c>
      <c r="D125" s="3" t="str">
        <f>VLOOKUP(B125,[1]DESA!$B$2:$E$601,4,FALSE)</f>
        <v>BATUKLIANG</v>
      </c>
      <c r="E125" s="4" t="s">
        <v>17</v>
      </c>
      <c r="F125" s="3">
        <f t="shared" si="4"/>
        <v>0</v>
      </c>
      <c r="G125" s="3">
        <f t="shared" si="5"/>
        <v>0</v>
      </c>
      <c r="H125" s="5"/>
      <c r="I125" s="5"/>
      <c r="J125" s="3" t="s">
        <v>15</v>
      </c>
      <c r="K125" s="3">
        <v>500</v>
      </c>
      <c r="L125" s="3" t="str">
        <f>VLOOKUP(E125,[1]KLASIFIKASI!$I$4:$J$18,2,FALSE)</f>
        <v>PELEPAS GAS</v>
      </c>
      <c r="M125" s="3">
        <f t="shared" si="6"/>
        <v>15</v>
      </c>
      <c r="N125" s="3" t="s">
        <v>18</v>
      </c>
    </row>
    <row r="126" spans="1:14" x14ac:dyDescent="0.25">
      <c r="A126" s="3">
        <f t="shared" si="7"/>
        <v>125</v>
      </c>
      <c r="B126" s="3" t="s">
        <v>34</v>
      </c>
      <c r="C126" s="3" t="str">
        <f>VLOOKUP(B126,[1]DESA!$B$2:$D$601,3,FALSE)</f>
        <v>BEBER</v>
      </c>
      <c r="D126" s="3" t="str">
        <f>VLOOKUP(B126,[1]DESA!$B$2:$E$601,4,FALSE)</f>
        <v>BATUKLIANG</v>
      </c>
      <c r="E126" s="4" t="s">
        <v>17</v>
      </c>
      <c r="F126" s="3">
        <f t="shared" si="4"/>
        <v>0</v>
      </c>
      <c r="G126" s="3">
        <f t="shared" si="5"/>
        <v>0</v>
      </c>
      <c r="H126" s="5"/>
      <c r="I126" s="5"/>
      <c r="J126" s="3" t="s">
        <v>15</v>
      </c>
      <c r="K126" s="3">
        <v>500</v>
      </c>
      <c r="L126" s="3" t="str">
        <f>VLOOKUP(E126,[1]KLASIFIKASI!$I$4:$J$18,2,FALSE)</f>
        <v>PELEPAS GAS</v>
      </c>
      <c r="M126" s="3">
        <f t="shared" si="6"/>
        <v>15</v>
      </c>
      <c r="N126" s="3" t="s">
        <v>18</v>
      </c>
    </row>
    <row r="127" spans="1:14" x14ac:dyDescent="0.25">
      <c r="A127" s="3">
        <f t="shared" si="7"/>
        <v>126</v>
      </c>
      <c r="B127" s="3" t="s">
        <v>34</v>
      </c>
      <c r="C127" s="3" t="str">
        <f>VLOOKUP(B127,[1]DESA!$B$2:$D$601,3,FALSE)</f>
        <v>BEBER</v>
      </c>
      <c r="D127" s="3" t="str">
        <f>VLOOKUP(B127,[1]DESA!$B$2:$E$601,4,FALSE)</f>
        <v>BATUKLIANG</v>
      </c>
      <c r="E127" s="4" t="s">
        <v>17</v>
      </c>
      <c r="F127" s="3">
        <f t="shared" si="4"/>
        <v>0</v>
      </c>
      <c r="G127" s="3">
        <f t="shared" si="5"/>
        <v>0</v>
      </c>
      <c r="H127" s="5"/>
      <c r="I127" s="5"/>
      <c r="J127" s="3" t="s">
        <v>15</v>
      </c>
      <c r="K127" s="3">
        <v>500</v>
      </c>
      <c r="L127" s="3" t="str">
        <f>VLOOKUP(E127,[1]KLASIFIKASI!$I$4:$J$18,2,FALSE)</f>
        <v>PELEPAS GAS</v>
      </c>
      <c r="M127" s="3">
        <f t="shared" si="6"/>
        <v>15</v>
      </c>
      <c r="N127" s="3" t="s">
        <v>18</v>
      </c>
    </row>
    <row r="128" spans="1:14" x14ac:dyDescent="0.25">
      <c r="A128" s="3">
        <f t="shared" si="7"/>
        <v>127</v>
      </c>
      <c r="B128" s="3" t="s">
        <v>34</v>
      </c>
      <c r="C128" s="3" t="str">
        <f>VLOOKUP(B128,[1]DESA!$B$2:$D$601,3,FALSE)</f>
        <v>BEBER</v>
      </c>
      <c r="D128" s="3" t="str">
        <f>VLOOKUP(B128,[1]DESA!$B$2:$E$601,4,FALSE)</f>
        <v>BATUKLIANG</v>
      </c>
      <c r="E128" s="4" t="s">
        <v>17</v>
      </c>
      <c r="F128" s="3">
        <f t="shared" si="4"/>
        <v>0</v>
      </c>
      <c r="G128" s="3">
        <f t="shared" si="5"/>
        <v>0</v>
      </c>
      <c r="H128" s="5"/>
      <c r="I128" s="5"/>
      <c r="J128" s="3" t="s">
        <v>15</v>
      </c>
      <c r="K128" s="3">
        <v>125</v>
      </c>
      <c r="L128" s="3" t="str">
        <f>VLOOKUP(E128,[1]KLASIFIKASI!$I$4:$J$18,2,FALSE)</f>
        <v>PELEPAS GAS</v>
      </c>
      <c r="M128" s="3">
        <f t="shared" si="6"/>
        <v>14</v>
      </c>
      <c r="N128" s="3" t="s">
        <v>18</v>
      </c>
    </row>
    <row r="129" spans="1:14" x14ac:dyDescent="0.25">
      <c r="A129" s="3">
        <f t="shared" si="7"/>
        <v>128</v>
      </c>
      <c r="B129" s="3" t="s">
        <v>34</v>
      </c>
      <c r="C129" s="3" t="str">
        <f>VLOOKUP(B129,[1]DESA!$B$2:$D$601,3,FALSE)</f>
        <v>BEBER</v>
      </c>
      <c r="D129" s="3" t="str">
        <f>VLOOKUP(B129,[1]DESA!$B$2:$E$601,4,FALSE)</f>
        <v>BATUKLIANG</v>
      </c>
      <c r="E129" s="4" t="s">
        <v>17</v>
      </c>
      <c r="F129" s="3">
        <f t="shared" si="4"/>
        <v>0</v>
      </c>
      <c r="G129" s="3">
        <f t="shared" si="5"/>
        <v>0</v>
      </c>
      <c r="H129" s="5"/>
      <c r="I129" s="5"/>
      <c r="J129" s="3" t="s">
        <v>15</v>
      </c>
      <c r="K129" s="3">
        <v>500</v>
      </c>
      <c r="L129" s="3" t="str">
        <f>VLOOKUP(E129,[1]KLASIFIKASI!$I$4:$J$18,2,FALSE)</f>
        <v>PELEPAS GAS</v>
      </c>
      <c r="M129" s="3">
        <f t="shared" si="6"/>
        <v>15</v>
      </c>
      <c r="N129" s="3" t="s">
        <v>18</v>
      </c>
    </row>
    <row r="130" spans="1:14" x14ac:dyDescent="0.25">
      <c r="A130" s="3">
        <f t="shared" si="7"/>
        <v>129</v>
      </c>
      <c r="B130" s="3" t="s">
        <v>34</v>
      </c>
      <c r="C130" s="3" t="str">
        <f>VLOOKUP(B130,[1]DESA!$B$2:$D$601,3,FALSE)</f>
        <v>BEBER</v>
      </c>
      <c r="D130" s="3" t="str">
        <f>VLOOKUP(B130,[1]DESA!$B$2:$E$601,4,FALSE)</f>
        <v>BATUKLIANG</v>
      </c>
      <c r="E130" s="4"/>
      <c r="F130" s="3">
        <f t="shared" ref="F130:F193" si="8">IF(ISERROR(VLOOKUP(M130,KELAS,2,FALSE)),0,VLOOKUP(M130,KELAS,2,FALSE))</f>
        <v>0</v>
      </c>
      <c r="G130" s="3">
        <f t="shared" ref="G130:G193" si="9">IF(F130&gt;50,100,F130)</f>
        <v>0</v>
      </c>
      <c r="H130" s="5"/>
      <c r="I130" s="5"/>
      <c r="J130" s="3" t="s">
        <v>15</v>
      </c>
      <c r="K130" s="3"/>
      <c r="L130" s="3" t="e">
        <f>VLOOKUP(E130,[1]KLASIFIKASI!$I$4:$J$18,2,FALSE)</f>
        <v>#N/A</v>
      </c>
      <c r="M130" s="3" t="e">
        <f t="shared" ref="M130:M193" si="10">IF(AND(L130="PIJAR",K130&gt;=25,K130&lt;=50),1,IF(AND(L130="PIJAR",K130&gt;=51,K130&lt;=100),2,IF(AND(L130="PIJAR",K130&gt;=101,K130&lt;=200),3,IF(AND(L130="PIJAR",K130&gt;=201,K130&lt;=300),4,IF(AND(L130="PIJAR",K130&gt;=301,K130&lt;=400),5,IF(AND(L130="PIJAR",K130&gt;=401,K130&lt;=500),6,IF(AND(L130="PIJAR",K130&gt;=510,K130&lt;=600),7,IF(AND(L130="PIJAR",K130&gt;=601,K130&lt;=700),8,IF(AND(L130="PIJAR",K130&gt;=701,K130&lt;=800),9,IF(AND(L130="PIJAR",K130&gt;=801,K130&lt;=900),10,IF(AND(L130="PIJAR",K130&gt;=901,K130&lt;=1000),11,IF(AND(L130="PELEPAS GAS",K130&gt;=10,K130&lt;=50),12,IF(AND(L130="PELEPAS GAS",K130&gt;=51,K130&lt;=100),13,IF(AND(L130="PELEPAS GAS",K130&gt;=101,K130&lt;=250),14,IF(AND(L130="PELEPAS GAS",K130&gt;=251,K130&lt;1000),15,IF(AND(L130="PELEPAS GAS",K130&gt;=501,K130&lt;2000),16,"SALAH"))))))))))))))))</f>
        <v>#N/A</v>
      </c>
      <c r="N130" s="3" t="s">
        <v>16</v>
      </c>
    </row>
    <row r="131" spans="1:14" x14ac:dyDescent="0.25">
      <c r="A131" s="3">
        <f t="shared" si="7"/>
        <v>130</v>
      </c>
      <c r="B131" s="3" t="s">
        <v>34</v>
      </c>
      <c r="C131" s="3" t="str">
        <f>VLOOKUP(B131,[1]DESA!$B$2:$D$601,3,FALSE)</f>
        <v>BEBER</v>
      </c>
      <c r="D131" s="3" t="str">
        <f>VLOOKUP(B131,[1]DESA!$B$2:$E$601,4,FALSE)</f>
        <v>BATUKLIANG</v>
      </c>
      <c r="E131" s="4" t="s">
        <v>17</v>
      </c>
      <c r="F131" s="3">
        <f t="shared" si="8"/>
        <v>0</v>
      </c>
      <c r="G131" s="3">
        <f t="shared" si="9"/>
        <v>0</v>
      </c>
      <c r="H131" s="5"/>
      <c r="I131" s="5"/>
      <c r="J131" s="3" t="s">
        <v>15</v>
      </c>
      <c r="K131" s="3">
        <v>75</v>
      </c>
      <c r="L131" s="3" t="str">
        <f>VLOOKUP(E131,[1]KLASIFIKASI!$I$4:$J$18,2,FALSE)</f>
        <v>PELEPAS GAS</v>
      </c>
      <c r="M131" s="3">
        <f t="shared" si="10"/>
        <v>13</v>
      </c>
      <c r="N131" s="3" t="s">
        <v>16</v>
      </c>
    </row>
    <row r="132" spans="1:14" x14ac:dyDescent="0.25">
      <c r="A132" s="3">
        <f t="shared" ref="A132:A195" si="11">1+A131</f>
        <v>131</v>
      </c>
      <c r="B132" s="3" t="s">
        <v>33</v>
      </c>
      <c r="C132" s="3" t="str">
        <f>VLOOKUP(B132,[1]DESA!$B$2:$D$601,3,FALSE)</f>
        <v>BEBER</v>
      </c>
      <c r="D132" s="3" t="str">
        <f>VLOOKUP(B132,[1]DESA!$B$2:$E$601,4,FALSE)</f>
        <v>BATUKLIANG</v>
      </c>
      <c r="E132" s="4" t="s">
        <v>17</v>
      </c>
      <c r="F132" s="3">
        <f t="shared" si="8"/>
        <v>0</v>
      </c>
      <c r="G132" s="3">
        <f t="shared" si="9"/>
        <v>0</v>
      </c>
      <c r="H132" s="5"/>
      <c r="I132" s="5"/>
      <c r="J132" s="3" t="s">
        <v>15</v>
      </c>
      <c r="K132" s="3">
        <v>250</v>
      </c>
      <c r="L132" s="3" t="str">
        <f>VLOOKUP(E132,[1]KLASIFIKASI!$I$4:$J$18,2,FALSE)</f>
        <v>PELEPAS GAS</v>
      </c>
      <c r="M132" s="3">
        <f t="shared" si="10"/>
        <v>14</v>
      </c>
      <c r="N132" s="3" t="s">
        <v>18</v>
      </c>
    </row>
    <row r="133" spans="1:14" x14ac:dyDescent="0.25">
      <c r="A133" s="3">
        <f t="shared" si="11"/>
        <v>132</v>
      </c>
      <c r="B133" s="3" t="s">
        <v>33</v>
      </c>
      <c r="C133" s="3" t="str">
        <f>VLOOKUP(B133,[1]DESA!$B$2:$D$601,3,FALSE)</f>
        <v>BEBER</v>
      </c>
      <c r="D133" s="3" t="str">
        <f>VLOOKUP(B133,[1]DESA!$B$2:$E$601,4,FALSE)</f>
        <v>BATUKLIANG</v>
      </c>
      <c r="E133" s="4" t="s">
        <v>17</v>
      </c>
      <c r="F133" s="3">
        <f t="shared" si="8"/>
        <v>0</v>
      </c>
      <c r="G133" s="3">
        <f t="shared" si="9"/>
        <v>0</v>
      </c>
      <c r="H133" s="5"/>
      <c r="I133" s="5"/>
      <c r="J133" s="3" t="s">
        <v>15</v>
      </c>
      <c r="K133" s="3">
        <v>75</v>
      </c>
      <c r="L133" s="3" t="str">
        <f>VLOOKUP(E133,[1]KLASIFIKASI!$I$4:$J$18,2,FALSE)</f>
        <v>PELEPAS GAS</v>
      </c>
      <c r="M133" s="3">
        <f t="shared" si="10"/>
        <v>13</v>
      </c>
      <c r="N133" s="3" t="s">
        <v>16</v>
      </c>
    </row>
    <row r="134" spans="1:14" x14ac:dyDescent="0.25">
      <c r="A134" s="3">
        <f t="shared" si="11"/>
        <v>133</v>
      </c>
      <c r="B134" s="3" t="s">
        <v>33</v>
      </c>
      <c r="C134" s="3" t="str">
        <f>VLOOKUP(B134,[1]DESA!$B$2:$D$601,3,FALSE)</f>
        <v>BEBER</v>
      </c>
      <c r="D134" s="3" t="str">
        <f>VLOOKUP(B134,[1]DESA!$B$2:$E$601,4,FALSE)</f>
        <v>BATUKLIANG</v>
      </c>
      <c r="E134" s="4" t="s">
        <v>17</v>
      </c>
      <c r="F134" s="3">
        <f t="shared" si="8"/>
        <v>0</v>
      </c>
      <c r="G134" s="3">
        <f t="shared" si="9"/>
        <v>0</v>
      </c>
      <c r="H134" s="5"/>
      <c r="I134" s="5"/>
      <c r="J134" s="3" t="s">
        <v>15</v>
      </c>
      <c r="K134" s="3">
        <v>250</v>
      </c>
      <c r="L134" s="3" t="str">
        <f>VLOOKUP(E134,[1]KLASIFIKASI!$I$4:$J$18,2,FALSE)</f>
        <v>PELEPAS GAS</v>
      </c>
      <c r="M134" s="3">
        <f t="shared" si="10"/>
        <v>14</v>
      </c>
      <c r="N134" s="3" t="s">
        <v>18</v>
      </c>
    </row>
    <row r="135" spans="1:14" x14ac:dyDescent="0.25">
      <c r="A135" s="3">
        <f t="shared" si="11"/>
        <v>134</v>
      </c>
      <c r="B135" s="3" t="s">
        <v>35</v>
      </c>
      <c r="C135" s="3" t="str">
        <f>VLOOKUP(B135,[1]DESA!$B$2:$D$601,3,FALSE)</f>
        <v>PERESAK</v>
      </c>
      <c r="D135" s="3" t="str">
        <f>VLOOKUP(B135,[1]DESA!$B$2:$E$601,4,FALSE)</f>
        <v>BATUKLIANG</v>
      </c>
      <c r="E135" s="4" t="s">
        <v>28</v>
      </c>
      <c r="F135" s="3">
        <f t="shared" si="8"/>
        <v>0</v>
      </c>
      <c r="G135" s="3">
        <f t="shared" si="9"/>
        <v>0</v>
      </c>
      <c r="H135" s="5"/>
      <c r="I135" s="5"/>
      <c r="J135" s="3" t="s">
        <v>15</v>
      </c>
      <c r="K135" s="3"/>
      <c r="L135" s="3" t="e">
        <f>VLOOKUP(E135,[1]KLASIFIKASI!$I$4:$J$18,2,FALSE)</f>
        <v>#N/A</v>
      </c>
      <c r="M135" s="3" t="e">
        <f t="shared" si="10"/>
        <v>#N/A</v>
      </c>
      <c r="N135" s="3" t="s">
        <v>16</v>
      </c>
    </row>
    <row r="136" spans="1:14" x14ac:dyDescent="0.25">
      <c r="A136" s="3">
        <f t="shared" si="11"/>
        <v>135</v>
      </c>
      <c r="B136" s="3" t="s">
        <v>35</v>
      </c>
      <c r="C136" s="3" t="str">
        <f>VLOOKUP(B136,[1]DESA!$B$2:$D$601,3,FALSE)</f>
        <v>PERESAK</v>
      </c>
      <c r="D136" s="3" t="str">
        <f>VLOOKUP(B136,[1]DESA!$B$2:$E$601,4,FALSE)</f>
        <v>BATUKLIANG</v>
      </c>
      <c r="E136" s="4" t="s">
        <v>17</v>
      </c>
      <c r="F136" s="3">
        <f t="shared" si="8"/>
        <v>0</v>
      </c>
      <c r="G136" s="3">
        <f t="shared" si="9"/>
        <v>0</v>
      </c>
      <c r="H136" s="5"/>
      <c r="I136" s="5"/>
      <c r="J136" s="3" t="s">
        <v>15</v>
      </c>
      <c r="K136" s="3">
        <v>250</v>
      </c>
      <c r="L136" s="3" t="str">
        <f>VLOOKUP(E136,[1]KLASIFIKASI!$I$4:$J$18,2,FALSE)</f>
        <v>PELEPAS GAS</v>
      </c>
      <c r="M136" s="3">
        <f t="shared" si="10"/>
        <v>14</v>
      </c>
      <c r="N136" s="3" t="s">
        <v>18</v>
      </c>
    </row>
    <row r="137" spans="1:14" x14ac:dyDescent="0.25">
      <c r="A137" s="3">
        <f t="shared" si="11"/>
        <v>136</v>
      </c>
      <c r="B137" s="3" t="s">
        <v>35</v>
      </c>
      <c r="C137" s="3" t="str">
        <f>VLOOKUP(B137,[1]DESA!$B$2:$D$601,3,FALSE)</f>
        <v>PERESAK</v>
      </c>
      <c r="D137" s="3" t="str">
        <f>VLOOKUP(B137,[1]DESA!$B$2:$E$601,4,FALSE)</f>
        <v>BATUKLIANG</v>
      </c>
      <c r="E137" s="4" t="s">
        <v>17</v>
      </c>
      <c r="F137" s="3">
        <f t="shared" si="8"/>
        <v>0</v>
      </c>
      <c r="G137" s="3">
        <f t="shared" si="9"/>
        <v>0</v>
      </c>
      <c r="H137" s="5"/>
      <c r="I137" s="5"/>
      <c r="J137" s="3" t="s">
        <v>15</v>
      </c>
      <c r="K137" s="3">
        <v>250</v>
      </c>
      <c r="L137" s="3" t="str">
        <f>VLOOKUP(E137,[1]KLASIFIKASI!$I$4:$J$18,2,FALSE)</f>
        <v>PELEPAS GAS</v>
      </c>
      <c r="M137" s="3">
        <f t="shared" si="10"/>
        <v>14</v>
      </c>
      <c r="N137" s="3" t="s">
        <v>18</v>
      </c>
    </row>
    <row r="138" spans="1:14" x14ac:dyDescent="0.25">
      <c r="A138" s="3">
        <f t="shared" si="11"/>
        <v>137</v>
      </c>
      <c r="B138" s="3" t="s">
        <v>35</v>
      </c>
      <c r="C138" s="3" t="str">
        <f>VLOOKUP(B138,[1]DESA!$B$2:$D$601,3,FALSE)</f>
        <v>PERESAK</v>
      </c>
      <c r="D138" s="3" t="str">
        <f>VLOOKUP(B138,[1]DESA!$B$2:$E$601,4,FALSE)</f>
        <v>BATUKLIANG</v>
      </c>
      <c r="E138" s="4" t="s">
        <v>17</v>
      </c>
      <c r="F138" s="3">
        <f t="shared" si="8"/>
        <v>0</v>
      </c>
      <c r="G138" s="3">
        <f t="shared" si="9"/>
        <v>0</v>
      </c>
      <c r="H138" s="5"/>
      <c r="I138" s="5"/>
      <c r="J138" s="3" t="s">
        <v>15</v>
      </c>
      <c r="K138" s="3">
        <v>500</v>
      </c>
      <c r="L138" s="3" t="str">
        <f>VLOOKUP(E138,[1]KLASIFIKASI!$I$4:$J$18,2,FALSE)</f>
        <v>PELEPAS GAS</v>
      </c>
      <c r="M138" s="3">
        <f t="shared" si="10"/>
        <v>15</v>
      </c>
      <c r="N138" s="3" t="s">
        <v>18</v>
      </c>
    </row>
    <row r="139" spans="1:14" x14ac:dyDescent="0.25">
      <c r="A139" s="3">
        <f t="shared" si="11"/>
        <v>138</v>
      </c>
      <c r="B139" s="3" t="s">
        <v>35</v>
      </c>
      <c r="C139" s="3" t="str">
        <f>VLOOKUP(B139,[1]DESA!$B$2:$D$601,3,FALSE)</f>
        <v>PERESAK</v>
      </c>
      <c r="D139" s="3" t="str">
        <f>VLOOKUP(B139,[1]DESA!$B$2:$E$601,4,FALSE)</f>
        <v>BATUKLIANG</v>
      </c>
      <c r="E139" s="4" t="s">
        <v>17</v>
      </c>
      <c r="F139" s="3">
        <f t="shared" si="8"/>
        <v>0</v>
      </c>
      <c r="G139" s="3">
        <f t="shared" si="9"/>
        <v>0</v>
      </c>
      <c r="H139" s="5"/>
      <c r="I139" s="5"/>
      <c r="J139" s="3" t="s">
        <v>15</v>
      </c>
      <c r="K139" s="3">
        <v>500</v>
      </c>
      <c r="L139" s="3" t="str">
        <f>VLOOKUP(E139,[1]KLASIFIKASI!$I$4:$J$18,2,FALSE)</f>
        <v>PELEPAS GAS</v>
      </c>
      <c r="M139" s="3">
        <f t="shared" si="10"/>
        <v>15</v>
      </c>
      <c r="N139" s="3" t="s">
        <v>18</v>
      </c>
    </row>
    <row r="140" spans="1:14" x14ac:dyDescent="0.25">
      <c r="A140" s="3">
        <f t="shared" si="11"/>
        <v>139</v>
      </c>
      <c r="B140" s="3" t="s">
        <v>35</v>
      </c>
      <c r="C140" s="3" t="str">
        <f>VLOOKUP(B140,[1]DESA!$B$2:$D$601,3,FALSE)</f>
        <v>PERESAK</v>
      </c>
      <c r="D140" s="3" t="str">
        <f>VLOOKUP(B140,[1]DESA!$B$2:$E$601,4,FALSE)</f>
        <v>BATUKLIANG</v>
      </c>
      <c r="E140" s="4" t="s">
        <v>28</v>
      </c>
      <c r="F140" s="3">
        <f t="shared" si="8"/>
        <v>0</v>
      </c>
      <c r="G140" s="3">
        <f t="shared" si="9"/>
        <v>0</v>
      </c>
      <c r="H140" s="5"/>
      <c r="I140" s="5"/>
      <c r="J140" s="3" t="s">
        <v>15</v>
      </c>
      <c r="K140" s="3"/>
      <c r="L140" s="3" t="e">
        <f>VLOOKUP(E140,[1]KLASIFIKASI!$I$4:$J$18,2,FALSE)</f>
        <v>#N/A</v>
      </c>
      <c r="M140" s="3" t="e">
        <f t="shared" si="10"/>
        <v>#N/A</v>
      </c>
      <c r="N140" s="3" t="s">
        <v>16</v>
      </c>
    </row>
    <row r="141" spans="1:14" x14ac:dyDescent="0.25">
      <c r="A141" s="3">
        <f t="shared" si="11"/>
        <v>140</v>
      </c>
      <c r="B141" s="3" t="s">
        <v>35</v>
      </c>
      <c r="C141" s="3" t="str">
        <f>VLOOKUP(B141,[1]DESA!$B$2:$D$601,3,FALSE)</f>
        <v>PERESAK</v>
      </c>
      <c r="D141" s="3" t="str">
        <f>VLOOKUP(B141,[1]DESA!$B$2:$E$601,4,FALSE)</f>
        <v>BATUKLIANG</v>
      </c>
      <c r="E141" s="4" t="s">
        <v>17</v>
      </c>
      <c r="F141" s="3">
        <f t="shared" si="8"/>
        <v>0</v>
      </c>
      <c r="G141" s="3">
        <f t="shared" si="9"/>
        <v>0</v>
      </c>
      <c r="H141" s="5"/>
      <c r="I141" s="5"/>
      <c r="J141" s="3" t="s">
        <v>15</v>
      </c>
      <c r="K141" s="3">
        <v>125</v>
      </c>
      <c r="L141" s="3" t="str">
        <f>VLOOKUP(E141,[1]KLASIFIKASI!$I$4:$J$18,2,FALSE)</f>
        <v>PELEPAS GAS</v>
      </c>
      <c r="M141" s="3">
        <f t="shared" si="10"/>
        <v>14</v>
      </c>
      <c r="N141" s="3" t="s">
        <v>18</v>
      </c>
    </row>
    <row r="142" spans="1:14" x14ac:dyDescent="0.25">
      <c r="A142" s="3">
        <f t="shared" si="11"/>
        <v>141</v>
      </c>
      <c r="B142" s="3" t="s">
        <v>35</v>
      </c>
      <c r="C142" s="3" t="str">
        <f>VLOOKUP(B142,[1]DESA!$B$2:$D$601,3,FALSE)</f>
        <v>PERESAK</v>
      </c>
      <c r="D142" s="3" t="str">
        <f>VLOOKUP(B142,[1]DESA!$B$2:$E$601,4,FALSE)</f>
        <v>BATUKLIANG</v>
      </c>
      <c r="E142" s="4" t="s">
        <v>17</v>
      </c>
      <c r="F142" s="3">
        <f t="shared" si="8"/>
        <v>0</v>
      </c>
      <c r="G142" s="3">
        <f t="shared" si="9"/>
        <v>0</v>
      </c>
      <c r="H142" s="5"/>
      <c r="I142" s="5"/>
      <c r="J142" s="3" t="s">
        <v>15</v>
      </c>
      <c r="K142" s="3">
        <v>125</v>
      </c>
      <c r="L142" s="3" t="str">
        <f>VLOOKUP(E142,[1]KLASIFIKASI!$I$4:$J$18,2,FALSE)</f>
        <v>PELEPAS GAS</v>
      </c>
      <c r="M142" s="3">
        <f t="shared" si="10"/>
        <v>14</v>
      </c>
      <c r="N142" s="3" t="s">
        <v>18</v>
      </c>
    </row>
    <row r="143" spans="1:14" x14ac:dyDescent="0.25">
      <c r="A143" s="3">
        <f t="shared" si="11"/>
        <v>142</v>
      </c>
      <c r="B143" s="3" t="s">
        <v>35</v>
      </c>
      <c r="C143" s="3" t="str">
        <f>VLOOKUP(B143,[1]DESA!$B$2:$D$601,3,FALSE)</f>
        <v>PERESAK</v>
      </c>
      <c r="D143" s="3" t="str">
        <f>VLOOKUP(B143,[1]DESA!$B$2:$E$601,4,FALSE)</f>
        <v>BATUKLIANG</v>
      </c>
      <c r="E143" s="4" t="s">
        <v>17</v>
      </c>
      <c r="F143" s="3">
        <f t="shared" si="8"/>
        <v>0</v>
      </c>
      <c r="G143" s="3">
        <f t="shared" si="9"/>
        <v>0</v>
      </c>
      <c r="H143" s="5"/>
      <c r="I143" s="5"/>
      <c r="J143" s="3" t="s">
        <v>15</v>
      </c>
      <c r="K143" s="3">
        <v>125</v>
      </c>
      <c r="L143" s="3" t="str">
        <f>VLOOKUP(E143,[1]KLASIFIKASI!$I$4:$J$18,2,FALSE)</f>
        <v>PELEPAS GAS</v>
      </c>
      <c r="M143" s="3">
        <f t="shared" si="10"/>
        <v>14</v>
      </c>
      <c r="N143" s="3" t="s">
        <v>18</v>
      </c>
    </row>
    <row r="144" spans="1:14" x14ac:dyDescent="0.25">
      <c r="A144" s="3">
        <f t="shared" si="11"/>
        <v>143</v>
      </c>
      <c r="B144" s="3" t="s">
        <v>35</v>
      </c>
      <c r="C144" s="3" t="str">
        <f>VLOOKUP(B144,[1]DESA!$B$2:$D$601,3,FALSE)</f>
        <v>PERESAK</v>
      </c>
      <c r="D144" s="3" t="str">
        <f>VLOOKUP(B144,[1]DESA!$B$2:$E$601,4,FALSE)</f>
        <v>BATUKLIANG</v>
      </c>
      <c r="E144" s="4" t="s">
        <v>17</v>
      </c>
      <c r="F144" s="3">
        <f t="shared" si="8"/>
        <v>0</v>
      </c>
      <c r="G144" s="3">
        <f t="shared" si="9"/>
        <v>0</v>
      </c>
      <c r="H144" s="5"/>
      <c r="I144" s="5"/>
      <c r="J144" s="3" t="s">
        <v>15</v>
      </c>
      <c r="K144" s="3">
        <v>250</v>
      </c>
      <c r="L144" s="3" t="str">
        <f>VLOOKUP(E144,[1]KLASIFIKASI!$I$4:$J$18,2,FALSE)</f>
        <v>PELEPAS GAS</v>
      </c>
      <c r="M144" s="3">
        <f t="shared" si="10"/>
        <v>14</v>
      </c>
      <c r="N144" s="3" t="s">
        <v>18</v>
      </c>
    </row>
    <row r="145" spans="1:14" x14ac:dyDescent="0.25">
      <c r="A145" s="3">
        <f t="shared" si="11"/>
        <v>144</v>
      </c>
      <c r="B145" s="3" t="s">
        <v>35</v>
      </c>
      <c r="C145" s="3" t="str">
        <f>VLOOKUP(B145,[1]DESA!$B$2:$D$601,3,FALSE)</f>
        <v>PERESAK</v>
      </c>
      <c r="D145" s="3" t="str">
        <f>VLOOKUP(B145,[1]DESA!$B$2:$E$601,4,FALSE)</f>
        <v>BATUKLIANG</v>
      </c>
      <c r="E145" s="4" t="s">
        <v>17</v>
      </c>
      <c r="F145" s="3">
        <f t="shared" si="8"/>
        <v>0</v>
      </c>
      <c r="G145" s="3">
        <f t="shared" si="9"/>
        <v>0</v>
      </c>
      <c r="H145" s="5"/>
      <c r="I145" s="5"/>
      <c r="J145" s="3" t="s">
        <v>15</v>
      </c>
      <c r="K145" s="3">
        <v>45</v>
      </c>
      <c r="L145" s="3" t="str">
        <f>VLOOKUP(E145,[1]KLASIFIKASI!$I$4:$J$18,2,FALSE)</f>
        <v>PELEPAS GAS</v>
      </c>
      <c r="M145" s="3">
        <f t="shared" si="10"/>
        <v>12</v>
      </c>
      <c r="N145" s="3" t="s">
        <v>18</v>
      </c>
    </row>
    <row r="146" spans="1:14" x14ac:dyDescent="0.25">
      <c r="A146" s="3">
        <f t="shared" si="11"/>
        <v>145</v>
      </c>
      <c r="B146" s="3" t="s">
        <v>35</v>
      </c>
      <c r="C146" s="3" t="str">
        <f>VLOOKUP(B146,[1]DESA!$B$2:$D$601,3,FALSE)</f>
        <v>PERESAK</v>
      </c>
      <c r="D146" s="3" t="str">
        <f>VLOOKUP(B146,[1]DESA!$B$2:$E$601,4,FALSE)</f>
        <v>BATUKLIANG</v>
      </c>
      <c r="E146" s="4" t="s">
        <v>19</v>
      </c>
      <c r="F146" s="3">
        <f t="shared" si="8"/>
        <v>0</v>
      </c>
      <c r="G146" s="3">
        <f t="shared" si="9"/>
        <v>0</v>
      </c>
      <c r="H146" s="5"/>
      <c r="I146" s="5"/>
      <c r="J146" s="3" t="s">
        <v>15</v>
      </c>
      <c r="K146" s="3">
        <v>18</v>
      </c>
      <c r="L146" s="3" t="str">
        <f>VLOOKUP(E146,[1]KLASIFIKASI!$I$4:$J$18,2,FALSE)</f>
        <v>PELEPAS GAS</v>
      </c>
      <c r="M146" s="3">
        <f t="shared" si="10"/>
        <v>12</v>
      </c>
      <c r="N146" s="3" t="s">
        <v>18</v>
      </c>
    </row>
    <row r="147" spans="1:14" x14ac:dyDescent="0.25">
      <c r="A147" s="3">
        <f t="shared" si="11"/>
        <v>146</v>
      </c>
      <c r="B147" s="3" t="s">
        <v>35</v>
      </c>
      <c r="C147" s="3" t="str">
        <f>VLOOKUP(B147,[1]DESA!$B$2:$D$601,3,FALSE)</f>
        <v>PERESAK</v>
      </c>
      <c r="D147" s="3" t="str">
        <f>VLOOKUP(B147,[1]DESA!$B$2:$E$601,4,FALSE)</f>
        <v>BATUKLIANG</v>
      </c>
      <c r="E147" s="4"/>
      <c r="F147" s="3">
        <f t="shared" si="8"/>
        <v>0</v>
      </c>
      <c r="G147" s="3">
        <f t="shared" si="9"/>
        <v>0</v>
      </c>
      <c r="H147" s="5"/>
      <c r="I147" s="5"/>
      <c r="J147" s="3" t="s">
        <v>15</v>
      </c>
      <c r="K147" s="3"/>
      <c r="L147" s="3" t="e">
        <f>VLOOKUP(E147,[1]KLASIFIKASI!$I$4:$J$18,2,FALSE)</f>
        <v>#N/A</v>
      </c>
      <c r="M147" s="3" t="e">
        <f t="shared" si="10"/>
        <v>#N/A</v>
      </c>
      <c r="N147" s="3" t="s">
        <v>16</v>
      </c>
    </row>
    <row r="148" spans="1:14" x14ac:dyDescent="0.25">
      <c r="A148" s="3">
        <f t="shared" si="11"/>
        <v>147</v>
      </c>
      <c r="B148" s="3" t="s">
        <v>35</v>
      </c>
      <c r="C148" s="3" t="str">
        <f>VLOOKUP(B148,[1]DESA!$B$2:$D$601,3,FALSE)</f>
        <v>PERESAK</v>
      </c>
      <c r="D148" s="3" t="str">
        <f>VLOOKUP(B148,[1]DESA!$B$2:$E$601,4,FALSE)</f>
        <v>BATUKLIANG</v>
      </c>
      <c r="E148" s="4" t="s">
        <v>28</v>
      </c>
      <c r="F148" s="3">
        <f t="shared" si="8"/>
        <v>0</v>
      </c>
      <c r="G148" s="3">
        <f t="shared" si="9"/>
        <v>0</v>
      </c>
      <c r="H148" s="5"/>
      <c r="I148" s="5"/>
      <c r="J148" s="3" t="s">
        <v>15</v>
      </c>
      <c r="K148" s="3"/>
      <c r="L148" s="3" t="e">
        <f>VLOOKUP(E148,[1]KLASIFIKASI!$I$4:$J$18,2,FALSE)</f>
        <v>#N/A</v>
      </c>
      <c r="M148" s="3" t="e">
        <f t="shared" si="10"/>
        <v>#N/A</v>
      </c>
      <c r="N148" s="3" t="s">
        <v>16</v>
      </c>
    </row>
    <row r="149" spans="1:14" x14ac:dyDescent="0.25">
      <c r="A149" s="3">
        <f t="shared" si="11"/>
        <v>148</v>
      </c>
      <c r="B149" s="3" t="s">
        <v>35</v>
      </c>
      <c r="C149" s="3" t="str">
        <f>VLOOKUP(B149,[1]DESA!$B$2:$D$601,3,FALSE)</f>
        <v>PERESAK</v>
      </c>
      <c r="D149" s="3" t="str">
        <f>VLOOKUP(B149,[1]DESA!$B$2:$E$601,4,FALSE)</f>
        <v>BATUKLIANG</v>
      </c>
      <c r="E149" s="4" t="s">
        <v>28</v>
      </c>
      <c r="F149" s="3">
        <f t="shared" si="8"/>
        <v>0</v>
      </c>
      <c r="G149" s="3">
        <f t="shared" si="9"/>
        <v>0</v>
      </c>
      <c r="H149" s="5"/>
      <c r="I149" s="5"/>
      <c r="J149" s="3" t="s">
        <v>15</v>
      </c>
      <c r="K149" s="3"/>
      <c r="L149" s="3" t="e">
        <f>VLOOKUP(E149,[1]KLASIFIKASI!$I$4:$J$18,2,FALSE)</f>
        <v>#N/A</v>
      </c>
      <c r="M149" s="3" t="e">
        <f t="shared" si="10"/>
        <v>#N/A</v>
      </c>
      <c r="N149" s="3" t="s">
        <v>16</v>
      </c>
    </row>
    <row r="150" spans="1:14" x14ac:dyDescent="0.25">
      <c r="A150" s="3">
        <f t="shared" si="11"/>
        <v>149</v>
      </c>
      <c r="B150" s="3" t="s">
        <v>35</v>
      </c>
      <c r="C150" s="3" t="str">
        <f>VLOOKUP(B150,[1]DESA!$B$2:$D$601,3,FALSE)</f>
        <v>PERESAK</v>
      </c>
      <c r="D150" s="3" t="str">
        <f>VLOOKUP(B150,[1]DESA!$B$2:$E$601,4,FALSE)</f>
        <v>BATUKLIANG</v>
      </c>
      <c r="E150" s="4" t="s">
        <v>17</v>
      </c>
      <c r="F150" s="3">
        <f t="shared" si="8"/>
        <v>0</v>
      </c>
      <c r="G150" s="3">
        <f t="shared" si="9"/>
        <v>0</v>
      </c>
      <c r="H150" s="5"/>
      <c r="I150" s="5"/>
      <c r="J150" s="3" t="s">
        <v>15</v>
      </c>
      <c r="K150" s="3">
        <v>125</v>
      </c>
      <c r="L150" s="3" t="str">
        <f>VLOOKUP(E150,[1]KLASIFIKASI!$I$4:$J$18,2,FALSE)</f>
        <v>PELEPAS GAS</v>
      </c>
      <c r="M150" s="3">
        <f t="shared" si="10"/>
        <v>14</v>
      </c>
      <c r="N150" s="3" t="s">
        <v>18</v>
      </c>
    </row>
    <row r="151" spans="1:14" x14ac:dyDescent="0.25">
      <c r="A151" s="3">
        <f t="shared" si="11"/>
        <v>150</v>
      </c>
      <c r="B151" s="3" t="s">
        <v>35</v>
      </c>
      <c r="C151" s="3" t="str">
        <f>VLOOKUP(B151,[1]DESA!$B$2:$D$601,3,FALSE)</f>
        <v>PERESAK</v>
      </c>
      <c r="D151" s="3" t="str">
        <f>VLOOKUP(B151,[1]DESA!$B$2:$E$601,4,FALSE)</f>
        <v>BATUKLIANG</v>
      </c>
      <c r="E151" s="4" t="s">
        <v>17</v>
      </c>
      <c r="F151" s="3">
        <f t="shared" si="8"/>
        <v>0</v>
      </c>
      <c r="G151" s="3">
        <f t="shared" si="9"/>
        <v>0</v>
      </c>
      <c r="H151" s="5"/>
      <c r="I151" s="5"/>
      <c r="J151" s="3" t="s">
        <v>15</v>
      </c>
      <c r="K151" s="3">
        <v>125</v>
      </c>
      <c r="L151" s="3" t="str">
        <f>VLOOKUP(E151,[1]KLASIFIKASI!$I$4:$J$18,2,FALSE)</f>
        <v>PELEPAS GAS</v>
      </c>
      <c r="M151" s="3">
        <f t="shared" si="10"/>
        <v>14</v>
      </c>
      <c r="N151" s="3" t="s">
        <v>18</v>
      </c>
    </row>
    <row r="152" spans="1:14" x14ac:dyDescent="0.25">
      <c r="A152" s="3">
        <f t="shared" si="11"/>
        <v>151</v>
      </c>
      <c r="B152" s="3" t="s">
        <v>35</v>
      </c>
      <c r="C152" s="3" t="str">
        <f>VLOOKUP(B152,[1]DESA!$B$2:$D$601,3,FALSE)</f>
        <v>PERESAK</v>
      </c>
      <c r="D152" s="3" t="str">
        <f>VLOOKUP(B152,[1]DESA!$B$2:$E$601,4,FALSE)</f>
        <v>BATUKLIANG</v>
      </c>
      <c r="E152" s="4"/>
      <c r="F152" s="3">
        <f t="shared" si="8"/>
        <v>0</v>
      </c>
      <c r="G152" s="3">
        <f t="shared" si="9"/>
        <v>0</v>
      </c>
      <c r="H152" s="5"/>
      <c r="I152" s="5"/>
      <c r="J152" s="3" t="s">
        <v>15</v>
      </c>
      <c r="K152" s="3"/>
      <c r="L152" s="3" t="e">
        <f>VLOOKUP(E152,[1]KLASIFIKASI!$I$4:$J$18,2,FALSE)</f>
        <v>#N/A</v>
      </c>
      <c r="M152" s="3" t="e">
        <f t="shared" si="10"/>
        <v>#N/A</v>
      </c>
      <c r="N152" s="3" t="s">
        <v>16</v>
      </c>
    </row>
    <row r="153" spans="1:14" x14ac:dyDescent="0.25">
      <c r="A153" s="3">
        <f t="shared" si="11"/>
        <v>152</v>
      </c>
      <c r="B153" s="3" t="s">
        <v>35</v>
      </c>
      <c r="C153" s="3" t="str">
        <f>VLOOKUP(B153,[1]DESA!$B$2:$D$601,3,FALSE)</f>
        <v>PERESAK</v>
      </c>
      <c r="D153" s="3" t="str">
        <f>VLOOKUP(B153,[1]DESA!$B$2:$E$601,4,FALSE)</f>
        <v>BATUKLIANG</v>
      </c>
      <c r="E153" s="4" t="s">
        <v>19</v>
      </c>
      <c r="F153" s="3">
        <f t="shared" si="8"/>
        <v>0</v>
      </c>
      <c r="G153" s="3">
        <f t="shared" si="9"/>
        <v>0</v>
      </c>
      <c r="H153" s="5"/>
      <c r="I153" s="5"/>
      <c r="J153" s="3" t="s">
        <v>15</v>
      </c>
      <c r="K153" s="3">
        <v>25</v>
      </c>
      <c r="L153" s="3" t="str">
        <f>VLOOKUP(E153,[1]KLASIFIKASI!$I$4:$J$18,2,FALSE)</f>
        <v>PELEPAS GAS</v>
      </c>
      <c r="M153" s="3">
        <f t="shared" si="10"/>
        <v>12</v>
      </c>
      <c r="N153" s="3" t="s">
        <v>18</v>
      </c>
    </row>
    <row r="154" spans="1:14" x14ac:dyDescent="0.25">
      <c r="A154" s="3">
        <f t="shared" si="11"/>
        <v>153</v>
      </c>
      <c r="B154" s="3" t="s">
        <v>35</v>
      </c>
      <c r="C154" s="3" t="str">
        <f>VLOOKUP(B154,[1]DESA!$B$2:$D$601,3,FALSE)</f>
        <v>PERESAK</v>
      </c>
      <c r="D154" s="3" t="str">
        <f>VLOOKUP(B154,[1]DESA!$B$2:$E$601,4,FALSE)</f>
        <v>BATUKLIANG</v>
      </c>
      <c r="E154" s="4" t="s">
        <v>17</v>
      </c>
      <c r="F154" s="3">
        <f t="shared" si="8"/>
        <v>0</v>
      </c>
      <c r="G154" s="3">
        <f t="shared" si="9"/>
        <v>0</v>
      </c>
      <c r="H154" s="5"/>
      <c r="I154" s="5"/>
      <c r="J154" s="3" t="s">
        <v>15</v>
      </c>
      <c r="K154" s="3">
        <v>75</v>
      </c>
      <c r="L154" s="3" t="str">
        <f>VLOOKUP(E154,[1]KLASIFIKASI!$I$4:$J$18,2,FALSE)</f>
        <v>PELEPAS GAS</v>
      </c>
      <c r="M154" s="3">
        <f t="shared" si="10"/>
        <v>13</v>
      </c>
      <c r="N154" s="3" t="s">
        <v>16</v>
      </c>
    </row>
    <row r="155" spans="1:14" x14ac:dyDescent="0.25">
      <c r="A155" s="3">
        <f t="shared" si="11"/>
        <v>154</v>
      </c>
      <c r="B155" s="3" t="s">
        <v>35</v>
      </c>
      <c r="C155" s="3" t="str">
        <f>VLOOKUP(B155,[1]DESA!$B$2:$D$601,3,FALSE)</f>
        <v>PERESAK</v>
      </c>
      <c r="D155" s="3" t="str">
        <f>VLOOKUP(B155,[1]DESA!$B$2:$E$601,4,FALSE)</f>
        <v>BATUKLIANG</v>
      </c>
      <c r="E155" s="4" t="s">
        <v>17</v>
      </c>
      <c r="F155" s="3">
        <f t="shared" si="8"/>
        <v>0</v>
      </c>
      <c r="G155" s="3">
        <f t="shared" si="9"/>
        <v>0</v>
      </c>
      <c r="H155" s="5"/>
      <c r="I155" s="5"/>
      <c r="J155" s="3" t="s">
        <v>15</v>
      </c>
      <c r="K155" s="3">
        <v>75</v>
      </c>
      <c r="L155" s="3" t="str">
        <f>VLOOKUP(E155,[1]KLASIFIKASI!$I$4:$J$18,2,FALSE)</f>
        <v>PELEPAS GAS</v>
      </c>
      <c r="M155" s="3">
        <f t="shared" si="10"/>
        <v>13</v>
      </c>
      <c r="N155" s="3" t="s">
        <v>16</v>
      </c>
    </row>
    <row r="156" spans="1:14" x14ac:dyDescent="0.25">
      <c r="A156" s="3">
        <f t="shared" si="11"/>
        <v>155</v>
      </c>
      <c r="B156" s="3" t="s">
        <v>35</v>
      </c>
      <c r="C156" s="3" t="str">
        <f>VLOOKUP(B156,[1]DESA!$B$2:$D$601,3,FALSE)</f>
        <v>PERESAK</v>
      </c>
      <c r="D156" s="3" t="str">
        <f>VLOOKUP(B156,[1]DESA!$B$2:$E$601,4,FALSE)</f>
        <v>BATUKLIANG</v>
      </c>
      <c r="E156" s="4" t="s">
        <v>17</v>
      </c>
      <c r="F156" s="3">
        <f t="shared" si="8"/>
        <v>0</v>
      </c>
      <c r="G156" s="3">
        <f t="shared" si="9"/>
        <v>0</v>
      </c>
      <c r="H156" s="5"/>
      <c r="I156" s="5"/>
      <c r="J156" s="3" t="s">
        <v>15</v>
      </c>
      <c r="K156" s="3">
        <v>250</v>
      </c>
      <c r="L156" s="3" t="str">
        <f>VLOOKUP(E156,[1]KLASIFIKASI!$I$4:$J$18,2,FALSE)</f>
        <v>PELEPAS GAS</v>
      </c>
      <c r="M156" s="3">
        <f t="shared" si="10"/>
        <v>14</v>
      </c>
      <c r="N156" s="3" t="s">
        <v>18</v>
      </c>
    </row>
    <row r="157" spans="1:14" x14ac:dyDescent="0.25">
      <c r="A157" s="3">
        <f t="shared" si="11"/>
        <v>156</v>
      </c>
      <c r="B157" s="3" t="s">
        <v>35</v>
      </c>
      <c r="C157" s="3" t="str">
        <f>VLOOKUP(B157,[1]DESA!$B$2:$D$601,3,FALSE)</f>
        <v>PERESAK</v>
      </c>
      <c r="D157" s="3" t="str">
        <f>VLOOKUP(B157,[1]DESA!$B$2:$E$601,4,FALSE)</f>
        <v>BATUKLIANG</v>
      </c>
      <c r="E157" s="4" t="s">
        <v>19</v>
      </c>
      <c r="F157" s="3">
        <f t="shared" si="8"/>
        <v>0</v>
      </c>
      <c r="G157" s="3">
        <f t="shared" si="9"/>
        <v>0</v>
      </c>
      <c r="H157" s="5"/>
      <c r="I157" s="5"/>
      <c r="J157" s="3" t="s">
        <v>15</v>
      </c>
      <c r="K157" s="3">
        <v>25</v>
      </c>
      <c r="L157" s="3" t="str">
        <f>VLOOKUP(E157,[1]KLASIFIKASI!$I$4:$J$18,2,FALSE)</f>
        <v>PELEPAS GAS</v>
      </c>
      <c r="M157" s="3">
        <f t="shared" si="10"/>
        <v>12</v>
      </c>
      <c r="N157" s="3" t="s">
        <v>18</v>
      </c>
    </row>
    <row r="158" spans="1:14" x14ac:dyDescent="0.25">
      <c r="A158" s="3">
        <f t="shared" si="11"/>
        <v>157</v>
      </c>
      <c r="B158" s="3" t="s">
        <v>35</v>
      </c>
      <c r="C158" s="3" t="str">
        <f>VLOOKUP(B158,[1]DESA!$B$2:$D$601,3,FALSE)</f>
        <v>PERESAK</v>
      </c>
      <c r="D158" s="3" t="str">
        <f>VLOOKUP(B158,[1]DESA!$B$2:$E$601,4,FALSE)</f>
        <v>BATUKLIANG</v>
      </c>
      <c r="E158" s="4" t="s">
        <v>17</v>
      </c>
      <c r="F158" s="3">
        <f t="shared" si="8"/>
        <v>0</v>
      </c>
      <c r="G158" s="3">
        <f t="shared" si="9"/>
        <v>0</v>
      </c>
      <c r="H158" s="5"/>
      <c r="I158" s="5"/>
      <c r="J158" s="3" t="s">
        <v>15</v>
      </c>
      <c r="K158" s="3">
        <v>125</v>
      </c>
      <c r="L158" s="3" t="str">
        <f>VLOOKUP(E158,[1]KLASIFIKASI!$I$4:$J$18,2,FALSE)</f>
        <v>PELEPAS GAS</v>
      </c>
      <c r="M158" s="3">
        <f t="shared" si="10"/>
        <v>14</v>
      </c>
      <c r="N158" s="3" t="s">
        <v>18</v>
      </c>
    </row>
    <row r="159" spans="1:14" x14ac:dyDescent="0.25">
      <c r="A159" s="3">
        <f t="shared" si="11"/>
        <v>158</v>
      </c>
      <c r="B159" s="3" t="s">
        <v>35</v>
      </c>
      <c r="C159" s="3" t="str">
        <f>VLOOKUP(B159,[1]DESA!$B$2:$D$601,3,FALSE)</f>
        <v>PERESAK</v>
      </c>
      <c r="D159" s="3" t="str">
        <f>VLOOKUP(B159,[1]DESA!$B$2:$E$601,4,FALSE)</f>
        <v>BATUKLIANG</v>
      </c>
      <c r="E159" s="4"/>
      <c r="F159" s="3">
        <f t="shared" si="8"/>
        <v>0</v>
      </c>
      <c r="G159" s="3">
        <f t="shared" si="9"/>
        <v>0</v>
      </c>
      <c r="H159" s="5"/>
      <c r="I159" s="5"/>
      <c r="J159" s="3" t="s">
        <v>15</v>
      </c>
      <c r="K159" s="3"/>
      <c r="L159" s="3" t="e">
        <f>VLOOKUP(E159,[1]KLASIFIKASI!$I$4:$J$18,2,FALSE)</f>
        <v>#N/A</v>
      </c>
      <c r="M159" s="3" t="e">
        <f t="shared" si="10"/>
        <v>#N/A</v>
      </c>
      <c r="N159" s="3" t="s">
        <v>16</v>
      </c>
    </row>
    <row r="160" spans="1:14" x14ac:dyDescent="0.25">
      <c r="A160" s="3">
        <f t="shared" si="11"/>
        <v>159</v>
      </c>
      <c r="B160" s="3" t="s">
        <v>35</v>
      </c>
      <c r="C160" s="3" t="str">
        <f>VLOOKUP(B160,[1]DESA!$B$2:$D$601,3,FALSE)</f>
        <v>PERESAK</v>
      </c>
      <c r="D160" s="3" t="str">
        <f>VLOOKUP(B160,[1]DESA!$B$2:$E$601,4,FALSE)</f>
        <v>BATUKLIANG</v>
      </c>
      <c r="E160" s="4" t="s">
        <v>17</v>
      </c>
      <c r="F160" s="3">
        <f t="shared" si="8"/>
        <v>0</v>
      </c>
      <c r="G160" s="3">
        <f t="shared" si="9"/>
        <v>0</v>
      </c>
      <c r="H160" s="5"/>
      <c r="I160" s="5"/>
      <c r="J160" s="3" t="s">
        <v>15</v>
      </c>
      <c r="K160" s="3">
        <v>125</v>
      </c>
      <c r="L160" s="3" t="str">
        <f>VLOOKUP(E160,[1]KLASIFIKASI!$I$4:$J$18,2,FALSE)</f>
        <v>PELEPAS GAS</v>
      </c>
      <c r="M160" s="3">
        <f t="shared" si="10"/>
        <v>14</v>
      </c>
      <c r="N160" s="3" t="s">
        <v>18</v>
      </c>
    </row>
    <row r="161" spans="1:14" x14ac:dyDescent="0.25">
      <c r="A161" s="3">
        <f t="shared" si="11"/>
        <v>160</v>
      </c>
      <c r="B161" s="3" t="s">
        <v>35</v>
      </c>
      <c r="C161" s="3" t="str">
        <f>VLOOKUP(B161,[1]DESA!$B$2:$D$601,3,FALSE)</f>
        <v>PERESAK</v>
      </c>
      <c r="D161" s="3" t="str">
        <f>VLOOKUP(B161,[1]DESA!$B$2:$E$601,4,FALSE)</f>
        <v>BATUKLIANG</v>
      </c>
      <c r="E161" s="4" t="s">
        <v>19</v>
      </c>
      <c r="F161" s="3">
        <f t="shared" si="8"/>
        <v>0</v>
      </c>
      <c r="G161" s="3">
        <f t="shared" si="9"/>
        <v>0</v>
      </c>
      <c r="H161" s="5"/>
      <c r="I161" s="5"/>
      <c r="J161" s="3" t="s">
        <v>15</v>
      </c>
      <c r="K161" s="3">
        <v>25</v>
      </c>
      <c r="L161" s="3" t="str">
        <f>VLOOKUP(E161,[1]KLASIFIKASI!$I$4:$J$18,2,FALSE)</f>
        <v>PELEPAS GAS</v>
      </c>
      <c r="M161" s="3">
        <f t="shared" si="10"/>
        <v>12</v>
      </c>
      <c r="N161" s="3" t="s">
        <v>18</v>
      </c>
    </row>
    <row r="162" spans="1:14" x14ac:dyDescent="0.25">
      <c r="A162" s="3">
        <f t="shared" si="11"/>
        <v>161</v>
      </c>
      <c r="B162" s="3" t="s">
        <v>35</v>
      </c>
      <c r="C162" s="3" t="str">
        <f>VLOOKUP(B162,[1]DESA!$B$2:$D$601,3,FALSE)</f>
        <v>PERESAK</v>
      </c>
      <c r="D162" s="3" t="str">
        <f>VLOOKUP(B162,[1]DESA!$B$2:$E$601,4,FALSE)</f>
        <v>BATUKLIANG</v>
      </c>
      <c r="E162" s="4"/>
      <c r="F162" s="3">
        <f t="shared" si="8"/>
        <v>0</v>
      </c>
      <c r="G162" s="3">
        <f t="shared" si="9"/>
        <v>0</v>
      </c>
      <c r="H162" s="5"/>
      <c r="I162" s="5"/>
      <c r="J162" s="3" t="s">
        <v>15</v>
      </c>
      <c r="K162" s="3"/>
      <c r="L162" s="3" t="e">
        <f>VLOOKUP(E162,[1]KLASIFIKASI!$I$4:$J$18,2,FALSE)</f>
        <v>#N/A</v>
      </c>
      <c r="M162" s="3" t="e">
        <f t="shared" si="10"/>
        <v>#N/A</v>
      </c>
      <c r="N162" s="3" t="s">
        <v>16</v>
      </c>
    </row>
    <row r="163" spans="1:14" x14ac:dyDescent="0.25">
      <c r="A163" s="3">
        <f t="shared" si="11"/>
        <v>162</v>
      </c>
      <c r="B163" s="3" t="s">
        <v>35</v>
      </c>
      <c r="C163" s="3" t="str">
        <f>VLOOKUP(B163,[1]DESA!$B$2:$D$601,3,FALSE)</f>
        <v>PERESAK</v>
      </c>
      <c r="D163" s="3" t="str">
        <f>VLOOKUP(B163,[1]DESA!$B$2:$E$601,4,FALSE)</f>
        <v>BATUKLIANG</v>
      </c>
      <c r="E163" s="4" t="s">
        <v>17</v>
      </c>
      <c r="F163" s="3">
        <f t="shared" si="8"/>
        <v>0</v>
      </c>
      <c r="G163" s="3">
        <f t="shared" si="9"/>
        <v>0</v>
      </c>
      <c r="H163" s="5"/>
      <c r="I163" s="5"/>
      <c r="J163" s="3" t="s">
        <v>15</v>
      </c>
      <c r="K163" s="3">
        <v>125</v>
      </c>
      <c r="L163" s="3" t="str">
        <f>VLOOKUP(E163,[1]KLASIFIKASI!$I$4:$J$18,2,FALSE)</f>
        <v>PELEPAS GAS</v>
      </c>
      <c r="M163" s="3">
        <f t="shared" si="10"/>
        <v>14</v>
      </c>
      <c r="N163" s="3" t="s">
        <v>18</v>
      </c>
    </row>
    <row r="164" spans="1:14" x14ac:dyDescent="0.25">
      <c r="A164" s="3">
        <f t="shared" si="11"/>
        <v>163</v>
      </c>
      <c r="B164" s="3" t="s">
        <v>35</v>
      </c>
      <c r="C164" s="3" t="str">
        <f>VLOOKUP(B164,[1]DESA!$B$2:$D$601,3,FALSE)</f>
        <v>PERESAK</v>
      </c>
      <c r="D164" s="3" t="str">
        <f>VLOOKUP(B164,[1]DESA!$B$2:$E$601,4,FALSE)</f>
        <v>BATUKLIANG</v>
      </c>
      <c r="E164" s="4"/>
      <c r="F164" s="3">
        <f t="shared" si="8"/>
        <v>0</v>
      </c>
      <c r="G164" s="3">
        <f t="shared" si="9"/>
        <v>0</v>
      </c>
      <c r="H164" s="5"/>
      <c r="I164" s="5"/>
      <c r="J164" s="3" t="s">
        <v>15</v>
      </c>
      <c r="K164" s="3"/>
      <c r="L164" s="3" t="e">
        <f>VLOOKUP(E164,[1]KLASIFIKASI!$I$4:$J$18,2,FALSE)</f>
        <v>#N/A</v>
      </c>
      <c r="M164" s="3" t="e">
        <f t="shared" si="10"/>
        <v>#N/A</v>
      </c>
      <c r="N164" s="3" t="s">
        <v>16</v>
      </c>
    </row>
    <row r="165" spans="1:14" x14ac:dyDescent="0.25">
      <c r="A165" s="3">
        <f t="shared" si="11"/>
        <v>164</v>
      </c>
      <c r="B165" s="3" t="s">
        <v>35</v>
      </c>
      <c r="C165" s="3" t="str">
        <f>VLOOKUP(B165,[1]DESA!$B$2:$D$601,3,FALSE)</f>
        <v>PERESAK</v>
      </c>
      <c r="D165" s="3" t="str">
        <f>VLOOKUP(B165,[1]DESA!$B$2:$E$601,4,FALSE)</f>
        <v>BATUKLIANG</v>
      </c>
      <c r="E165" s="4" t="s">
        <v>17</v>
      </c>
      <c r="F165" s="3">
        <f t="shared" si="8"/>
        <v>0</v>
      </c>
      <c r="G165" s="3">
        <f t="shared" si="9"/>
        <v>0</v>
      </c>
      <c r="H165" s="5"/>
      <c r="I165" s="5"/>
      <c r="J165" s="3" t="s">
        <v>15</v>
      </c>
      <c r="K165" s="3">
        <v>250</v>
      </c>
      <c r="L165" s="3" t="str">
        <f>VLOOKUP(E165,[1]KLASIFIKASI!$I$4:$J$18,2,FALSE)</f>
        <v>PELEPAS GAS</v>
      </c>
      <c r="M165" s="3">
        <f t="shared" si="10"/>
        <v>14</v>
      </c>
      <c r="N165" s="3" t="s">
        <v>18</v>
      </c>
    </row>
    <row r="166" spans="1:14" x14ac:dyDescent="0.25">
      <c r="A166" s="3">
        <f t="shared" si="11"/>
        <v>165</v>
      </c>
      <c r="B166" s="3" t="s">
        <v>35</v>
      </c>
      <c r="C166" s="3" t="str">
        <f>VLOOKUP(B166,[1]DESA!$B$2:$D$601,3,FALSE)</f>
        <v>PERESAK</v>
      </c>
      <c r="D166" s="3" t="str">
        <f>VLOOKUP(B166,[1]DESA!$B$2:$E$601,4,FALSE)</f>
        <v>BATUKLIANG</v>
      </c>
      <c r="E166" s="4"/>
      <c r="F166" s="3">
        <f t="shared" si="8"/>
        <v>0</v>
      </c>
      <c r="G166" s="3">
        <f t="shared" si="9"/>
        <v>0</v>
      </c>
      <c r="H166" s="5"/>
      <c r="I166" s="5"/>
      <c r="J166" s="3" t="s">
        <v>15</v>
      </c>
      <c r="K166" s="3"/>
      <c r="L166" s="3" t="e">
        <f>VLOOKUP(E166,[1]KLASIFIKASI!$I$4:$J$18,2,FALSE)</f>
        <v>#N/A</v>
      </c>
      <c r="M166" s="3" t="e">
        <f t="shared" si="10"/>
        <v>#N/A</v>
      </c>
      <c r="N166" s="3" t="s">
        <v>16</v>
      </c>
    </row>
    <row r="167" spans="1:14" x14ac:dyDescent="0.25">
      <c r="A167" s="3">
        <f t="shared" si="11"/>
        <v>166</v>
      </c>
      <c r="B167" s="3" t="s">
        <v>35</v>
      </c>
      <c r="C167" s="3" t="str">
        <f>VLOOKUP(B167,[1]DESA!$B$2:$D$601,3,FALSE)</f>
        <v>PERESAK</v>
      </c>
      <c r="D167" s="3" t="str">
        <f>VLOOKUP(B167,[1]DESA!$B$2:$E$601,4,FALSE)</f>
        <v>BATUKLIANG</v>
      </c>
      <c r="E167" s="4" t="s">
        <v>17</v>
      </c>
      <c r="F167" s="3">
        <f t="shared" si="8"/>
        <v>0</v>
      </c>
      <c r="G167" s="3">
        <f t="shared" si="9"/>
        <v>0</v>
      </c>
      <c r="H167" s="5"/>
      <c r="I167" s="5"/>
      <c r="J167" s="3" t="s">
        <v>15</v>
      </c>
      <c r="K167" s="3">
        <v>125</v>
      </c>
      <c r="L167" s="3" t="str">
        <f>VLOOKUP(E167,[1]KLASIFIKASI!$I$4:$J$18,2,FALSE)</f>
        <v>PELEPAS GAS</v>
      </c>
      <c r="M167" s="3">
        <f t="shared" si="10"/>
        <v>14</v>
      </c>
      <c r="N167" s="3" t="s">
        <v>18</v>
      </c>
    </row>
    <row r="168" spans="1:14" x14ac:dyDescent="0.25">
      <c r="A168" s="3">
        <f t="shared" si="11"/>
        <v>167</v>
      </c>
      <c r="B168" s="3" t="s">
        <v>35</v>
      </c>
      <c r="C168" s="3" t="str">
        <f>VLOOKUP(B168,[1]DESA!$B$2:$D$601,3,FALSE)</f>
        <v>PERESAK</v>
      </c>
      <c r="D168" s="3" t="str">
        <f>VLOOKUP(B168,[1]DESA!$B$2:$E$601,4,FALSE)</f>
        <v>BATUKLIANG</v>
      </c>
      <c r="E168" s="4"/>
      <c r="F168" s="3">
        <f t="shared" si="8"/>
        <v>0</v>
      </c>
      <c r="G168" s="3">
        <f t="shared" si="9"/>
        <v>0</v>
      </c>
      <c r="H168" s="5"/>
      <c r="I168" s="5"/>
      <c r="J168" s="3" t="s">
        <v>15</v>
      </c>
      <c r="K168" s="3"/>
      <c r="L168" s="3" t="e">
        <f>VLOOKUP(E168,[1]KLASIFIKASI!$I$4:$J$18,2,FALSE)</f>
        <v>#N/A</v>
      </c>
      <c r="M168" s="3" t="e">
        <f t="shared" si="10"/>
        <v>#N/A</v>
      </c>
      <c r="N168" s="3" t="s">
        <v>16</v>
      </c>
    </row>
    <row r="169" spans="1:14" x14ac:dyDescent="0.25">
      <c r="A169" s="3">
        <f t="shared" si="11"/>
        <v>168</v>
      </c>
      <c r="B169" s="3" t="s">
        <v>35</v>
      </c>
      <c r="C169" s="3" t="str">
        <f>VLOOKUP(B169,[1]DESA!$B$2:$D$601,3,FALSE)</f>
        <v>PERESAK</v>
      </c>
      <c r="D169" s="3" t="str">
        <f>VLOOKUP(B169,[1]DESA!$B$2:$E$601,4,FALSE)</f>
        <v>BATUKLIANG</v>
      </c>
      <c r="E169" s="4"/>
      <c r="F169" s="3">
        <f t="shared" si="8"/>
        <v>0</v>
      </c>
      <c r="G169" s="3">
        <f t="shared" si="9"/>
        <v>0</v>
      </c>
      <c r="H169" s="5"/>
      <c r="I169" s="5"/>
      <c r="J169" s="3" t="s">
        <v>15</v>
      </c>
      <c r="K169" s="3"/>
      <c r="L169" s="3" t="e">
        <f>VLOOKUP(E169,[1]KLASIFIKASI!$I$4:$J$18,2,FALSE)</f>
        <v>#N/A</v>
      </c>
      <c r="M169" s="3" t="e">
        <f t="shared" si="10"/>
        <v>#N/A</v>
      </c>
      <c r="N169" s="3" t="s">
        <v>16</v>
      </c>
    </row>
    <row r="170" spans="1:14" x14ac:dyDescent="0.25">
      <c r="A170" s="3">
        <f t="shared" si="11"/>
        <v>169</v>
      </c>
      <c r="B170" s="3" t="s">
        <v>36</v>
      </c>
      <c r="C170" s="3" t="str">
        <f>VLOOKUP(B170,[1]DESA!$B$2:$D$601,3,FALSE)</f>
        <v>SELEBUNG</v>
      </c>
      <c r="D170" s="3" t="str">
        <f>VLOOKUP(B170,[1]DESA!$B$2:$E$601,4,FALSE)</f>
        <v>BATUKLIANG</v>
      </c>
      <c r="E170" s="4" t="s">
        <v>17</v>
      </c>
      <c r="F170" s="3">
        <f t="shared" si="8"/>
        <v>0</v>
      </c>
      <c r="G170" s="3">
        <f t="shared" si="9"/>
        <v>0</v>
      </c>
      <c r="H170" s="5"/>
      <c r="I170" s="5"/>
      <c r="J170" s="3" t="s">
        <v>15</v>
      </c>
      <c r="K170" s="3">
        <v>500</v>
      </c>
      <c r="L170" s="3" t="str">
        <f>VLOOKUP(E170,[1]KLASIFIKASI!$I$4:$J$18,2,FALSE)</f>
        <v>PELEPAS GAS</v>
      </c>
      <c r="M170" s="3">
        <f t="shared" si="10"/>
        <v>15</v>
      </c>
      <c r="N170" s="3" t="s">
        <v>18</v>
      </c>
    </row>
    <row r="171" spans="1:14" x14ac:dyDescent="0.25">
      <c r="A171" s="3">
        <f t="shared" si="11"/>
        <v>170</v>
      </c>
      <c r="B171" s="3" t="s">
        <v>37</v>
      </c>
      <c r="C171" s="3" t="str">
        <f>VLOOKUP(B171,[1]DESA!$B$2:$D$601,3,FALSE)</f>
        <v>TAMPAK SIRING</v>
      </c>
      <c r="D171" s="3" t="str">
        <f>VLOOKUP(B171,[1]DESA!$B$2:$E$601,4,FALSE)</f>
        <v>BATUKLIANG</v>
      </c>
      <c r="E171" s="4" t="s">
        <v>17</v>
      </c>
      <c r="F171" s="3">
        <f t="shared" si="8"/>
        <v>0</v>
      </c>
      <c r="G171" s="3">
        <f t="shared" si="9"/>
        <v>0</v>
      </c>
      <c r="H171" s="5"/>
      <c r="I171" s="5"/>
      <c r="J171" s="3" t="s">
        <v>15</v>
      </c>
      <c r="K171" s="3">
        <v>500</v>
      </c>
      <c r="L171" s="3" t="str">
        <f>VLOOKUP(E171,[1]KLASIFIKASI!$I$4:$J$18,2,FALSE)</f>
        <v>PELEPAS GAS</v>
      </c>
      <c r="M171" s="3">
        <f t="shared" si="10"/>
        <v>15</v>
      </c>
      <c r="N171" s="3" t="s">
        <v>18</v>
      </c>
    </row>
    <row r="172" spans="1:14" x14ac:dyDescent="0.25">
      <c r="A172" s="3">
        <f t="shared" si="11"/>
        <v>171</v>
      </c>
      <c r="B172" s="3" t="s">
        <v>37</v>
      </c>
      <c r="C172" s="3" t="str">
        <f>VLOOKUP(B172,[1]DESA!$B$2:$D$601,3,FALSE)</f>
        <v>TAMPAK SIRING</v>
      </c>
      <c r="D172" s="3" t="str">
        <f>VLOOKUP(B172,[1]DESA!$B$2:$E$601,4,FALSE)</f>
        <v>BATUKLIANG</v>
      </c>
      <c r="E172" s="4" t="s">
        <v>17</v>
      </c>
      <c r="F172" s="3">
        <f t="shared" si="8"/>
        <v>0</v>
      </c>
      <c r="G172" s="3">
        <f t="shared" si="9"/>
        <v>0</v>
      </c>
      <c r="H172" s="5"/>
      <c r="I172" s="5"/>
      <c r="J172" s="3" t="s">
        <v>15</v>
      </c>
      <c r="K172" s="3">
        <v>500</v>
      </c>
      <c r="L172" s="3" t="str">
        <f>VLOOKUP(E172,[1]KLASIFIKASI!$I$4:$J$18,2,FALSE)</f>
        <v>PELEPAS GAS</v>
      </c>
      <c r="M172" s="3">
        <f t="shared" si="10"/>
        <v>15</v>
      </c>
      <c r="N172" s="3" t="s">
        <v>18</v>
      </c>
    </row>
    <row r="173" spans="1:14" x14ac:dyDescent="0.25">
      <c r="A173" s="3">
        <f t="shared" si="11"/>
        <v>172</v>
      </c>
      <c r="B173" s="3" t="s">
        <v>36</v>
      </c>
      <c r="C173" s="3" t="str">
        <f>VLOOKUP(B173,[1]DESA!$B$2:$D$601,3,FALSE)</f>
        <v>SELEBUNG</v>
      </c>
      <c r="D173" s="3" t="str">
        <f>VLOOKUP(B173,[1]DESA!$B$2:$E$601,4,FALSE)</f>
        <v>BATUKLIANG</v>
      </c>
      <c r="E173" s="4" t="s">
        <v>17</v>
      </c>
      <c r="F173" s="3">
        <f t="shared" si="8"/>
        <v>0</v>
      </c>
      <c r="G173" s="3">
        <f t="shared" si="9"/>
        <v>0</v>
      </c>
      <c r="H173" s="5"/>
      <c r="I173" s="5"/>
      <c r="J173" s="3" t="s">
        <v>15</v>
      </c>
      <c r="K173" s="3">
        <v>750</v>
      </c>
      <c r="L173" s="3" t="str">
        <f>VLOOKUP(E173,[1]KLASIFIKASI!$I$4:$J$18,2,FALSE)</f>
        <v>PELEPAS GAS</v>
      </c>
      <c r="M173" s="3">
        <f t="shared" si="10"/>
        <v>15</v>
      </c>
      <c r="N173" s="3" t="s">
        <v>18</v>
      </c>
    </row>
    <row r="174" spans="1:14" x14ac:dyDescent="0.25">
      <c r="A174" s="3">
        <f t="shared" si="11"/>
        <v>173</v>
      </c>
      <c r="B174" s="3" t="s">
        <v>36</v>
      </c>
      <c r="C174" s="3" t="str">
        <f>VLOOKUP(B174,[1]DESA!$B$2:$D$601,3,FALSE)</f>
        <v>SELEBUNG</v>
      </c>
      <c r="D174" s="3" t="str">
        <f>VLOOKUP(B174,[1]DESA!$B$2:$E$601,4,FALSE)</f>
        <v>BATUKLIANG</v>
      </c>
      <c r="E174" s="4" t="s">
        <v>17</v>
      </c>
      <c r="F174" s="3">
        <f t="shared" si="8"/>
        <v>0</v>
      </c>
      <c r="G174" s="3">
        <f t="shared" si="9"/>
        <v>0</v>
      </c>
      <c r="H174" s="5"/>
      <c r="I174" s="5"/>
      <c r="J174" s="3" t="s">
        <v>15</v>
      </c>
      <c r="K174" s="3">
        <v>500</v>
      </c>
      <c r="L174" s="3" t="str">
        <f>VLOOKUP(E174,[1]KLASIFIKASI!$I$4:$J$18,2,FALSE)</f>
        <v>PELEPAS GAS</v>
      </c>
      <c r="M174" s="3">
        <f t="shared" si="10"/>
        <v>15</v>
      </c>
      <c r="N174" s="3" t="s">
        <v>18</v>
      </c>
    </row>
    <row r="175" spans="1:14" x14ac:dyDescent="0.25">
      <c r="A175" s="3">
        <f t="shared" si="11"/>
        <v>174</v>
      </c>
      <c r="B175" s="3" t="s">
        <v>37</v>
      </c>
      <c r="C175" s="3" t="str">
        <f>VLOOKUP(B175,[1]DESA!$B$2:$D$601,3,FALSE)</f>
        <v>TAMPAK SIRING</v>
      </c>
      <c r="D175" s="3" t="str">
        <f>VLOOKUP(B175,[1]DESA!$B$2:$E$601,4,FALSE)</f>
        <v>BATUKLIANG</v>
      </c>
      <c r="E175" s="4" t="s">
        <v>17</v>
      </c>
      <c r="F175" s="3">
        <f t="shared" si="8"/>
        <v>0</v>
      </c>
      <c r="G175" s="3">
        <f t="shared" si="9"/>
        <v>0</v>
      </c>
      <c r="H175" s="5"/>
      <c r="I175" s="5"/>
      <c r="J175" s="3" t="s">
        <v>15</v>
      </c>
      <c r="K175" s="3">
        <v>500</v>
      </c>
      <c r="L175" s="3" t="str">
        <f>VLOOKUP(E175,[1]KLASIFIKASI!$I$4:$J$18,2,FALSE)</f>
        <v>PELEPAS GAS</v>
      </c>
      <c r="M175" s="3">
        <f t="shared" si="10"/>
        <v>15</v>
      </c>
      <c r="N175" s="3" t="s">
        <v>18</v>
      </c>
    </row>
    <row r="176" spans="1:14" x14ac:dyDescent="0.25">
      <c r="A176" s="3">
        <f t="shared" si="11"/>
        <v>175</v>
      </c>
      <c r="B176" s="3" t="s">
        <v>37</v>
      </c>
      <c r="C176" s="3" t="str">
        <f>VLOOKUP(B176,[1]DESA!$B$2:$D$601,3,FALSE)</f>
        <v>TAMPAK SIRING</v>
      </c>
      <c r="D176" s="3" t="str">
        <f>VLOOKUP(B176,[1]DESA!$B$2:$E$601,4,FALSE)</f>
        <v>BATUKLIANG</v>
      </c>
      <c r="E176" s="4" t="s">
        <v>17</v>
      </c>
      <c r="F176" s="3">
        <f t="shared" si="8"/>
        <v>0</v>
      </c>
      <c r="G176" s="3">
        <f t="shared" si="9"/>
        <v>0</v>
      </c>
      <c r="H176" s="5"/>
      <c r="I176" s="5"/>
      <c r="J176" s="3" t="s">
        <v>15</v>
      </c>
      <c r="K176" s="3">
        <v>500</v>
      </c>
      <c r="L176" s="3" t="str">
        <f>VLOOKUP(E176,[1]KLASIFIKASI!$I$4:$J$18,2,FALSE)</f>
        <v>PELEPAS GAS</v>
      </c>
      <c r="M176" s="3">
        <f t="shared" si="10"/>
        <v>15</v>
      </c>
      <c r="N176" s="3" t="s">
        <v>18</v>
      </c>
    </row>
    <row r="177" spans="1:14" x14ac:dyDescent="0.25">
      <c r="A177" s="3">
        <f t="shared" si="11"/>
        <v>176</v>
      </c>
      <c r="B177" s="3" t="s">
        <v>37</v>
      </c>
      <c r="C177" s="3" t="str">
        <f>VLOOKUP(B177,[1]DESA!$B$2:$D$601,3,FALSE)</f>
        <v>TAMPAK SIRING</v>
      </c>
      <c r="D177" s="3" t="str">
        <f>VLOOKUP(B177,[1]DESA!$B$2:$E$601,4,FALSE)</f>
        <v>BATUKLIANG</v>
      </c>
      <c r="E177" s="4" t="s">
        <v>17</v>
      </c>
      <c r="F177" s="3">
        <f t="shared" si="8"/>
        <v>0</v>
      </c>
      <c r="G177" s="3">
        <f t="shared" si="9"/>
        <v>0</v>
      </c>
      <c r="H177" s="5"/>
      <c r="I177" s="5"/>
      <c r="J177" s="3" t="s">
        <v>15</v>
      </c>
      <c r="K177" s="3">
        <v>500</v>
      </c>
      <c r="L177" s="3" t="str">
        <f>VLOOKUP(E177,[1]KLASIFIKASI!$I$4:$J$18,2,FALSE)</f>
        <v>PELEPAS GAS</v>
      </c>
      <c r="M177" s="3">
        <f t="shared" si="10"/>
        <v>15</v>
      </c>
      <c r="N177" s="3" t="s">
        <v>18</v>
      </c>
    </row>
    <row r="178" spans="1:14" x14ac:dyDescent="0.25">
      <c r="A178" s="3">
        <f t="shared" si="11"/>
        <v>177</v>
      </c>
      <c r="B178" s="3" t="s">
        <v>37</v>
      </c>
      <c r="C178" s="3" t="str">
        <f>VLOOKUP(B178,[1]DESA!$B$2:$D$601,3,FALSE)</f>
        <v>TAMPAK SIRING</v>
      </c>
      <c r="D178" s="3" t="str">
        <f>VLOOKUP(B178,[1]DESA!$B$2:$E$601,4,FALSE)</f>
        <v>BATUKLIANG</v>
      </c>
      <c r="E178" s="4"/>
      <c r="F178" s="3">
        <f t="shared" si="8"/>
        <v>0</v>
      </c>
      <c r="G178" s="3">
        <f t="shared" si="9"/>
        <v>0</v>
      </c>
      <c r="H178" s="5"/>
      <c r="I178" s="5"/>
      <c r="J178" s="3" t="s">
        <v>15</v>
      </c>
      <c r="K178" s="3"/>
      <c r="L178" s="3" t="e">
        <f>VLOOKUP(E178,[1]KLASIFIKASI!$I$4:$J$18,2,FALSE)</f>
        <v>#N/A</v>
      </c>
      <c r="M178" s="3" t="e">
        <f t="shared" si="10"/>
        <v>#N/A</v>
      </c>
      <c r="N178" s="3" t="s">
        <v>16</v>
      </c>
    </row>
    <row r="179" spans="1:14" x14ac:dyDescent="0.25">
      <c r="A179" s="3">
        <f t="shared" si="11"/>
        <v>178</v>
      </c>
      <c r="B179" s="3" t="s">
        <v>37</v>
      </c>
      <c r="C179" s="3" t="str">
        <f>VLOOKUP(B179,[1]DESA!$B$2:$D$601,3,FALSE)</f>
        <v>TAMPAK SIRING</v>
      </c>
      <c r="D179" s="3" t="str">
        <f>VLOOKUP(B179,[1]DESA!$B$2:$E$601,4,FALSE)</f>
        <v>BATUKLIANG</v>
      </c>
      <c r="E179" s="4" t="s">
        <v>17</v>
      </c>
      <c r="F179" s="3">
        <f t="shared" si="8"/>
        <v>0</v>
      </c>
      <c r="G179" s="3">
        <f t="shared" si="9"/>
        <v>0</v>
      </c>
      <c r="H179" s="5"/>
      <c r="I179" s="5"/>
      <c r="J179" s="3" t="s">
        <v>15</v>
      </c>
      <c r="K179" s="3">
        <v>500</v>
      </c>
      <c r="L179" s="3" t="str">
        <f>VLOOKUP(E179,[1]KLASIFIKASI!$I$4:$J$18,2,FALSE)</f>
        <v>PELEPAS GAS</v>
      </c>
      <c r="M179" s="3">
        <f t="shared" si="10"/>
        <v>15</v>
      </c>
      <c r="N179" s="3" t="s">
        <v>18</v>
      </c>
    </row>
    <row r="180" spans="1:14" x14ac:dyDescent="0.25">
      <c r="A180" s="3">
        <f t="shared" si="11"/>
        <v>179</v>
      </c>
      <c r="B180" s="3" t="s">
        <v>37</v>
      </c>
      <c r="C180" s="3" t="str">
        <f>VLOOKUP(B180,[1]DESA!$B$2:$D$601,3,FALSE)</f>
        <v>TAMPAK SIRING</v>
      </c>
      <c r="D180" s="3" t="str">
        <f>VLOOKUP(B180,[1]DESA!$B$2:$E$601,4,FALSE)</f>
        <v>BATUKLIANG</v>
      </c>
      <c r="E180" s="4" t="s">
        <v>17</v>
      </c>
      <c r="F180" s="3">
        <f t="shared" si="8"/>
        <v>0</v>
      </c>
      <c r="G180" s="3">
        <f t="shared" si="9"/>
        <v>0</v>
      </c>
      <c r="H180" s="5"/>
      <c r="I180" s="5"/>
      <c r="J180" s="3" t="s">
        <v>15</v>
      </c>
      <c r="K180" s="3">
        <v>125</v>
      </c>
      <c r="L180" s="3" t="str">
        <f>VLOOKUP(E180,[1]KLASIFIKASI!$I$4:$J$18,2,FALSE)</f>
        <v>PELEPAS GAS</v>
      </c>
      <c r="M180" s="3">
        <f t="shared" si="10"/>
        <v>14</v>
      </c>
      <c r="N180" s="3" t="s">
        <v>18</v>
      </c>
    </row>
    <row r="181" spans="1:14" x14ac:dyDescent="0.25">
      <c r="A181" s="3">
        <f t="shared" si="11"/>
        <v>180</v>
      </c>
      <c r="B181" s="3" t="s">
        <v>38</v>
      </c>
      <c r="C181" s="3" t="str">
        <f>VLOOKUP(B181,[1]DESA!$B$2:$D$601,3,FALSE)</f>
        <v>SELEBUNG</v>
      </c>
      <c r="D181" s="3" t="str">
        <f>VLOOKUP(B181,[1]DESA!$B$2:$E$601,4,FALSE)</f>
        <v>BATUKLIANG</v>
      </c>
      <c r="E181" s="4" t="s">
        <v>39</v>
      </c>
      <c r="F181" s="3">
        <f t="shared" si="8"/>
        <v>0</v>
      </c>
      <c r="G181" s="3">
        <f t="shared" si="9"/>
        <v>0</v>
      </c>
      <c r="H181" s="5"/>
      <c r="I181" s="5"/>
      <c r="J181" s="3" t="s">
        <v>15</v>
      </c>
      <c r="K181" s="3">
        <v>500</v>
      </c>
      <c r="L181" s="3" t="str">
        <f>VLOOKUP(E181,[1]KLASIFIKASI!$I$4:$J$18,2,FALSE)</f>
        <v>PELEPAS GAS</v>
      </c>
      <c r="M181" s="3">
        <f t="shared" si="10"/>
        <v>15</v>
      </c>
      <c r="N181" s="3" t="s">
        <v>18</v>
      </c>
    </row>
    <row r="182" spans="1:14" x14ac:dyDescent="0.25">
      <c r="A182" s="3">
        <f t="shared" si="11"/>
        <v>181</v>
      </c>
      <c r="B182" s="3" t="s">
        <v>23</v>
      </c>
      <c r="C182" s="3" t="str">
        <f>VLOOKUP(B182,[1]DESA!$B$2:$D$601,3,FALSE)</f>
        <v>SELEBUNG</v>
      </c>
      <c r="D182" s="3" t="str">
        <f>VLOOKUP(B182,[1]DESA!$B$2:$E$601,4,FALSE)</f>
        <v>BATUKLIANG</v>
      </c>
      <c r="E182" s="4" t="s">
        <v>17</v>
      </c>
      <c r="F182" s="3">
        <f t="shared" si="8"/>
        <v>0</v>
      </c>
      <c r="G182" s="3">
        <f t="shared" si="9"/>
        <v>0</v>
      </c>
      <c r="H182" s="5"/>
      <c r="I182" s="5"/>
      <c r="J182" s="3" t="s">
        <v>15</v>
      </c>
      <c r="K182" s="3">
        <v>250</v>
      </c>
      <c r="L182" s="3" t="str">
        <f>VLOOKUP(E182,[1]KLASIFIKASI!$I$4:$J$18,2,FALSE)</f>
        <v>PELEPAS GAS</v>
      </c>
      <c r="M182" s="3">
        <f t="shared" si="10"/>
        <v>14</v>
      </c>
      <c r="N182" s="3" t="s">
        <v>18</v>
      </c>
    </row>
    <row r="183" spans="1:14" x14ac:dyDescent="0.25">
      <c r="A183" s="3">
        <f t="shared" si="11"/>
        <v>182</v>
      </c>
      <c r="B183" s="3" t="s">
        <v>40</v>
      </c>
      <c r="C183" s="3" t="str">
        <f>VLOOKUP(B183,[1]DESA!$B$2:$D$601,3,FALSE)</f>
        <v>BUJAK</v>
      </c>
      <c r="D183" s="3" t="str">
        <f>VLOOKUP(B183,[1]DESA!$B$2:$E$601,4,FALSE)</f>
        <v>BATUKLIANG</v>
      </c>
      <c r="E183" s="4" t="s">
        <v>19</v>
      </c>
      <c r="F183" s="3">
        <f t="shared" si="8"/>
        <v>0</v>
      </c>
      <c r="G183" s="3">
        <f t="shared" si="9"/>
        <v>0</v>
      </c>
      <c r="H183" s="5"/>
      <c r="I183" s="5"/>
      <c r="J183" s="3" t="s">
        <v>15</v>
      </c>
      <c r="K183" s="3">
        <v>45</v>
      </c>
      <c r="L183" s="3" t="str">
        <f>VLOOKUP(E183,[1]KLASIFIKASI!$I$4:$J$18,2,FALSE)</f>
        <v>PELEPAS GAS</v>
      </c>
      <c r="M183" s="3">
        <f t="shared" si="10"/>
        <v>12</v>
      </c>
      <c r="N183" s="3" t="s">
        <v>18</v>
      </c>
    </row>
    <row r="184" spans="1:14" x14ac:dyDescent="0.25">
      <c r="A184" s="3">
        <f t="shared" si="11"/>
        <v>183</v>
      </c>
      <c r="B184" s="3" t="s">
        <v>23</v>
      </c>
      <c r="C184" s="3" t="str">
        <f>VLOOKUP(B184,[1]DESA!$B$2:$D$601,3,FALSE)</f>
        <v>SELEBUNG</v>
      </c>
      <c r="D184" s="3" t="str">
        <f>VLOOKUP(B184,[1]DESA!$B$2:$E$601,4,FALSE)</f>
        <v>BATUKLIANG</v>
      </c>
      <c r="E184" s="4" t="s">
        <v>39</v>
      </c>
      <c r="F184" s="3">
        <f t="shared" si="8"/>
        <v>0</v>
      </c>
      <c r="G184" s="3">
        <f t="shared" si="9"/>
        <v>0</v>
      </c>
      <c r="H184" s="5" t="s">
        <v>41</v>
      </c>
      <c r="I184" s="5" t="s">
        <v>42</v>
      </c>
      <c r="J184" s="3" t="s">
        <v>15</v>
      </c>
      <c r="K184" s="3">
        <v>100</v>
      </c>
      <c r="L184" s="3" t="str">
        <f>VLOOKUP(E184,[1]KLASIFIKASI!$I$4:$J$18,2,FALSE)</f>
        <v>PELEPAS GAS</v>
      </c>
      <c r="M184" s="3">
        <f t="shared" si="10"/>
        <v>13</v>
      </c>
      <c r="N184" s="3" t="s">
        <v>16</v>
      </c>
    </row>
    <row r="185" spans="1:14" x14ac:dyDescent="0.25">
      <c r="A185" s="3">
        <f t="shared" si="11"/>
        <v>184</v>
      </c>
      <c r="B185" s="3" t="s">
        <v>38</v>
      </c>
      <c r="C185" s="3" t="str">
        <f>VLOOKUP(B185,[1]DESA!$B$2:$D$601,3,FALSE)</f>
        <v>SELEBUNG</v>
      </c>
      <c r="D185" s="3" t="str">
        <f>VLOOKUP(B185,[1]DESA!$B$2:$E$601,4,FALSE)</f>
        <v>BATUKLIANG</v>
      </c>
      <c r="E185" s="4" t="s">
        <v>39</v>
      </c>
      <c r="F185" s="3">
        <f t="shared" si="8"/>
        <v>0</v>
      </c>
      <c r="G185" s="3">
        <f t="shared" si="9"/>
        <v>0</v>
      </c>
      <c r="H185" s="5"/>
      <c r="I185" s="5"/>
      <c r="J185" s="3" t="s">
        <v>15</v>
      </c>
      <c r="K185" s="3">
        <v>500</v>
      </c>
      <c r="L185" s="3" t="str">
        <f>VLOOKUP(E185,[1]KLASIFIKASI!$I$4:$J$18,2,FALSE)</f>
        <v>PELEPAS GAS</v>
      </c>
      <c r="M185" s="3">
        <f t="shared" si="10"/>
        <v>15</v>
      </c>
      <c r="N185" s="3" t="s">
        <v>18</v>
      </c>
    </row>
    <row r="186" spans="1:14" x14ac:dyDescent="0.25">
      <c r="A186" s="3">
        <f t="shared" si="11"/>
        <v>185</v>
      </c>
      <c r="B186" s="3" t="s">
        <v>23</v>
      </c>
      <c r="C186" s="3" t="str">
        <f>VLOOKUP(B186,[1]DESA!$B$2:$D$601,3,FALSE)</f>
        <v>SELEBUNG</v>
      </c>
      <c r="D186" s="3" t="str">
        <f>VLOOKUP(B186,[1]DESA!$B$2:$E$601,4,FALSE)</f>
        <v>BATUKLIANG</v>
      </c>
      <c r="E186" s="4" t="s">
        <v>39</v>
      </c>
      <c r="F186" s="3">
        <f t="shared" si="8"/>
        <v>0</v>
      </c>
      <c r="G186" s="3">
        <f t="shared" si="9"/>
        <v>0</v>
      </c>
      <c r="H186" s="5" t="s">
        <v>43</v>
      </c>
      <c r="I186" s="5" t="s">
        <v>44</v>
      </c>
      <c r="J186" s="3" t="s">
        <v>15</v>
      </c>
      <c r="K186" s="3">
        <v>500</v>
      </c>
      <c r="L186" s="3" t="str">
        <f>VLOOKUP(E186,[1]KLASIFIKASI!$I$4:$J$18,2,FALSE)</f>
        <v>PELEPAS GAS</v>
      </c>
      <c r="M186" s="3">
        <f t="shared" si="10"/>
        <v>15</v>
      </c>
      <c r="N186" s="3" t="s">
        <v>18</v>
      </c>
    </row>
    <row r="187" spans="1:14" x14ac:dyDescent="0.25">
      <c r="A187" s="3">
        <f t="shared" si="11"/>
        <v>186</v>
      </c>
      <c r="B187" s="3" t="s">
        <v>40</v>
      </c>
      <c r="C187" s="3" t="str">
        <f>VLOOKUP(B187,[1]DESA!$B$2:$D$601,3,FALSE)</f>
        <v>BUJAK</v>
      </c>
      <c r="D187" s="3" t="str">
        <f>VLOOKUP(B187,[1]DESA!$B$2:$E$601,4,FALSE)</f>
        <v>BATUKLIANG</v>
      </c>
      <c r="E187" s="4" t="s">
        <v>17</v>
      </c>
      <c r="F187" s="3">
        <f t="shared" si="8"/>
        <v>0</v>
      </c>
      <c r="G187" s="3">
        <f t="shared" si="9"/>
        <v>0</v>
      </c>
      <c r="H187" s="5"/>
      <c r="I187" s="5"/>
      <c r="J187" s="3" t="s">
        <v>15</v>
      </c>
      <c r="K187" s="3">
        <v>250</v>
      </c>
      <c r="L187" s="3" t="str">
        <f>VLOOKUP(E187,[1]KLASIFIKASI!$I$4:$J$18,2,FALSE)</f>
        <v>PELEPAS GAS</v>
      </c>
      <c r="M187" s="3">
        <f t="shared" si="10"/>
        <v>14</v>
      </c>
      <c r="N187" s="3" t="s">
        <v>18</v>
      </c>
    </row>
    <row r="188" spans="1:14" x14ac:dyDescent="0.25">
      <c r="A188" s="3">
        <f t="shared" si="11"/>
        <v>187</v>
      </c>
      <c r="B188" s="3" t="s">
        <v>23</v>
      </c>
      <c r="C188" s="3" t="str">
        <f>VLOOKUP(B188,[1]DESA!$B$2:$D$601,3,FALSE)</f>
        <v>SELEBUNG</v>
      </c>
      <c r="D188" s="3" t="str">
        <f>VLOOKUP(B188,[1]DESA!$B$2:$E$601,4,FALSE)</f>
        <v>BATUKLIANG</v>
      </c>
      <c r="E188" s="4" t="s">
        <v>17</v>
      </c>
      <c r="F188" s="3">
        <f t="shared" si="8"/>
        <v>0</v>
      </c>
      <c r="G188" s="3">
        <f t="shared" si="9"/>
        <v>0</v>
      </c>
      <c r="H188" s="5"/>
      <c r="I188" s="5"/>
      <c r="J188" s="3" t="s">
        <v>15</v>
      </c>
      <c r="K188" s="3">
        <v>250</v>
      </c>
      <c r="L188" s="3" t="str">
        <f>VLOOKUP(E188,[1]KLASIFIKASI!$I$4:$J$18,2,FALSE)</f>
        <v>PELEPAS GAS</v>
      </c>
      <c r="M188" s="3">
        <f t="shared" si="10"/>
        <v>14</v>
      </c>
      <c r="N188" s="3" t="s">
        <v>18</v>
      </c>
    </row>
    <row r="189" spans="1:14" x14ac:dyDescent="0.25">
      <c r="A189" s="3">
        <f t="shared" si="11"/>
        <v>188</v>
      </c>
      <c r="B189" s="3" t="s">
        <v>23</v>
      </c>
      <c r="C189" s="3" t="str">
        <f>VLOOKUP(B189,[1]DESA!$B$2:$D$601,3,FALSE)</f>
        <v>SELEBUNG</v>
      </c>
      <c r="D189" s="3" t="str">
        <f>VLOOKUP(B189,[1]DESA!$B$2:$E$601,4,FALSE)</f>
        <v>BATUKLIANG</v>
      </c>
      <c r="E189" s="4" t="s">
        <v>39</v>
      </c>
      <c r="F189" s="3">
        <f t="shared" si="8"/>
        <v>0</v>
      </c>
      <c r="G189" s="3">
        <f t="shared" si="9"/>
        <v>0</v>
      </c>
      <c r="H189" s="5"/>
      <c r="I189" s="5"/>
      <c r="J189" s="3" t="s">
        <v>15</v>
      </c>
      <c r="K189" s="3">
        <v>250</v>
      </c>
      <c r="L189" s="3" t="str">
        <f>VLOOKUP(E189,[1]KLASIFIKASI!$I$4:$J$18,2,FALSE)</f>
        <v>PELEPAS GAS</v>
      </c>
      <c r="M189" s="3">
        <f t="shared" si="10"/>
        <v>14</v>
      </c>
      <c r="N189" s="3" t="s">
        <v>18</v>
      </c>
    </row>
    <row r="190" spans="1:14" x14ac:dyDescent="0.25">
      <c r="A190" s="3">
        <f t="shared" si="11"/>
        <v>189</v>
      </c>
      <c r="B190" s="3" t="s">
        <v>23</v>
      </c>
      <c r="C190" s="3" t="str">
        <f>VLOOKUP(B190,[1]DESA!$B$2:$D$601,3,FALSE)</f>
        <v>SELEBUNG</v>
      </c>
      <c r="D190" s="3" t="str">
        <f>VLOOKUP(B190,[1]DESA!$B$2:$E$601,4,FALSE)</f>
        <v>BATUKLIANG</v>
      </c>
      <c r="E190" s="4" t="s">
        <v>39</v>
      </c>
      <c r="F190" s="3">
        <f t="shared" si="8"/>
        <v>0</v>
      </c>
      <c r="G190" s="3">
        <f t="shared" si="9"/>
        <v>0</v>
      </c>
      <c r="H190" s="5" t="s">
        <v>45</v>
      </c>
      <c r="I190" s="5" t="s">
        <v>46</v>
      </c>
      <c r="J190" s="3" t="s">
        <v>15</v>
      </c>
      <c r="K190" s="3">
        <v>500</v>
      </c>
      <c r="L190" s="3" t="str">
        <f>VLOOKUP(E190,[1]KLASIFIKASI!$I$4:$J$18,2,FALSE)</f>
        <v>PELEPAS GAS</v>
      </c>
      <c r="M190" s="3">
        <f t="shared" si="10"/>
        <v>15</v>
      </c>
      <c r="N190" s="3" t="s">
        <v>18</v>
      </c>
    </row>
    <row r="191" spans="1:14" x14ac:dyDescent="0.25">
      <c r="A191" s="3">
        <f t="shared" si="11"/>
        <v>190</v>
      </c>
      <c r="B191" s="3" t="s">
        <v>23</v>
      </c>
      <c r="C191" s="3" t="str">
        <f>VLOOKUP(B191,[1]DESA!$B$2:$D$601,3,FALSE)</f>
        <v>SELEBUNG</v>
      </c>
      <c r="D191" s="3" t="str">
        <f>VLOOKUP(B191,[1]DESA!$B$2:$E$601,4,FALSE)</f>
        <v>BATUKLIANG</v>
      </c>
      <c r="E191" s="4" t="s">
        <v>39</v>
      </c>
      <c r="F191" s="3">
        <f t="shared" si="8"/>
        <v>0</v>
      </c>
      <c r="G191" s="3">
        <f t="shared" si="9"/>
        <v>0</v>
      </c>
      <c r="H191" s="5" t="s">
        <v>45</v>
      </c>
      <c r="I191" s="5" t="s">
        <v>46</v>
      </c>
      <c r="J191" s="3" t="s">
        <v>15</v>
      </c>
      <c r="K191" s="3">
        <v>1150</v>
      </c>
      <c r="L191" s="3" t="str">
        <f>VLOOKUP(E191,[1]KLASIFIKASI!$I$4:$J$18,2,FALSE)</f>
        <v>PELEPAS GAS</v>
      </c>
      <c r="M191" s="3">
        <f t="shared" si="10"/>
        <v>16</v>
      </c>
      <c r="N191" s="3" t="s">
        <v>16</v>
      </c>
    </row>
    <row r="192" spans="1:14" x14ac:dyDescent="0.25">
      <c r="A192" s="3">
        <f t="shared" si="11"/>
        <v>191</v>
      </c>
      <c r="B192" s="3" t="s">
        <v>23</v>
      </c>
      <c r="C192" s="3" t="str">
        <f>VLOOKUP(B192,[1]DESA!$B$2:$D$601,3,FALSE)</f>
        <v>SELEBUNG</v>
      </c>
      <c r="D192" s="3" t="str">
        <f>VLOOKUP(B192,[1]DESA!$B$2:$E$601,4,FALSE)</f>
        <v>BATUKLIANG</v>
      </c>
      <c r="E192" s="4" t="s">
        <v>39</v>
      </c>
      <c r="F192" s="3">
        <f t="shared" si="8"/>
        <v>0</v>
      </c>
      <c r="G192" s="3">
        <f t="shared" si="9"/>
        <v>0</v>
      </c>
      <c r="H192" s="5"/>
      <c r="I192" s="5"/>
      <c r="J192" s="3" t="s">
        <v>15</v>
      </c>
      <c r="K192" s="3">
        <v>250</v>
      </c>
      <c r="L192" s="3" t="str">
        <f>VLOOKUP(E192,[1]KLASIFIKASI!$I$4:$J$18,2,FALSE)</f>
        <v>PELEPAS GAS</v>
      </c>
      <c r="M192" s="3">
        <f t="shared" si="10"/>
        <v>14</v>
      </c>
      <c r="N192" s="3" t="s">
        <v>18</v>
      </c>
    </row>
    <row r="193" spans="1:14" x14ac:dyDescent="0.25">
      <c r="A193" s="3">
        <f t="shared" si="11"/>
        <v>192</v>
      </c>
      <c r="B193" s="3" t="s">
        <v>24</v>
      </c>
      <c r="C193" s="3" t="str">
        <f>VLOOKUP(B193,[1]DESA!$B$2:$D$601,3,FALSE)</f>
        <v>SELEBUNG</v>
      </c>
      <c r="D193" s="3" t="str">
        <f>VLOOKUP(B193,[1]DESA!$B$2:$E$601,4,FALSE)</f>
        <v>BATUKLIANG</v>
      </c>
      <c r="E193" s="4" t="s">
        <v>17</v>
      </c>
      <c r="F193" s="3">
        <f t="shared" si="8"/>
        <v>0</v>
      </c>
      <c r="G193" s="3">
        <f t="shared" si="9"/>
        <v>0</v>
      </c>
      <c r="H193" s="5"/>
      <c r="I193" s="5"/>
      <c r="J193" s="3" t="s">
        <v>15</v>
      </c>
      <c r="K193" s="3">
        <v>250</v>
      </c>
      <c r="L193" s="3" t="str">
        <f>VLOOKUP(E193,[1]KLASIFIKASI!$I$4:$J$18,2,FALSE)</f>
        <v>PELEPAS GAS</v>
      </c>
      <c r="M193" s="3">
        <f t="shared" si="10"/>
        <v>14</v>
      </c>
      <c r="N193" s="3" t="s">
        <v>18</v>
      </c>
    </row>
    <row r="194" spans="1:14" x14ac:dyDescent="0.25">
      <c r="A194" s="3">
        <f t="shared" si="11"/>
        <v>193</v>
      </c>
      <c r="B194" s="3" t="s">
        <v>47</v>
      </c>
      <c r="C194" s="3" t="str">
        <f>VLOOKUP(B194,[1]DESA!$B$2:$D$601,3,FALSE)</f>
        <v>BUJAK</v>
      </c>
      <c r="D194" s="3" t="str">
        <f>VLOOKUP(B194,[1]DESA!$B$2:$E$601,4,FALSE)</f>
        <v>BATUKLIANG</v>
      </c>
      <c r="E194" s="4" t="s">
        <v>17</v>
      </c>
      <c r="F194" s="3">
        <f t="shared" ref="F194:F257" si="12">IF(ISERROR(VLOOKUP(M194,KELAS,2,FALSE)),0,VLOOKUP(M194,KELAS,2,FALSE))</f>
        <v>0</v>
      </c>
      <c r="G194" s="3">
        <f t="shared" ref="G194:G257" si="13">IF(F194&gt;50,100,F194)</f>
        <v>0</v>
      </c>
      <c r="H194" s="5"/>
      <c r="I194" s="5"/>
      <c r="J194" s="3" t="s">
        <v>15</v>
      </c>
      <c r="K194" s="3">
        <v>125</v>
      </c>
      <c r="L194" s="3" t="str">
        <f>VLOOKUP(E194,[1]KLASIFIKASI!$I$4:$J$18,2,FALSE)</f>
        <v>PELEPAS GAS</v>
      </c>
      <c r="M194" s="3">
        <f t="shared" ref="M194:M257" si="14">IF(AND(L194="PIJAR",K194&gt;=25,K194&lt;=50),1,IF(AND(L194="PIJAR",K194&gt;=51,K194&lt;=100),2,IF(AND(L194="PIJAR",K194&gt;=101,K194&lt;=200),3,IF(AND(L194="PIJAR",K194&gt;=201,K194&lt;=300),4,IF(AND(L194="PIJAR",K194&gt;=301,K194&lt;=400),5,IF(AND(L194="PIJAR",K194&gt;=401,K194&lt;=500),6,IF(AND(L194="PIJAR",K194&gt;=510,K194&lt;=600),7,IF(AND(L194="PIJAR",K194&gt;=601,K194&lt;=700),8,IF(AND(L194="PIJAR",K194&gt;=701,K194&lt;=800),9,IF(AND(L194="PIJAR",K194&gt;=801,K194&lt;=900),10,IF(AND(L194="PIJAR",K194&gt;=901,K194&lt;=1000),11,IF(AND(L194="PELEPAS GAS",K194&gt;=10,K194&lt;=50),12,IF(AND(L194="PELEPAS GAS",K194&gt;=51,K194&lt;=100),13,IF(AND(L194="PELEPAS GAS",K194&gt;=101,K194&lt;=250),14,IF(AND(L194="PELEPAS GAS",K194&gt;=251,K194&lt;1000),15,IF(AND(L194="PELEPAS GAS",K194&gt;=501,K194&lt;2000),16,"SALAH"))))))))))))))))</f>
        <v>14</v>
      </c>
      <c r="N194" s="3" t="s">
        <v>18</v>
      </c>
    </row>
    <row r="195" spans="1:14" x14ac:dyDescent="0.25">
      <c r="A195" s="3">
        <f t="shared" si="11"/>
        <v>194</v>
      </c>
      <c r="B195" s="3" t="s">
        <v>47</v>
      </c>
      <c r="C195" s="3" t="str">
        <f>VLOOKUP(B195,[1]DESA!$B$2:$D$601,3,FALSE)</f>
        <v>BUJAK</v>
      </c>
      <c r="D195" s="3" t="str">
        <f>VLOOKUP(B195,[1]DESA!$B$2:$E$601,4,FALSE)</f>
        <v>BATUKLIANG</v>
      </c>
      <c r="E195" s="4" t="s">
        <v>17</v>
      </c>
      <c r="F195" s="3">
        <f t="shared" si="12"/>
        <v>0</v>
      </c>
      <c r="G195" s="3">
        <f t="shared" si="13"/>
        <v>0</v>
      </c>
      <c r="H195" s="5"/>
      <c r="I195" s="5"/>
      <c r="J195" s="3" t="s">
        <v>15</v>
      </c>
      <c r="K195" s="3">
        <v>250</v>
      </c>
      <c r="L195" s="3" t="str">
        <f>VLOOKUP(E195,[1]KLASIFIKASI!$I$4:$J$18,2,FALSE)</f>
        <v>PELEPAS GAS</v>
      </c>
      <c r="M195" s="3">
        <f t="shared" si="14"/>
        <v>14</v>
      </c>
      <c r="N195" s="3" t="s">
        <v>18</v>
      </c>
    </row>
    <row r="196" spans="1:14" x14ac:dyDescent="0.25">
      <c r="A196" s="3">
        <f t="shared" ref="A196:A259" si="15">1+A195</f>
        <v>195</v>
      </c>
      <c r="B196" s="3" t="s">
        <v>47</v>
      </c>
      <c r="C196" s="3" t="str">
        <f>VLOOKUP(B196,[1]DESA!$B$2:$D$601,3,FALSE)</f>
        <v>BUJAK</v>
      </c>
      <c r="D196" s="3" t="str">
        <f>VLOOKUP(B196,[1]DESA!$B$2:$E$601,4,FALSE)</f>
        <v>BATUKLIANG</v>
      </c>
      <c r="E196" s="4" t="s">
        <v>17</v>
      </c>
      <c r="F196" s="3">
        <f t="shared" si="12"/>
        <v>0</v>
      </c>
      <c r="G196" s="3">
        <f t="shared" si="13"/>
        <v>0</v>
      </c>
      <c r="H196" s="5"/>
      <c r="I196" s="5"/>
      <c r="J196" s="3" t="s">
        <v>15</v>
      </c>
      <c r="K196" s="3">
        <v>500</v>
      </c>
      <c r="L196" s="3" t="str">
        <f>VLOOKUP(E196,[1]KLASIFIKASI!$I$4:$J$18,2,FALSE)</f>
        <v>PELEPAS GAS</v>
      </c>
      <c r="M196" s="3">
        <f t="shared" si="14"/>
        <v>15</v>
      </c>
      <c r="N196" s="3" t="s">
        <v>18</v>
      </c>
    </row>
    <row r="197" spans="1:14" x14ac:dyDescent="0.25">
      <c r="A197" s="3">
        <f t="shared" si="15"/>
        <v>196</v>
      </c>
      <c r="B197" s="3" t="s">
        <v>48</v>
      </c>
      <c r="C197" s="3" t="str">
        <f>VLOOKUP(B197,[1]DESA!$B$2:$D$601,3,FALSE)</f>
        <v>BARABALI</v>
      </c>
      <c r="D197" s="3" t="str">
        <f>VLOOKUP(B197,[1]DESA!$B$2:$E$601,4,FALSE)</f>
        <v>BATUKLIANG</v>
      </c>
      <c r="E197" s="4" t="s">
        <v>17</v>
      </c>
      <c r="F197" s="3">
        <f t="shared" si="12"/>
        <v>0</v>
      </c>
      <c r="G197" s="3">
        <f t="shared" si="13"/>
        <v>0</v>
      </c>
      <c r="H197" s="5"/>
      <c r="I197" s="5"/>
      <c r="J197" s="3" t="s">
        <v>15</v>
      </c>
      <c r="K197" s="3">
        <v>125</v>
      </c>
      <c r="L197" s="3" t="str">
        <f>VLOOKUP(E197,[1]KLASIFIKASI!$I$4:$J$18,2,FALSE)</f>
        <v>PELEPAS GAS</v>
      </c>
      <c r="M197" s="3">
        <f t="shared" si="14"/>
        <v>14</v>
      </c>
      <c r="N197" s="3" t="s">
        <v>18</v>
      </c>
    </row>
    <row r="198" spans="1:14" x14ac:dyDescent="0.25">
      <c r="A198" s="3">
        <f t="shared" si="15"/>
        <v>197</v>
      </c>
      <c r="B198" s="3" t="s">
        <v>24</v>
      </c>
      <c r="C198" s="3" t="str">
        <f>VLOOKUP(B198,[1]DESA!$B$2:$D$601,3,FALSE)</f>
        <v>SELEBUNG</v>
      </c>
      <c r="D198" s="3" t="str">
        <f>VLOOKUP(B198,[1]DESA!$B$2:$E$601,4,FALSE)</f>
        <v>BATUKLIANG</v>
      </c>
      <c r="E198" s="4" t="s">
        <v>17</v>
      </c>
      <c r="F198" s="3">
        <f t="shared" si="12"/>
        <v>0</v>
      </c>
      <c r="G198" s="3">
        <f t="shared" si="13"/>
        <v>0</v>
      </c>
      <c r="H198" s="5"/>
      <c r="I198" s="5"/>
      <c r="J198" s="3" t="s">
        <v>15</v>
      </c>
      <c r="K198" s="3">
        <v>250</v>
      </c>
      <c r="L198" s="3" t="str">
        <f>VLOOKUP(E198,[1]KLASIFIKASI!$I$4:$J$18,2,FALSE)</f>
        <v>PELEPAS GAS</v>
      </c>
      <c r="M198" s="3">
        <f t="shared" si="14"/>
        <v>14</v>
      </c>
      <c r="N198" s="3" t="s">
        <v>18</v>
      </c>
    </row>
    <row r="199" spans="1:14" x14ac:dyDescent="0.25">
      <c r="A199" s="3">
        <f t="shared" si="15"/>
        <v>198</v>
      </c>
      <c r="B199" s="3" t="s">
        <v>23</v>
      </c>
      <c r="C199" s="3" t="str">
        <f>VLOOKUP(B199,[1]DESA!$B$2:$D$601,3,FALSE)</f>
        <v>SELEBUNG</v>
      </c>
      <c r="D199" s="3" t="str">
        <f>VLOOKUP(B199,[1]DESA!$B$2:$E$601,4,FALSE)</f>
        <v>BATUKLIANG</v>
      </c>
      <c r="E199" s="4" t="s">
        <v>39</v>
      </c>
      <c r="F199" s="3">
        <f t="shared" si="12"/>
        <v>0</v>
      </c>
      <c r="G199" s="3">
        <f t="shared" si="13"/>
        <v>0</v>
      </c>
      <c r="H199" s="5" t="s">
        <v>49</v>
      </c>
      <c r="I199" s="5" t="s">
        <v>50</v>
      </c>
      <c r="J199" s="3" t="s">
        <v>15</v>
      </c>
      <c r="K199" s="3">
        <v>500</v>
      </c>
      <c r="L199" s="3" t="str">
        <f>VLOOKUP(E199,[1]KLASIFIKASI!$I$4:$J$18,2,FALSE)</f>
        <v>PELEPAS GAS</v>
      </c>
      <c r="M199" s="3">
        <f t="shared" si="14"/>
        <v>15</v>
      </c>
      <c r="N199" s="3" t="s">
        <v>18</v>
      </c>
    </row>
    <row r="200" spans="1:14" x14ac:dyDescent="0.25">
      <c r="A200" s="3">
        <f t="shared" si="15"/>
        <v>199</v>
      </c>
      <c r="B200" s="3" t="s">
        <v>23</v>
      </c>
      <c r="C200" s="3" t="str">
        <f>VLOOKUP(B200,[1]DESA!$B$2:$D$601,3,FALSE)</f>
        <v>SELEBUNG</v>
      </c>
      <c r="D200" s="3" t="str">
        <f>VLOOKUP(B200,[1]DESA!$B$2:$E$601,4,FALSE)</f>
        <v>BATUKLIANG</v>
      </c>
      <c r="E200" s="4" t="s">
        <v>28</v>
      </c>
      <c r="F200" s="3">
        <f t="shared" si="12"/>
        <v>0</v>
      </c>
      <c r="G200" s="3">
        <f t="shared" si="13"/>
        <v>0</v>
      </c>
      <c r="H200" s="5"/>
      <c r="I200" s="5"/>
      <c r="J200" s="3" t="s">
        <v>15</v>
      </c>
      <c r="K200" s="3"/>
      <c r="L200" s="3" t="e">
        <f>VLOOKUP(E200,[1]KLASIFIKASI!$I$4:$J$18,2,FALSE)</f>
        <v>#N/A</v>
      </c>
      <c r="M200" s="3" t="e">
        <f t="shared" si="14"/>
        <v>#N/A</v>
      </c>
      <c r="N200" s="3" t="s">
        <v>16</v>
      </c>
    </row>
    <row r="201" spans="1:14" x14ac:dyDescent="0.25">
      <c r="A201" s="3">
        <f t="shared" si="15"/>
        <v>200</v>
      </c>
      <c r="B201" s="3" t="s">
        <v>38</v>
      </c>
      <c r="C201" s="3" t="str">
        <f>VLOOKUP(B201,[1]DESA!$B$2:$D$601,3,FALSE)</f>
        <v>SELEBUNG</v>
      </c>
      <c r="D201" s="3" t="str">
        <f>VLOOKUP(B201,[1]DESA!$B$2:$E$601,4,FALSE)</f>
        <v>BATUKLIANG</v>
      </c>
      <c r="E201" s="4" t="s">
        <v>17</v>
      </c>
      <c r="F201" s="3">
        <f t="shared" si="12"/>
        <v>0</v>
      </c>
      <c r="G201" s="3">
        <f t="shared" si="13"/>
        <v>0</v>
      </c>
      <c r="H201" s="5"/>
      <c r="I201" s="5"/>
      <c r="J201" s="3" t="s">
        <v>15</v>
      </c>
      <c r="K201" s="3">
        <v>250</v>
      </c>
      <c r="L201" s="3" t="str">
        <f>VLOOKUP(E201,[1]KLASIFIKASI!$I$4:$J$18,2,FALSE)</f>
        <v>PELEPAS GAS</v>
      </c>
      <c r="M201" s="3">
        <f t="shared" si="14"/>
        <v>14</v>
      </c>
      <c r="N201" s="3" t="s">
        <v>18</v>
      </c>
    </row>
    <row r="202" spans="1:14" x14ac:dyDescent="0.25">
      <c r="A202" s="3">
        <f t="shared" si="15"/>
        <v>201</v>
      </c>
      <c r="B202" s="3" t="s">
        <v>23</v>
      </c>
      <c r="C202" s="3" t="str">
        <f>VLOOKUP(B202,[1]DESA!$B$2:$D$601,3,FALSE)</f>
        <v>SELEBUNG</v>
      </c>
      <c r="D202" s="3" t="str">
        <f>VLOOKUP(B202,[1]DESA!$B$2:$E$601,4,FALSE)</f>
        <v>BATUKLIANG</v>
      </c>
      <c r="E202" s="4" t="s">
        <v>39</v>
      </c>
      <c r="F202" s="3">
        <f t="shared" si="12"/>
        <v>0</v>
      </c>
      <c r="G202" s="3">
        <f t="shared" si="13"/>
        <v>0</v>
      </c>
      <c r="H202" s="5" t="s">
        <v>51</v>
      </c>
      <c r="I202" s="5" t="s">
        <v>52</v>
      </c>
      <c r="J202" s="3" t="s">
        <v>15</v>
      </c>
      <c r="K202" s="3">
        <v>500</v>
      </c>
      <c r="L202" s="3" t="str">
        <f>VLOOKUP(E202,[1]KLASIFIKASI!$I$4:$J$18,2,FALSE)</f>
        <v>PELEPAS GAS</v>
      </c>
      <c r="M202" s="3">
        <f t="shared" si="14"/>
        <v>15</v>
      </c>
      <c r="N202" s="3" t="s">
        <v>18</v>
      </c>
    </row>
    <row r="203" spans="1:14" x14ac:dyDescent="0.25">
      <c r="A203" s="3">
        <f t="shared" si="15"/>
        <v>202</v>
      </c>
      <c r="B203" s="3" t="s">
        <v>38</v>
      </c>
      <c r="C203" s="3" t="str">
        <f>VLOOKUP(B203,[1]DESA!$B$2:$D$601,3,FALSE)</f>
        <v>SELEBUNG</v>
      </c>
      <c r="D203" s="3" t="str">
        <f>VLOOKUP(B203,[1]DESA!$B$2:$E$601,4,FALSE)</f>
        <v>BATUKLIANG</v>
      </c>
      <c r="E203" s="4" t="s">
        <v>39</v>
      </c>
      <c r="F203" s="3">
        <f t="shared" si="12"/>
        <v>0</v>
      </c>
      <c r="G203" s="3">
        <f t="shared" si="13"/>
        <v>0</v>
      </c>
      <c r="H203" s="5"/>
      <c r="I203" s="5"/>
      <c r="J203" s="3" t="s">
        <v>15</v>
      </c>
      <c r="K203" s="3">
        <v>500</v>
      </c>
      <c r="L203" s="3" t="str">
        <f>VLOOKUP(E203,[1]KLASIFIKASI!$I$4:$J$18,2,FALSE)</f>
        <v>PELEPAS GAS</v>
      </c>
      <c r="M203" s="3">
        <f t="shared" si="14"/>
        <v>15</v>
      </c>
      <c r="N203" s="3" t="s">
        <v>18</v>
      </c>
    </row>
    <row r="204" spans="1:14" x14ac:dyDescent="0.25">
      <c r="A204" s="3">
        <f t="shared" si="15"/>
        <v>203</v>
      </c>
      <c r="B204" s="6" t="s">
        <v>21</v>
      </c>
      <c r="C204" s="6" t="str">
        <f>VLOOKUP(B204,[1]DESA!$B$2:$D$601,3,FALSE)</f>
        <v>PERESAK</v>
      </c>
      <c r="D204" s="6" t="str">
        <f>VLOOKUP(B204,[1]DESA!$B$2:$E$601,4,FALSE)</f>
        <v>BATUKLIANG</v>
      </c>
      <c r="E204" s="7" t="s">
        <v>17</v>
      </c>
      <c r="F204" s="6">
        <f t="shared" si="12"/>
        <v>0</v>
      </c>
      <c r="G204" s="6">
        <f t="shared" si="13"/>
        <v>0</v>
      </c>
      <c r="H204" s="8"/>
      <c r="I204" s="8"/>
      <c r="J204" s="6" t="s">
        <v>15</v>
      </c>
      <c r="K204" s="6">
        <v>500</v>
      </c>
      <c r="L204" s="6" t="str">
        <f>VLOOKUP(E204,[1]KLASIFIKASI!$I$4:$J$18,2,FALSE)</f>
        <v>PELEPAS GAS</v>
      </c>
      <c r="M204" s="6">
        <f t="shared" si="14"/>
        <v>15</v>
      </c>
      <c r="N204" s="6" t="s">
        <v>18</v>
      </c>
    </row>
    <row r="205" spans="1:14" x14ac:dyDescent="0.25">
      <c r="A205" s="3">
        <f t="shared" si="15"/>
        <v>204</v>
      </c>
      <c r="B205" s="6" t="s">
        <v>21</v>
      </c>
      <c r="C205" s="6" t="str">
        <f>VLOOKUP(B205,[1]DESA!$B$2:$D$601,3,FALSE)</f>
        <v>PERESAK</v>
      </c>
      <c r="D205" s="6" t="str">
        <f>VLOOKUP(B205,[1]DESA!$B$2:$E$601,4,FALSE)</f>
        <v>BATUKLIANG</v>
      </c>
      <c r="E205" s="7" t="s">
        <v>28</v>
      </c>
      <c r="F205" s="6">
        <f t="shared" si="12"/>
        <v>0</v>
      </c>
      <c r="G205" s="6">
        <f t="shared" si="13"/>
        <v>0</v>
      </c>
      <c r="H205" s="8" t="s">
        <v>53</v>
      </c>
      <c r="I205" s="8" t="s">
        <v>54</v>
      </c>
      <c r="J205" s="6" t="s">
        <v>15</v>
      </c>
      <c r="K205" s="6"/>
      <c r="L205" s="6" t="e">
        <f>VLOOKUP(E205,[1]KLASIFIKASI!$I$4:$J$18,2,FALSE)</f>
        <v>#N/A</v>
      </c>
      <c r="M205" s="6" t="e">
        <f t="shared" si="14"/>
        <v>#N/A</v>
      </c>
      <c r="N205" s="6" t="s">
        <v>16</v>
      </c>
    </row>
    <row r="206" spans="1:14" x14ac:dyDescent="0.25">
      <c r="A206" s="3">
        <f t="shared" si="15"/>
        <v>205</v>
      </c>
      <c r="B206" s="6" t="s">
        <v>55</v>
      </c>
      <c r="C206" s="6" t="str">
        <f>VLOOKUP(B206,[1]DESA!$B$2:$D$601,3,FALSE)</f>
        <v>PERESAK</v>
      </c>
      <c r="D206" s="6" t="str">
        <f>VLOOKUP(B206,[1]DESA!$B$2:$E$601,4,FALSE)</f>
        <v>BATUKLIANG</v>
      </c>
      <c r="E206" s="7" t="s">
        <v>39</v>
      </c>
      <c r="F206" s="6">
        <f t="shared" si="12"/>
        <v>0</v>
      </c>
      <c r="G206" s="6">
        <f t="shared" si="13"/>
        <v>0</v>
      </c>
      <c r="H206" s="8"/>
      <c r="I206" s="8"/>
      <c r="J206" s="6" t="s">
        <v>15</v>
      </c>
      <c r="K206" s="6">
        <v>250</v>
      </c>
      <c r="L206" s="6" t="str">
        <f>VLOOKUP(E206,[1]KLASIFIKASI!$I$4:$J$18,2,FALSE)</f>
        <v>PELEPAS GAS</v>
      </c>
      <c r="M206" s="6">
        <f t="shared" si="14"/>
        <v>14</v>
      </c>
      <c r="N206" s="6" t="s">
        <v>18</v>
      </c>
    </row>
    <row r="207" spans="1:14" x14ac:dyDescent="0.25">
      <c r="A207" s="3">
        <f t="shared" si="15"/>
        <v>206</v>
      </c>
      <c r="B207" s="6" t="s">
        <v>21</v>
      </c>
      <c r="C207" s="6" t="str">
        <f>VLOOKUP(B207,[1]DESA!$B$2:$D$601,3,FALSE)</f>
        <v>PERESAK</v>
      </c>
      <c r="D207" s="6" t="str">
        <f>VLOOKUP(B207,[1]DESA!$B$2:$E$601,4,FALSE)</f>
        <v>BATUKLIANG</v>
      </c>
      <c r="E207" s="7" t="s">
        <v>39</v>
      </c>
      <c r="F207" s="6">
        <f t="shared" si="12"/>
        <v>0</v>
      </c>
      <c r="G207" s="6">
        <f t="shared" si="13"/>
        <v>0</v>
      </c>
      <c r="H207" s="8" t="s">
        <v>56</v>
      </c>
      <c r="I207" s="8" t="s">
        <v>57</v>
      </c>
      <c r="J207" s="6" t="s">
        <v>15</v>
      </c>
      <c r="K207" s="6">
        <v>500</v>
      </c>
      <c r="L207" s="6" t="str">
        <f>VLOOKUP(E207,[1]KLASIFIKASI!$I$4:$J$18,2,FALSE)</f>
        <v>PELEPAS GAS</v>
      </c>
      <c r="M207" s="6">
        <f t="shared" si="14"/>
        <v>15</v>
      </c>
      <c r="N207" s="6" t="s">
        <v>18</v>
      </c>
    </row>
    <row r="208" spans="1:14" x14ac:dyDescent="0.25">
      <c r="A208" s="3">
        <f t="shared" si="15"/>
        <v>207</v>
      </c>
      <c r="B208" s="6" t="s">
        <v>22</v>
      </c>
      <c r="C208" s="6" t="str">
        <f>VLOOKUP(B208,[1]DESA!$B$2:$D$601,3,FALSE)</f>
        <v>BUJAK</v>
      </c>
      <c r="D208" s="6" t="str">
        <f>VLOOKUP(B208,[1]DESA!$B$2:$E$601,4,FALSE)</f>
        <v>BATUKLIANG</v>
      </c>
      <c r="E208" s="7" t="s">
        <v>39</v>
      </c>
      <c r="F208" s="6">
        <f t="shared" si="12"/>
        <v>0</v>
      </c>
      <c r="G208" s="6">
        <f t="shared" si="13"/>
        <v>0</v>
      </c>
      <c r="H208" s="8" t="s">
        <v>58</v>
      </c>
      <c r="I208" s="8" t="s">
        <v>59</v>
      </c>
      <c r="J208" s="6" t="s">
        <v>15</v>
      </c>
      <c r="K208" s="6">
        <v>500</v>
      </c>
      <c r="L208" s="6" t="str">
        <f>VLOOKUP(E208,[1]KLASIFIKASI!$I$4:$J$18,2,FALSE)</f>
        <v>PELEPAS GAS</v>
      </c>
      <c r="M208" s="6">
        <f t="shared" si="14"/>
        <v>15</v>
      </c>
      <c r="N208" s="6" t="s">
        <v>18</v>
      </c>
    </row>
    <row r="209" spans="1:14" x14ac:dyDescent="0.25">
      <c r="A209" s="3">
        <f t="shared" si="15"/>
        <v>208</v>
      </c>
      <c r="B209" s="6" t="s">
        <v>22</v>
      </c>
      <c r="C209" s="6" t="str">
        <f>VLOOKUP(B209,[1]DESA!$B$2:$D$601,3,FALSE)</f>
        <v>BUJAK</v>
      </c>
      <c r="D209" s="6" t="str">
        <f>VLOOKUP(B209,[1]DESA!$B$2:$E$601,4,FALSE)</f>
        <v>BATUKLIANG</v>
      </c>
      <c r="E209" s="7" t="s">
        <v>28</v>
      </c>
      <c r="F209" s="6">
        <f t="shared" si="12"/>
        <v>0</v>
      </c>
      <c r="G209" s="6">
        <f t="shared" si="13"/>
        <v>0</v>
      </c>
      <c r="H209" s="8"/>
      <c r="I209" s="8"/>
      <c r="J209" s="6" t="s">
        <v>15</v>
      </c>
      <c r="K209" s="6"/>
      <c r="L209" s="6" t="e">
        <f>VLOOKUP(E209,[1]KLASIFIKASI!$I$4:$J$18,2,FALSE)</f>
        <v>#N/A</v>
      </c>
      <c r="M209" s="6" t="e">
        <f t="shared" si="14"/>
        <v>#N/A</v>
      </c>
      <c r="N209" s="6" t="s">
        <v>16</v>
      </c>
    </row>
    <row r="210" spans="1:14" x14ac:dyDescent="0.25">
      <c r="A210" s="3">
        <f t="shared" si="15"/>
        <v>209</v>
      </c>
      <c r="B210" s="6" t="s">
        <v>40</v>
      </c>
      <c r="C210" s="6" t="str">
        <f>VLOOKUP(B210,[1]DESA!$B$2:$D$601,3,FALSE)</f>
        <v>BUJAK</v>
      </c>
      <c r="D210" s="6" t="str">
        <f>VLOOKUP(B210,[1]DESA!$B$2:$E$601,4,FALSE)</f>
        <v>BATUKLIANG</v>
      </c>
      <c r="E210" s="7" t="s">
        <v>17</v>
      </c>
      <c r="F210" s="6">
        <f t="shared" si="12"/>
        <v>0</v>
      </c>
      <c r="G210" s="6">
        <f t="shared" si="13"/>
        <v>0</v>
      </c>
      <c r="H210" s="8"/>
      <c r="I210" s="8"/>
      <c r="J210" s="6" t="s">
        <v>15</v>
      </c>
      <c r="K210" s="6">
        <v>45</v>
      </c>
      <c r="L210" s="6" t="str">
        <f>VLOOKUP(E210,[1]KLASIFIKASI!$I$4:$J$18,2,FALSE)</f>
        <v>PELEPAS GAS</v>
      </c>
      <c r="M210" s="6">
        <f t="shared" si="14"/>
        <v>12</v>
      </c>
      <c r="N210" s="6" t="s">
        <v>18</v>
      </c>
    </row>
    <row r="211" spans="1:14" x14ac:dyDescent="0.25">
      <c r="A211" s="3">
        <f t="shared" si="15"/>
        <v>210</v>
      </c>
      <c r="B211" s="6" t="s">
        <v>60</v>
      </c>
      <c r="C211" s="6" t="str">
        <f>VLOOKUP(B211,[1]DESA!$B$2:$D$601,3,FALSE)</f>
        <v>BUJAK</v>
      </c>
      <c r="D211" s="6" t="str">
        <f>VLOOKUP(B211,[1]DESA!$B$2:$E$601,4,FALSE)</f>
        <v>BATUKLIANG</v>
      </c>
      <c r="E211" s="7" t="s">
        <v>39</v>
      </c>
      <c r="F211" s="6">
        <f t="shared" si="12"/>
        <v>0</v>
      </c>
      <c r="G211" s="6">
        <f t="shared" si="13"/>
        <v>0</v>
      </c>
      <c r="H211" s="8" t="s">
        <v>61</v>
      </c>
      <c r="I211" s="8" t="s">
        <v>62</v>
      </c>
      <c r="J211" s="6" t="s">
        <v>15</v>
      </c>
      <c r="K211" s="6">
        <v>500</v>
      </c>
      <c r="L211" s="6" t="str">
        <f>VLOOKUP(E211,[1]KLASIFIKASI!$I$4:$J$18,2,FALSE)</f>
        <v>PELEPAS GAS</v>
      </c>
      <c r="M211" s="6">
        <f t="shared" si="14"/>
        <v>15</v>
      </c>
      <c r="N211" s="6" t="s">
        <v>18</v>
      </c>
    </row>
    <row r="212" spans="1:14" x14ac:dyDescent="0.25">
      <c r="A212" s="3">
        <f t="shared" si="15"/>
        <v>211</v>
      </c>
      <c r="B212" s="6" t="s">
        <v>63</v>
      </c>
      <c r="C212" s="6" t="str">
        <f>VLOOKUP(B212,[1]DESA!$B$2:$D$601,3,FALSE)</f>
        <v>TANAK BEAK</v>
      </c>
      <c r="D212" s="6" t="str">
        <f>VLOOKUP(B212,[1]DESA!$B$2:$E$601,4,FALSE)</f>
        <v>BATUKLIANG UTARA</v>
      </c>
      <c r="E212" s="7" t="s">
        <v>17</v>
      </c>
      <c r="F212" s="6">
        <f t="shared" si="12"/>
        <v>0</v>
      </c>
      <c r="G212" s="6">
        <f t="shared" si="13"/>
        <v>0</v>
      </c>
      <c r="H212" s="8"/>
      <c r="I212" s="8"/>
      <c r="J212" s="6" t="s">
        <v>15</v>
      </c>
      <c r="K212" s="6">
        <v>250</v>
      </c>
      <c r="L212" s="6" t="str">
        <f>VLOOKUP(E212,[1]KLASIFIKASI!$I$4:$J$18,2,FALSE)</f>
        <v>PELEPAS GAS</v>
      </c>
      <c r="M212" s="6">
        <f t="shared" si="14"/>
        <v>14</v>
      </c>
      <c r="N212" s="6" t="s">
        <v>18</v>
      </c>
    </row>
    <row r="213" spans="1:14" x14ac:dyDescent="0.25">
      <c r="A213" s="3">
        <f t="shared" si="15"/>
        <v>212</v>
      </c>
      <c r="B213" s="3" t="s">
        <v>47</v>
      </c>
      <c r="C213" s="3" t="str">
        <f>VLOOKUP(B213,[1]DESA!$B$2:$D$601,3,FALSE)</f>
        <v>BUJAK</v>
      </c>
      <c r="D213" s="3" t="str">
        <f>VLOOKUP(B213,[1]DESA!$B$2:$E$601,4,FALSE)</f>
        <v>BATUKLIANG</v>
      </c>
      <c r="E213" s="4" t="s">
        <v>17</v>
      </c>
      <c r="F213" s="3">
        <f t="shared" si="12"/>
        <v>0</v>
      </c>
      <c r="G213" s="3">
        <f t="shared" si="13"/>
        <v>0</v>
      </c>
      <c r="H213" s="5"/>
      <c r="I213" s="5"/>
      <c r="J213" s="3" t="s">
        <v>15</v>
      </c>
      <c r="K213" s="3">
        <v>500</v>
      </c>
      <c r="L213" s="3" t="str">
        <f>VLOOKUP(E213,[1]KLASIFIKASI!$I$4:$J$18,2,FALSE)</f>
        <v>PELEPAS GAS</v>
      </c>
      <c r="M213" s="3">
        <f t="shared" si="14"/>
        <v>15</v>
      </c>
      <c r="N213" s="3" t="s">
        <v>18</v>
      </c>
    </row>
    <row r="214" spans="1:14" x14ac:dyDescent="0.25">
      <c r="A214" s="3">
        <f t="shared" si="15"/>
        <v>213</v>
      </c>
      <c r="B214" s="3" t="s">
        <v>20</v>
      </c>
      <c r="C214" s="3" t="str">
        <f>VLOOKUP(B214,[1]DESA!$B$2:$D$601,3,FALSE)</f>
        <v>BUJAK</v>
      </c>
      <c r="D214" s="3" t="str">
        <f>VLOOKUP(B214,[1]DESA!$B$2:$E$601,4,FALSE)</f>
        <v>BATUKLIANG</v>
      </c>
      <c r="E214" s="4" t="s">
        <v>39</v>
      </c>
      <c r="F214" s="3">
        <f t="shared" si="12"/>
        <v>0</v>
      </c>
      <c r="G214" s="3">
        <f t="shared" si="13"/>
        <v>0</v>
      </c>
      <c r="H214" s="5" t="s">
        <v>64</v>
      </c>
      <c r="I214" s="5" t="s">
        <v>65</v>
      </c>
      <c r="J214" s="3" t="s">
        <v>15</v>
      </c>
      <c r="K214" s="3">
        <v>250</v>
      </c>
      <c r="L214" s="3" t="str">
        <f>VLOOKUP(E214,[1]KLASIFIKASI!$I$4:$J$18,2,FALSE)</f>
        <v>PELEPAS GAS</v>
      </c>
      <c r="M214" s="3">
        <f t="shared" si="14"/>
        <v>14</v>
      </c>
      <c r="N214" s="3" t="s">
        <v>18</v>
      </c>
    </row>
    <row r="215" spans="1:14" x14ac:dyDescent="0.25">
      <c r="A215" s="3">
        <f t="shared" si="15"/>
        <v>214</v>
      </c>
      <c r="B215" s="3" t="s">
        <v>47</v>
      </c>
      <c r="C215" s="3" t="str">
        <f>VLOOKUP(B215,[1]DESA!$B$2:$D$601,3,FALSE)</f>
        <v>BUJAK</v>
      </c>
      <c r="D215" s="3" t="str">
        <f>VLOOKUP(B215,[1]DESA!$B$2:$E$601,4,FALSE)</f>
        <v>BATUKLIANG</v>
      </c>
      <c r="E215" s="4" t="s">
        <v>17</v>
      </c>
      <c r="F215" s="3">
        <f t="shared" si="12"/>
        <v>0</v>
      </c>
      <c r="G215" s="3">
        <f t="shared" si="13"/>
        <v>0</v>
      </c>
      <c r="H215" s="5"/>
      <c r="I215" s="5"/>
      <c r="J215" s="3" t="s">
        <v>15</v>
      </c>
      <c r="K215" s="3">
        <v>500</v>
      </c>
      <c r="L215" s="3" t="str">
        <f>VLOOKUP(E215,[1]KLASIFIKASI!$I$4:$J$18,2,FALSE)</f>
        <v>PELEPAS GAS</v>
      </c>
      <c r="M215" s="3">
        <f t="shared" si="14"/>
        <v>15</v>
      </c>
      <c r="N215" s="3" t="s">
        <v>18</v>
      </c>
    </row>
    <row r="216" spans="1:14" x14ac:dyDescent="0.25">
      <c r="A216" s="3">
        <f t="shared" si="15"/>
        <v>215</v>
      </c>
      <c r="B216" s="3" t="s">
        <v>20</v>
      </c>
      <c r="C216" s="3" t="str">
        <f>VLOOKUP(B216,[1]DESA!$B$2:$D$601,3,FALSE)</f>
        <v>BUJAK</v>
      </c>
      <c r="D216" s="3" t="str">
        <f>VLOOKUP(B216,[1]DESA!$B$2:$E$601,4,FALSE)</f>
        <v>BATUKLIANG</v>
      </c>
      <c r="E216" s="4" t="s">
        <v>19</v>
      </c>
      <c r="F216" s="3">
        <f t="shared" si="12"/>
        <v>0</v>
      </c>
      <c r="G216" s="3">
        <f t="shared" si="13"/>
        <v>0</v>
      </c>
      <c r="H216" s="5"/>
      <c r="I216" s="5"/>
      <c r="J216" s="3" t="s">
        <v>15</v>
      </c>
      <c r="K216" s="3">
        <v>42</v>
      </c>
      <c r="L216" s="3" t="str">
        <f>VLOOKUP(E216,[1]KLASIFIKASI!$I$4:$J$18,2,FALSE)</f>
        <v>PELEPAS GAS</v>
      </c>
      <c r="M216" s="3">
        <f t="shared" si="14"/>
        <v>12</v>
      </c>
      <c r="N216" s="3" t="s">
        <v>18</v>
      </c>
    </row>
    <row r="217" spans="1:14" x14ac:dyDescent="0.25">
      <c r="A217" s="3">
        <f t="shared" si="15"/>
        <v>216</v>
      </c>
      <c r="B217" s="3" t="s">
        <v>47</v>
      </c>
      <c r="C217" s="3" t="str">
        <f>VLOOKUP(B217,[1]DESA!$B$2:$D$601,3,FALSE)</f>
        <v>BUJAK</v>
      </c>
      <c r="D217" s="3" t="str">
        <f>VLOOKUP(B217,[1]DESA!$B$2:$E$601,4,FALSE)</f>
        <v>BATUKLIANG</v>
      </c>
      <c r="E217" s="4" t="s">
        <v>17</v>
      </c>
      <c r="F217" s="3">
        <f t="shared" si="12"/>
        <v>0</v>
      </c>
      <c r="G217" s="3">
        <f t="shared" si="13"/>
        <v>0</v>
      </c>
      <c r="H217" s="5"/>
      <c r="I217" s="5"/>
      <c r="J217" s="3" t="s">
        <v>15</v>
      </c>
      <c r="K217" s="3">
        <v>500</v>
      </c>
      <c r="L217" s="3" t="str">
        <f>VLOOKUP(E217,[1]KLASIFIKASI!$I$4:$J$18,2,FALSE)</f>
        <v>PELEPAS GAS</v>
      </c>
      <c r="M217" s="3">
        <f t="shared" si="14"/>
        <v>15</v>
      </c>
      <c r="N217" s="3" t="s">
        <v>18</v>
      </c>
    </row>
    <row r="218" spans="1:14" x14ac:dyDescent="0.25">
      <c r="A218" s="3">
        <f t="shared" si="15"/>
        <v>217</v>
      </c>
      <c r="B218" s="3" t="s">
        <v>20</v>
      </c>
      <c r="C218" s="3" t="str">
        <f>VLOOKUP(B218,[1]DESA!$B$2:$D$601,3,FALSE)</f>
        <v>BUJAK</v>
      </c>
      <c r="D218" s="3" t="str">
        <f>VLOOKUP(B218,[1]DESA!$B$2:$E$601,4,FALSE)</f>
        <v>BATUKLIANG</v>
      </c>
      <c r="E218" s="4" t="s">
        <v>39</v>
      </c>
      <c r="F218" s="3">
        <f t="shared" si="12"/>
        <v>0</v>
      </c>
      <c r="G218" s="3">
        <f t="shared" si="13"/>
        <v>0</v>
      </c>
      <c r="H218" s="5" t="s">
        <v>66</v>
      </c>
      <c r="I218" s="5" t="s">
        <v>67</v>
      </c>
      <c r="J218" s="3" t="s">
        <v>15</v>
      </c>
      <c r="K218" s="3">
        <v>250</v>
      </c>
      <c r="L218" s="3" t="str">
        <f>VLOOKUP(E218,[1]KLASIFIKASI!$I$4:$J$18,2,FALSE)</f>
        <v>PELEPAS GAS</v>
      </c>
      <c r="M218" s="3">
        <f t="shared" si="14"/>
        <v>14</v>
      </c>
      <c r="N218" s="3" t="s">
        <v>18</v>
      </c>
    </row>
    <row r="219" spans="1:14" x14ac:dyDescent="0.25">
      <c r="A219" s="3">
        <f t="shared" si="15"/>
        <v>218</v>
      </c>
      <c r="B219" s="3" t="s">
        <v>68</v>
      </c>
      <c r="C219" s="3" t="str">
        <f>VLOOKUP(B219,[1]DESA!$B$2:$D$601,3,FALSE)</f>
        <v>TAMPAK SIRING</v>
      </c>
      <c r="D219" s="3" t="str">
        <f>VLOOKUP(B219,[1]DESA!$B$2:$E$601,4,FALSE)</f>
        <v>BATUKLIANG</v>
      </c>
      <c r="E219" s="4" t="s">
        <v>17</v>
      </c>
      <c r="F219" s="3">
        <f t="shared" si="12"/>
        <v>0</v>
      </c>
      <c r="G219" s="3">
        <f t="shared" si="13"/>
        <v>0</v>
      </c>
      <c r="H219" s="5"/>
      <c r="I219" s="5"/>
      <c r="J219" s="3" t="s">
        <v>15</v>
      </c>
      <c r="K219" s="3">
        <v>500</v>
      </c>
      <c r="L219" s="3" t="str">
        <f>VLOOKUP(E219,[1]KLASIFIKASI!$I$4:$J$18,2,FALSE)</f>
        <v>PELEPAS GAS</v>
      </c>
      <c r="M219" s="3">
        <f t="shared" si="14"/>
        <v>15</v>
      </c>
      <c r="N219" s="3" t="s">
        <v>18</v>
      </c>
    </row>
    <row r="220" spans="1:14" x14ac:dyDescent="0.25">
      <c r="A220" s="3">
        <f t="shared" si="15"/>
        <v>219</v>
      </c>
      <c r="B220" s="3" t="s">
        <v>21</v>
      </c>
      <c r="C220" s="3" t="str">
        <f>VLOOKUP(B220,[1]DESA!$B$2:$D$601,3,FALSE)</f>
        <v>PERESAK</v>
      </c>
      <c r="D220" s="3" t="str">
        <f>VLOOKUP(B220,[1]DESA!$B$2:$E$601,4,FALSE)</f>
        <v>BATUKLIANG</v>
      </c>
      <c r="E220" s="4" t="s">
        <v>17</v>
      </c>
      <c r="F220" s="3">
        <f t="shared" si="12"/>
        <v>0</v>
      </c>
      <c r="G220" s="3">
        <f t="shared" si="13"/>
        <v>0</v>
      </c>
      <c r="H220" s="5"/>
      <c r="I220" s="5"/>
      <c r="J220" s="3" t="s">
        <v>15</v>
      </c>
      <c r="K220" s="3">
        <v>500</v>
      </c>
      <c r="L220" s="3" t="str">
        <f>VLOOKUP(E220,[1]KLASIFIKASI!$I$4:$J$18,2,FALSE)</f>
        <v>PELEPAS GAS</v>
      </c>
      <c r="M220" s="3">
        <f t="shared" si="14"/>
        <v>15</v>
      </c>
      <c r="N220" s="3" t="s">
        <v>18</v>
      </c>
    </row>
    <row r="221" spans="1:14" x14ac:dyDescent="0.25">
      <c r="A221" s="3">
        <f t="shared" si="15"/>
        <v>220</v>
      </c>
      <c r="B221" s="3" t="s">
        <v>21</v>
      </c>
      <c r="C221" s="3" t="str">
        <f>VLOOKUP(B221,[1]DESA!$B$2:$D$601,3,FALSE)</f>
        <v>PERESAK</v>
      </c>
      <c r="D221" s="3" t="str">
        <f>VLOOKUP(B221,[1]DESA!$B$2:$E$601,4,FALSE)</f>
        <v>BATUKLIANG</v>
      </c>
      <c r="E221" s="4" t="s">
        <v>39</v>
      </c>
      <c r="F221" s="3">
        <f t="shared" si="12"/>
        <v>0</v>
      </c>
      <c r="G221" s="3">
        <f t="shared" si="13"/>
        <v>0</v>
      </c>
      <c r="H221" s="5" t="s">
        <v>69</v>
      </c>
      <c r="I221" s="5" t="s">
        <v>70</v>
      </c>
      <c r="J221" s="3" t="s">
        <v>15</v>
      </c>
      <c r="K221" s="3">
        <v>250</v>
      </c>
      <c r="L221" s="3" t="str">
        <f>VLOOKUP(E221,[1]KLASIFIKASI!$I$4:$J$18,2,FALSE)</f>
        <v>PELEPAS GAS</v>
      </c>
      <c r="M221" s="3">
        <f t="shared" si="14"/>
        <v>14</v>
      </c>
      <c r="N221" s="3" t="s">
        <v>18</v>
      </c>
    </row>
    <row r="222" spans="1:14" x14ac:dyDescent="0.25">
      <c r="A222" s="3">
        <f t="shared" si="15"/>
        <v>221</v>
      </c>
      <c r="B222" s="3" t="s">
        <v>21</v>
      </c>
      <c r="C222" s="3" t="str">
        <f>VLOOKUP(B222,[1]DESA!$B$2:$D$601,3,FALSE)</f>
        <v>PERESAK</v>
      </c>
      <c r="D222" s="3" t="str">
        <f>VLOOKUP(B222,[1]DESA!$B$2:$E$601,4,FALSE)</f>
        <v>BATUKLIANG</v>
      </c>
      <c r="E222" s="4" t="s">
        <v>39</v>
      </c>
      <c r="F222" s="3">
        <f t="shared" si="12"/>
        <v>0</v>
      </c>
      <c r="G222" s="3">
        <f t="shared" si="13"/>
        <v>0</v>
      </c>
      <c r="H222" s="5"/>
      <c r="I222" s="5"/>
      <c r="J222" s="3" t="s">
        <v>15</v>
      </c>
      <c r="K222" s="3">
        <v>125</v>
      </c>
      <c r="L222" s="3" t="str">
        <f>VLOOKUP(E222,[1]KLASIFIKASI!$I$4:$J$18,2,FALSE)</f>
        <v>PELEPAS GAS</v>
      </c>
      <c r="M222" s="3">
        <f t="shared" si="14"/>
        <v>14</v>
      </c>
      <c r="N222" s="3" t="s">
        <v>18</v>
      </c>
    </row>
    <row r="223" spans="1:14" x14ac:dyDescent="0.25">
      <c r="A223" s="3">
        <f t="shared" si="15"/>
        <v>222</v>
      </c>
      <c r="B223" s="3" t="s">
        <v>21</v>
      </c>
      <c r="C223" s="3" t="str">
        <f>VLOOKUP(B223,[1]DESA!$B$2:$D$601,3,FALSE)</f>
        <v>PERESAK</v>
      </c>
      <c r="D223" s="3" t="str">
        <f>VLOOKUP(B223,[1]DESA!$B$2:$E$601,4,FALSE)</f>
        <v>BATUKLIANG</v>
      </c>
      <c r="E223" s="4" t="s">
        <v>19</v>
      </c>
      <c r="F223" s="3">
        <f t="shared" si="12"/>
        <v>0</v>
      </c>
      <c r="G223" s="3">
        <f t="shared" si="13"/>
        <v>0</v>
      </c>
      <c r="H223" s="5" t="s">
        <v>71</v>
      </c>
      <c r="I223" s="5" t="s">
        <v>72</v>
      </c>
      <c r="J223" s="3" t="s">
        <v>15</v>
      </c>
      <c r="K223" s="3">
        <v>42</v>
      </c>
      <c r="L223" s="3" t="str">
        <f>VLOOKUP(E223,[1]KLASIFIKASI!$I$4:$J$18,2,FALSE)</f>
        <v>PELEPAS GAS</v>
      </c>
      <c r="M223" s="3">
        <f t="shared" si="14"/>
        <v>12</v>
      </c>
      <c r="N223" s="3" t="s">
        <v>18</v>
      </c>
    </row>
    <row r="224" spans="1:14" x14ac:dyDescent="0.25">
      <c r="A224" s="3">
        <f t="shared" si="15"/>
        <v>223</v>
      </c>
      <c r="B224" s="3" t="s">
        <v>21</v>
      </c>
      <c r="C224" s="3" t="str">
        <f>VLOOKUP(B224,[1]DESA!$B$2:$D$601,3,FALSE)</f>
        <v>PERESAK</v>
      </c>
      <c r="D224" s="3" t="str">
        <f>VLOOKUP(B224,[1]DESA!$B$2:$E$601,4,FALSE)</f>
        <v>BATUKLIANG</v>
      </c>
      <c r="E224" s="4" t="s">
        <v>28</v>
      </c>
      <c r="F224" s="3">
        <f t="shared" si="12"/>
        <v>0</v>
      </c>
      <c r="G224" s="3">
        <f t="shared" si="13"/>
        <v>0</v>
      </c>
      <c r="H224" s="5"/>
      <c r="I224" s="5"/>
      <c r="J224" s="3" t="s">
        <v>15</v>
      </c>
      <c r="K224" s="3"/>
      <c r="L224" s="3" t="e">
        <f>VLOOKUP(E224,[1]KLASIFIKASI!$I$4:$J$18,2,FALSE)</f>
        <v>#N/A</v>
      </c>
      <c r="M224" s="3" t="e">
        <f t="shared" si="14"/>
        <v>#N/A</v>
      </c>
      <c r="N224" s="3" t="s">
        <v>16</v>
      </c>
    </row>
    <row r="225" spans="1:14" x14ac:dyDescent="0.25">
      <c r="A225" s="3">
        <f t="shared" si="15"/>
        <v>224</v>
      </c>
      <c r="B225" s="3" t="s">
        <v>21</v>
      </c>
      <c r="C225" s="3" t="str">
        <f>VLOOKUP(B225,[1]DESA!$B$2:$D$601,3,FALSE)</f>
        <v>PERESAK</v>
      </c>
      <c r="D225" s="3" t="str">
        <f>VLOOKUP(B225,[1]DESA!$B$2:$E$601,4,FALSE)</f>
        <v>BATUKLIANG</v>
      </c>
      <c r="E225" s="4" t="s">
        <v>19</v>
      </c>
      <c r="F225" s="3">
        <f t="shared" si="12"/>
        <v>0</v>
      </c>
      <c r="G225" s="3">
        <f t="shared" si="13"/>
        <v>0</v>
      </c>
      <c r="H225" s="5" t="s">
        <v>73</v>
      </c>
      <c r="I225" s="5" t="s">
        <v>74</v>
      </c>
      <c r="J225" s="3" t="s">
        <v>15</v>
      </c>
      <c r="K225" s="3">
        <v>42</v>
      </c>
      <c r="L225" s="3" t="str">
        <f>VLOOKUP(E225,[1]KLASIFIKASI!$I$4:$J$18,2,FALSE)</f>
        <v>PELEPAS GAS</v>
      </c>
      <c r="M225" s="3">
        <f t="shared" si="14"/>
        <v>12</v>
      </c>
      <c r="N225" s="3" t="s">
        <v>18</v>
      </c>
    </row>
    <row r="226" spans="1:14" x14ac:dyDescent="0.25">
      <c r="A226" s="3">
        <f t="shared" si="15"/>
        <v>225</v>
      </c>
      <c r="B226" s="3" t="s">
        <v>21</v>
      </c>
      <c r="C226" s="3" t="str">
        <f>VLOOKUP(B226,[1]DESA!$B$2:$D$601,3,FALSE)</f>
        <v>PERESAK</v>
      </c>
      <c r="D226" s="3" t="str">
        <f>VLOOKUP(B226,[1]DESA!$B$2:$E$601,4,FALSE)</f>
        <v>BATUKLIANG</v>
      </c>
      <c r="E226" s="4" t="s">
        <v>17</v>
      </c>
      <c r="F226" s="3">
        <f t="shared" si="12"/>
        <v>0</v>
      </c>
      <c r="G226" s="3">
        <f t="shared" si="13"/>
        <v>0</v>
      </c>
      <c r="H226" s="5"/>
      <c r="I226" s="5"/>
      <c r="J226" s="3" t="s">
        <v>15</v>
      </c>
      <c r="K226" s="3">
        <v>150</v>
      </c>
      <c r="L226" s="3" t="str">
        <f>VLOOKUP(E226,[1]KLASIFIKASI!$I$4:$J$18,2,FALSE)</f>
        <v>PELEPAS GAS</v>
      </c>
      <c r="M226" s="3">
        <f t="shared" si="14"/>
        <v>14</v>
      </c>
      <c r="N226" s="3" t="s">
        <v>18</v>
      </c>
    </row>
    <row r="227" spans="1:14" x14ac:dyDescent="0.25">
      <c r="A227" s="3">
        <f t="shared" si="15"/>
        <v>226</v>
      </c>
      <c r="B227" s="3" t="s">
        <v>40</v>
      </c>
      <c r="C227" s="3" t="str">
        <f>VLOOKUP(B227,[1]DESA!$B$2:$D$601,3,FALSE)</f>
        <v>BUJAK</v>
      </c>
      <c r="D227" s="3" t="str">
        <f>VLOOKUP(B227,[1]DESA!$B$2:$E$601,4,FALSE)</f>
        <v>BATUKLIANG</v>
      </c>
      <c r="E227" s="4" t="s">
        <v>17</v>
      </c>
      <c r="F227" s="3">
        <f t="shared" si="12"/>
        <v>0</v>
      </c>
      <c r="G227" s="3">
        <f t="shared" si="13"/>
        <v>0</v>
      </c>
      <c r="H227" s="5"/>
      <c r="I227" s="5"/>
      <c r="J227" s="3" t="s">
        <v>15</v>
      </c>
      <c r="K227" s="3">
        <v>500</v>
      </c>
      <c r="L227" s="3" t="str">
        <f>VLOOKUP(E227,[1]KLASIFIKASI!$I$4:$J$18,2,FALSE)</f>
        <v>PELEPAS GAS</v>
      </c>
      <c r="M227" s="3">
        <f t="shared" si="14"/>
        <v>15</v>
      </c>
      <c r="N227" s="3" t="s">
        <v>18</v>
      </c>
    </row>
    <row r="228" spans="1:14" x14ac:dyDescent="0.25">
      <c r="A228" s="3">
        <f t="shared" si="15"/>
        <v>227</v>
      </c>
      <c r="B228" s="3" t="s">
        <v>40</v>
      </c>
      <c r="C228" s="3" t="str">
        <f>VLOOKUP(B228,[1]DESA!$B$2:$D$601,3,FALSE)</f>
        <v>BUJAK</v>
      </c>
      <c r="D228" s="3" t="str">
        <f>VLOOKUP(B228,[1]DESA!$B$2:$E$601,4,FALSE)</f>
        <v>BATUKLIANG</v>
      </c>
      <c r="E228" s="4" t="s">
        <v>17</v>
      </c>
      <c r="F228" s="3">
        <f t="shared" si="12"/>
        <v>0</v>
      </c>
      <c r="G228" s="3">
        <f t="shared" si="13"/>
        <v>0</v>
      </c>
      <c r="H228" s="5"/>
      <c r="I228" s="5"/>
      <c r="J228" s="3" t="s">
        <v>15</v>
      </c>
      <c r="K228" s="3">
        <v>75</v>
      </c>
      <c r="L228" s="3" t="str">
        <f>VLOOKUP(E228,[1]KLASIFIKASI!$I$4:$J$18,2,FALSE)</f>
        <v>PELEPAS GAS</v>
      </c>
      <c r="M228" s="3">
        <f t="shared" si="14"/>
        <v>13</v>
      </c>
      <c r="N228" s="3" t="s">
        <v>16</v>
      </c>
    </row>
    <row r="229" spans="1:14" x14ac:dyDescent="0.25">
      <c r="A229" s="3">
        <f t="shared" si="15"/>
        <v>228</v>
      </c>
      <c r="B229" s="3" t="s">
        <v>21</v>
      </c>
      <c r="C229" s="3" t="str">
        <f>VLOOKUP(B229,[1]DESA!$B$2:$D$601,3,FALSE)</f>
        <v>PERESAK</v>
      </c>
      <c r="D229" s="3" t="str">
        <f>VLOOKUP(B229,[1]DESA!$B$2:$E$601,4,FALSE)</f>
        <v>BATUKLIANG</v>
      </c>
      <c r="E229" s="4" t="s">
        <v>17</v>
      </c>
      <c r="F229" s="3">
        <f t="shared" si="12"/>
        <v>0</v>
      </c>
      <c r="G229" s="3">
        <f t="shared" si="13"/>
        <v>0</v>
      </c>
      <c r="H229" s="5"/>
      <c r="I229" s="5"/>
      <c r="J229" s="3" t="s">
        <v>15</v>
      </c>
      <c r="K229" s="3">
        <v>250</v>
      </c>
      <c r="L229" s="3" t="str">
        <f>VLOOKUP(E229,[1]KLASIFIKASI!$I$4:$J$18,2,FALSE)</f>
        <v>PELEPAS GAS</v>
      </c>
      <c r="M229" s="3">
        <f t="shared" si="14"/>
        <v>14</v>
      </c>
      <c r="N229" s="3" t="s">
        <v>18</v>
      </c>
    </row>
    <row r="230" spans="1:14" x14ac:dyDescent="0.25">
      <c r="A230" s="3">
        <f t="shared" si="15"/>
        <v>229</v>
      </c>
      <c r="B230" s="3" t="s">
        <v>21</v>
      </c>
      <c r="C230" s="3" t="str">
        <f>VLOOKUP(B230,[1]DESA!$B$2:$D$601,3,FALSE)</f>
        <v>PERESAK</v>
      </c>
      <c r="D230" s="3" t="str">
        <f>VLOOKUP(B230,[1]DESA!$B$2:$E$601,4,FALSE)</f>
        <v>BATUKLIANG</v>
      </c>
      <c r="E230" s="4" t="s">
        <v>19</v>
      </c>
      <c r="F230" s="3">
        <f t="shared" si="12"/>
        <v>0</v>
      </c>
      <c r="G230" s="3">
        <f t="shared" si="13"/>
        <v>0</v>
      </c>
      <c r="H230" s="5"/>
      <c r="I230" s="5"/>
      <c r="J230" s="3" t="s">
        <v>15</v>
      </c>
      <c r="K230" s="3">
        <v>15</v>
      </c>
      <c r="L230" s="3" t="str">
        <f>VLOOKUP(E230,[1]KLASIFIKASI!$I$4:$J$18,2,FALSE)</f>
        <v>PELEPAS GAS</v>
      </c>
      <c r="M230" s="3">
        <f t="shared" si="14"/>
        <v>12</v>
      </c>
      <c r="N230" s="3" t="s">
        <v>18</v>
      </c>
    </row>
    <row r="231" spans="1:14" x14ac:dyDescent="0.25">
      <c r="A231" s="3">
        <f t="shared" si="15"/>
        <v>230</v>
      </c>
      <c r="B231" s="3" t="s">
        <v>21</v>
      </c>
      <c r="C231" s="3" t="str">
        <f>VLOOKUP(B231,[1]DESA!$B$2:$D$601,3,FALSE)</f>
        <v>PERESAK</v>
      </c>
      <c r="D231" s="3" t="str">
        <f>VLOOKUP(B231,[1]DESA!$B$2:$E$601,4,FALSE)</f>
        <v>BATUKLIANG</v>
      </c>
      <c r="E231" s="4" t="s">
        <v>39</v>
      </c>
      <c r="F231" s="3">
        <f t="shared" si="12"/>
        <v>0</v>
      </c>
      <c r="G231" s="3">
        <f t="shared" si="13"/>
        <v>0</v>
      </c>
      <c r="H231" s="5" t="s">
        <v>75</v>
      </c>
      <c r="I231" s="5" t="s">
        <v>76</v>
      </c>
      <c r="J231" s="3" t="s">
        <v>15</v>
      </c>
      <c r="K231" s="3">
        <v>500</v>
      </c>
      <c r="L231" s="3" t="str">
        <f>VLOOKUP(E231,[1]KLASIFIKASI!$I$4:$J$18,2,FALSE)</f>
        <v>PELEPAS GAS</v>
      </c>
      <c r="M231" s="3">
        <f t="shared" si="14"/>
        <v>15</v>
      </c>
      <c r="N231" s="3" t="s">
        <v>18</v>
      </c>
    </row>
    <row r="232" spans="1:14" x14ac:dyDescent="0.25">
      <c r="A232" s="3">
        <f t="shared" si="15"/>
        <v>231</v>
      </c>
      <c r="B232" s="3" t="s">
        <v>21</v>
      </c>
      <c r="C232" s="3" t="str">
        <f>VLOOKUP(B232,[1]DESA!$B$2:$D$601,3,FALSE)</f>
        <v>PERESAK</v>
      </c>
      <c r="D232" s="3" t="str">
        <f>VLOOKUP(B232,[1]DESA!$B$2:$E$601,4,FALSE)</f>
        <v>BATUKLIANG</v>
      </c>
      <c r="E232" s="4" t="s">
        <v>17</v>
      </c>
      <c r="F232" s="3">
        <f t="shared" si="12"/>
        <v>0</v>
      </c>
      <c r="G232" s="3">
        <f t="shared" si="13"/>
        <v>0</v>
      </c>
      <c r="H232" s="5"/>
      <c r="I232" s="5"/>
      <c r="J232" s="3" t="s">
        <v>15</v>
      </c>
      <c r="K232" s="3">
        <v>250</v>
      </c>
      <c r="L232" s="3" t="str">
        <f>VLOOKUP(E232,[1]KLASIFIKASI!$I$4:$J$18,2,FALSE)</f>
        <v>PELEPAS GAS</v>
      </c>
      <c r="M232" s="3">
        <f t="shared" si="14"/>
        <v>14</v>
      </c>
      <c r="N232" s="3" t="s">
        <v>18</v>
      </c>
    </row>
    <row r="233" spans="1:14" x14ac:dyDescent="0.25">
      <c r="A233" s="3">
        <f t="shared" si="15"/>
        <v>232</v>
      </c>
      <c r="B233" s="3" t="s">
        <v>21</v>
      </c>
      <c r="C233" s="3" t="str">
        <f>VLOOKUP(B233,[1]DESA!$B$2:$D$601,3,FALSE)</f>
        <v>PERESAK</v>
      </c>
      <c r="D233" s="3" t="str">
        <f>VLOOKUP(B233,[1]DESA!$B$2:$E$601,4,FALSE)</f>
        <v>BATUKLIANG</v>
      </c>
      <c r="E233" s="4" t="s">
        <v>77</v>
      </c>
      <c r="F233" s="3">
        <f t="shared" si="12"/>
        <v>0</v>
      </c>
      <c r="G233" s="3">
        <f t="shared" si="13"/>
        <v>0</v>
      </c>
      <c r="H233" s="5"/>
      <c r="I233" s="5"/>
      <c r="J233" s="3" t="s">
        <v>15</v>
      </c>
      <c r="K233" s="3">
        <v>100</v>
      </c>
      <c r="L233" s="3" t="str">
        <f>VLOOKUP(E233,[1]KLASIFIKASI!$I$4:$J$18,2,FALSE)</f>
        <v>PIJAR</v>
      </c>
      <c r="M233" s="3">
        <f t="shared" si="14"/>
        <v>2</v>
      </c>
      <c r="N233" s="3" t="s">
        <v>18</v>
      </c>
    </row>
    <row r="234" spans="1:14" x14ac:dyDescent="0.25">
      <c r="A234" s="3">
        <f t="shared" si="15"/>
        <v>233</v>
      </c>
      <c r="B234" s="3" t="s">
        <v>21</v>
      </c>
      <c r="C234" s="3" t="str">
        <f>VLOOKUP(B234,[1]DESA!$B$2:$D$601,3,FALSE)</f>
        <v>PERESAK</v>
      </c>
      <c r="D234" s="3" t="str">
        <f>VLOOKUP(B234,[1]DESA!$B$2:$E$601,4,FALSE)</f>
        <v>BATUKLIANG</v>
      </c>
      <c r="E234" s="4" t="s">
        <v>17</v>
      </c>
      <c r="F234" s="3">
        <f t="shared" si="12"/>
        <v>0</v>
      </c>
      <c r="G234" s="3">
        <f t="shared" si="13"/>
        <v>0</v>
      </c>
      <c r="H234" s="5"/>
      <c r="I234" s="5"/>
      <c r="J234" s="3" t="s">
        <v>15</v>
      </c>
      <c r="K234" s="3">
        <v>250</v>
      </c>
      <c r="L234" s="3" t="str">
        <f>VLOOKUP(E234,[1]KLASIFIKASI!$I$4:$J$18,2,FALSE)</f>
        <v>PELEPAS GAS</v>
      </c>
      <c r="M234" s="3">
        <f t="shared" si="14"/>
        <v>14</v>
      </c>
      <c r="N234" s="3" t="s">
        <v>18</v>
      </c>
    </row>
    <row r="235" spans="1:14" x14ac:dyDescent="0.25">
      <c r="A235" s="3">
        <f t="shared" si="15"/>
        <v>234</v>
      </c>
      <c r="B235" s="3" t="s">
        <v>40</v>
      </c>
      <c r="C235" s="3" t="str">
        <f>VLOOKUP(B235,[1]DESA!$B$2:$D$601,3,FALSE)</f>
        <v>BUJAK</v>
      </c>
      <c r="D235" s="3" t="str">
        <f>VLOOKUP(B235,[1]DESA!$B$2:$E$601,4,FALSE)</f>
        <v>BATUKLIANG</v>
      </c>
      <c r="E235" s="4" t="s">
        <v>17</v>
      </c>
      <c r="F235" s="3">
        <f t="shared" si="12"/>
        <v>0</v>
      </c>
      <c r="G235" s="3">
        <f t="shared" si="13"/>
        <v>0</v>
      </c>
      <c r="H235" s="5"/>
      <c r="I235" s="5"/>
      <c r="J235" s="3" t="s">
        <v>15</v>
      </c>
      <c r="K235" s="3">
        <v>45</v>
      </c>
      <c r="L235" s="3" t="str">
        <f>VLOOKUP(E235,[1]KLASIFIKASI!$I$4:$J$18,2,FALSE)</f>
        <v>PELEPAS GAS</v>
      </c>
      <c r="M235" s="3">
        <f t="shared" si="14"/>
        <v>12</v>
      </c>
      <c r="N235" s="3" t="s">
        <v>18</v>
      </c>
    </row>
    <row r="236" spans="1:14" x14ac:dyDescent="0.25">
      <c r="A236" s="3">
        <f t="shared" si="15"/>
        <v>235</v>
      </c>
      <c r="B236" s="3" t="s">
        <v>21</v>
      </c>
      <c r="C236" s="3" t="str">
        <f>VLOOKUP(B236,[1]DESA!$B$2:$D$601,3,FALSE)</f>
        <v>PERESAK</v>
      </c>
      <c r="D236" s="3" t="str">
        <f>VLOOKUP(B236,[1]DESA!$B$2:$E$601,4,FALSE)</f>
        <v>BATUKLIANG</v>
      </c>
      <c r="E236" s="4" t="s">
        <v>39</v>
      </c>
      <c r="F236" s="3">
        <f t="shared" si="12"/>
        <v>0</v>
      </c>
      <c r="G236" s="3">
        <f t="shared" si="13"/>
        <v>0</v>
      </c>
      <c r="H236" s="5" t="s">
        <v>78</v>
      </c>
      <c r="I236" s="5" t="s">
        <v>79</v>
      </c>
      <c r="J236" s="3" t="s">
        <v>15</v>
      </c>
      <c r="K236" s="3">
        <v>250</v>
      </c>
      <c r="L236" s="3" t="str">
        <f>VLOOKUP(E236,[1]KLASIFIKASI!$I$4:$J$18,2,FALSE)</f>
        <v>PELEPAS GAS</v>
      </c>
      <c r="M236" s="3">
        <f t="shared" si="14"/>
        <v>14</v>
      </c>
      <c r="N236" s="3" t="s">
        <v>18</v>
      </c>
    </row>
    <row r="237" spans="1:14" x14ac:dyDescent="0.25">
      <c r="A237" s="3">
        <f t="shared" si="15"/>
        <v>236</v>
      </c>
      <c r="B237" s="3" t="s">
        <v>21</v>
      </c>
      <c r="C237" s="3" t="str">
        <f>VLOOKUP(B237,[1]DESA!$B$2:$D$601,3,FALSE)</f>
        <v>PERESAK</v>
      </c>
      <c r="D237" s="3" t="str">
        <f>VLOOKUP(B237,[1]DESA!$B$2:$E$601,4,FALSE)</f>
        <v>BATUKLIANG</v>
      </c>
      <c r="E237" s="4" t="s">
        <v>17</v>
      </c>
      <c r="F237" s="3">
        <f t="shared" si="12"/>
        <v>0</v>
      </c>
      <c r="G237" s="3">
        <f t="shared" si="13"/>
        <v>0</v>
      </c>
      <c r="H237" s="5"/>
      <c r="I237" s="5"/>
      <c r="J237" s="3" t="s">
        <v>15</v>
      </c>
      <c r="K237" s="3">
        <v>500</v>
      </c>
      <c r="L237" s="3" t="str">
        <f>VLOOKUP(E237,[1]KLASIFIKASI!$I$4:$J$18,2,FALSE)</f>
        <v>PELEPAS GAS</v>
      </c>
      <c r="M237" s="3">
        <f t="shared" si="14"/>
        <v>15</v>
      </c>
      <c r="N237" s="3" t="s">
        <v>18</v>
      </c>
    </row>
    <row r="238" spans="1:14" x14ac:dyDescent="0.25">
      <c r="A238" s="3">
        <f t="shared" si="15"/>
        <v>237</v>
      </c>
      <c r="B238" s="3" t="s">
        <v>35</v>
      </c>
      <c r="C238" s="3" t="str">
        <f>VLOOKUP(B238,[1]DESA!$B$2:$D$601,3,FALSE)</f>
        <v>PERESAK</v>
      </c>
      <c r="D238" s="3" t="str">
        <f>VLOOKUP(B238,[1]DESA!$B$2:$E$601,4,FALSE)</f>
        <v>BATUKLIANG</v>
      </c>
      <c r="E238" s="4" t="s">
        <v>39</v>
      </c>
      <c r="F238" s="3">
        <f t="shared" si="12"/>
        <v>0</v>
      </c>
      <c r="G238" s="3">
        <f t="shared" si="13"/>
        <v>0</v>
      </c>
      <c r="H238" s="5" t="s">
        <v>80</v>
      </c>
      <c r="I238" s="5" t="s">
        <v>81</v>
      </c>
      <c r="J238" s="3" t="s">
        <v>15</v>
      </c>
      <c r="K238" s="3">
        <v>500</v>
      </c>
      <c r="L238" s="3" t="str">
        <f>VLOOKUP(E238,[1]KLASIFIKASI!$I$4:$J$18,2,FALSE)</f>
        <v>PELEPAS GAS</v>
      </c>
      <c r="M238" s="3">
        <f t="shared" si="14"/>
        <v>15</v>
      </c>
      <c r="N238" s="3" t="s">
        <v>18</v>
      </c>
    </row>
    <row r="239" spans="1:14" x14ac:dyDescent="0.25">
      <c r="A239" s="3">
        <f t="shared" si="15"/>
        <v>238</v>
      </c>
      <c r="B239" s="3" t="s">
        <v>35</v>
      </c>
      <c r="C239" s="3" t="str">
        <f>VLOOKUP(B239,[1]DESA!$B$2:$D$601,3,FALSE)</f>
        <v>PERESAK</v>
      </c>
      <c r="D239" s="3" t="str">
        <f>VLOOKUP(B239,[1]DESA!$B$2:$E$601,4,FALSE)</f>
        <v>BATUKLIANG</v>
      </c>
      <c r="E239" s="4" t="s">
        <v>19</v>
      </c>
      <c r="F239" s="3">
        <f t="shared" si="12"/>
        <v>0</v>
      </c>
      <c r="G239" s="3">
        <f t="shared" si="13"/>
        <v>0</v>
      </c>
      <c r="H239" s="5" t="s">
        <v>82</v>
      </c>
      <c r="I239" s="5" t="s">
        <v>83</v>
      </c>
      <c r="J239" s="3" t="s">
        <v>15</v>
      </c>
      <c r="K239" s="3">
        <v>18</v>
      </c>
      <c r="L239" s="3" t="str">
        <f>VLOOKUP(E239,[1]KLASIFIKASI!$I$4:$J$18,2,FALSE)</f>
        <v>PELEPAS GAS</v>
      </c>
      <c r="M239" s="3">
        <f t="shared" si="14"/>
        <v>12</v>
      </c>
      <c r="N239" s="3" t="s">
        <v>18</v>
      </c>
    </row>
    <row r="240" spans="1:14" x14ac:dyDescent="0.25">
      <c r="A240" s="3">
        <f t="shared" si="15"/>
        <v>239</v>
      </c>
      <c r="B240" s="3" t="s">
        <v>35</v>
      </c>
      <c r="C240" s="3" t="str">
        <f>VLOOKUP(B240,[1]DESA!$B$2:$D$601,3,FALSE)</f>
        <v>PERESAK</v>
      </c>
      <c r="D240" s="3" t="str">
        <f>VLOOKUP(B240,[1]DESA!$B$2:$E$601,4,FALSE)</f>
        <v>BATUKLIANG</v>
      </c>
      <c r="E240" s="4" t="s">
        <v>39</v>
      </c>
      <c r="F240" s="3">
        <f t="shared" si="12"/>
        <v>0</v>
      </c>
      <c r="G240" s="3">
        <f t="shared" si="13"/>
        <v>0</v>
      </c>
      <c r="H240" s="5"/>
      <c r="I240" s="5"/>
      <c r="J240" s="3" t="s">
        <v>15</v>
      </c>
      <c r="K240" s="3">
        <v>125</v>
      </c>
      <c r="L240" s="3" t="str">
        <f>VLOOKUP(E240,[1]KLASIFIKASI!$I$4:$J$18,2,FALSE)</f>
        <v>PELEPAS GAS</v>
      </c>
      <c r="M240" s="3">
        <f t="shared" si="14"/>
        <v>14</v>
      </c>
      <c r="N240" s="3" t="s">
        <v>18</v>
      </c>
    </row>
    <row r="241" spans="1:14" x14ac:dyDescent="0.25">
      <c r="A241" s="3">
        <f t="shared" si="15"/>
        <v>240</v>
      </c>
      <c r="B241" s="3" t="s">
        <v>35</v>
      </c>
      <c r="C241" s="3" t="str">
        <f>VLOOKUP(B241,[1]DESA!$B$2:$D$601,3,FALSE)</f>
        <v>PERESAK</v>
      </c>
      <c r="D241" s="3" t="str">
        <f>VLOOKUP(B241,[1]DESA!$B$2:$E$601,4,FALSE)</f>
        <v>BATUKLIANG</v>
      </c>
      <c r="E241" s="4" t="s">
        <v>19</v>
      </c>
      <c r="F241" s="3">
        <f t="shared" si="12"/>
        <v>0</v>
      </c>
      <c r="G241" s="3">
        <f t="shared" si="13"/>
        <v>0</v>
      </c>
      <c r="H241" s="5" t="s">
        <v>84</v>
      </c>
      <c r="I241" s="5" t="s">
        <v>85</v>
      </c>
      <c r="J241" s="3" t="s">
        <v>15</v>
      </c>
      <c r="K241" s="3">
        <v>18</v>
      </c>
      <c r="L241" s="3" t="str">
        <f>VLOOKUP(E241,[1]KLASIFIKASI!$I$4:$J$18,2,FALSE)</f>
        <v>PELEPAS GAS</v>
      </c>
      <c r="M241" s="3">
        <f t="shared" si="14"/>
        <v>12</v>
      </c>
      <c r="N241" s="3" t="s">
        <v>18</v>
      </c>
    </row>
    <row r="242" spans="1:14" x14ac:dyDescent="0.25">
      <c r="A242" s="3">
        <f t="shared" si="15"/>
        <v>241</v>
      </c>
      <c r="B242" s="3" t="s">
        <v>35</v>
      </c>
      <c r="C242" s="3" t="str">
        <f>VLOOKUP(B242,[1]DESA!$B$2:$D$601,3,FALSE)</f>
        <v>PERESAK</v>
      </c>
      <c r="D242" s="3" t="str">
        <f>VLOOKUP(B242,[1]DESA!$B$2:$E$601,4,FALSE)</f>
        <v>BATUKLIANG</v>
      </c>
      <c r="E242" s="4" t="s">
        <v>39</v>
      </c>
      <c r="F242" s="3">
        <f t="shared" si="12"/>
        <v>0</v>
      </c>
      <c r="G242" s="3">
        <f t="shared" si="13"/>
        <v>0</v>
      </c>
      <c r="H242" s="5" t="s">
        <v>86</v>
      </c>
      <c r="I242" s="5" t="s">
        <v>87</v>
      </c>
      <c r="J242" s="3" t="s">
        <v>15</v>
      </c>
      <c r="K242" s="3">
        <v>150</v>
      </c>
      <c r="L242" s="3" t="str">
        <f>VLOOKUP(E242,[1]KLASIFIKASI!$I$4:$J$18,2,FALSE)</f>
        <v>PELEPAS GAS</v>
      </c>
      <c r="M242" s="3">
        <f t="shared" si="14"/>
        <v>14</v>
      </c>
      <c r="N242" s="3" t="s">
        <v>18</v>
      </c>
    </row>
    <row r="243" spans="1:14" x14ac:dyDescent="0.25">
      <c r="A243" s="3">
        <f t="shared" si="15"/>
        <v>242</v>
      </c>
      <c r="B243" s="3" t="s">
        <v>88</v>
      </c>
      <c r="C243" s="3" t="str">
        <f>VLOOKUP(B243,[1]DESA!$B$2:$D$601,3,FALSE)</f>
        <v>PERESAK</v>
      </c>
      <c r="D243" s="3" t="str">
        <f>VLOOKUP(B243,[1]DESA!$B$2:$E$601,4,FALSE)</f>
        <v>BATUKLIANG</v>
      </c>
      <c r="E243" s="4" t="s">
        <v>28</v>
      </c>
      <c r="F243" s="3">
        <f t="shared" si="12"/>
        <v>0</v>
      </c>
      <c r="G243" s="3">
        <f t="shared" si="13"/>
        <v>0</v>
      </c>
      <c r="H243" s="5"/>
      <c r="I243" s="5"/>
      <c r="J243" s="3" t="s">
        <v>15</v>
      </c>
      <c r="K243" s="3"/>
      <c r="L243" s="3" t="e">
        <f>VLOOKUP(E243,[1]KLASIFIKASI!$I$4:$J$18,2,FALSE)</f>
        <v>#N/A</v>
      </c>
      <c r="M243" s="3" t="e">
        <f t="shared" si="14"/>
        <v>#N/A</v>
      </c>
      <c r="N243" s="3" t="s">
        <v>16</v>
      </c>
    </row>
    <row r="244" spans="1:14" x14ac:dyDescent="0.25">
      <c r="A244" s="3">
        <f t="shared" si="15"/>
        <v>243</v>
      </c>
      <c r="B244" s="3" t="s">
        <v>35</v>
      </c>
      <c r="C244" s="3" t="str">
        <f>VLOOKUP(B244,[1]DESA!$B$2:$D$601,3,FALSE)</f>
        <v>PERESAK</v>
      </c>
      <c r="D244" s="3" t="str">
        <f>VLOOKUP(B244,[1]DESA!$B$2:$E$601,4,FALSE)</f>
        <v>BATUKLIANG</v>
      </c>
      <c r="E244" s="4" t="s">
        <v>19</v>
      </c>
      <c r="F244" s="3">
        <f t="shared" si="12"/>
        <v>0</v>
      </c>
      <c r="G244" s="3">
        <f t="shared" si="13"/>
        <v>0</v>
      </c>
      <c r="H244" s="5" t="s">
        <v>89</v>
      </c>
      <c r="I244" s="5" t="s">
        <v>90</v>
      </c>
      <c r="J244" s="3" t="s">
        <v>15</v>
      </c>
      <c r="K244" s="3">
        <v>18</v>
      </c>
      <c r="L244" s="3" t="str">
        <f>VLOOKUP(E244,[1]KLASIFIKASI!$I$4:$J$18,2,FALSE)</f>
        <v>PELEPAS GAS</v>
      </c>
      <c r="M244" s="3">
        <f t="shared" si="14"/>
        <v>12</v>
      </c>
      <c r="N244" s="3" t="s">
        <v>18</v>
      </c>
    </row>
    <row r="245" spans="1:14" x14ac:dyDescent="0.25">
      <c r="A245" s="3">
        <f t="shared" si="15"/>
        <v>244</v>
      </c>
      <c r="B245" s="3" t="s">
        <v>35</v>
      </c>
      <c r="C245" s="3" t="str">
        <f>VLOOKUP(B245,[1]DESA!$B$2:$D$601,3,FALSE)</f>
        <v>PERESAK</v>
      </c>
      <c r="D245" s="3" t="str">
        <f>VLOOKUP(B245,[1]DESA!$B$2:$E$601,4,FALSE)</f>
        <v>BATUKLIANG</v>
      </c>
      <c r="E245" s="4" t="s">
        <v>39</v>
      </c>
      <c r="F245" s="3">
        <f t="shared" si="12"/>
        <v>0</v>
      </c>
      <c r="G245" s="3">
        <f t="shared" si="13"/>
        <v>0</v>
      </c>
      <c r="H245" s="5" t="s">
        <v>91</v>
      </c>
      <c r="I245" s="5" t="s">
        <v>92</v>
      </c>
      <c r="J245" s="3" t="s">
        <v>15</v>
      </c>
      <c r="K245" s="3">
        <v>150</v>
      </c>
      <c r="L245" s="3" t="str">
        <f>VLOOKUP(E245,[1]KLASIFIKASI!$I$4:$J$18,2,FALSE)</f>
        <v>PELEPAS GAS</v>
      </c>
      <c r="M245" s="3">
        <f t="shared" si="14"/>
        <v>14</v>
      </c>
      <c r="N245" s="3" t="s">
        <v>18</v>
      </c>
    </row>
    <row r="246" spans="1:14" x14ac:dyDescent="0.25">
      <c r="A246" s="3">
        <f t="shared" si="15"/>
        <v>245</v>
      </c>
      <c r="B246" s="3" t="s">
        <v>35</v>
      </c>
      <c r="C246" s="3" t="str">
        <f>VLOOKUP(B246,[1]DESA!$B$2:$D$601,3,FALSE)</f>
        <v>PERESAK</v>
      </c>
      <c r="D246" s="3" t="str">
        <f>VLOOKUP(B246,[1]DESA!$B$2:$E$601,4,FALSE)</f>
        <v>BATUKLIANG</v>
      </c>
      <c r="E246" s="4" t="s">
        <v>19</v>
      </c>
      <c r="F246" s="3">
        <f t="shared" si="12"/>
        <v>0</v>
      </c>
      <c r="G246" s="3">
        <f t="shared" si="13"/>
        <v>0</v>
      </c>
      <c r="H246" s="5"/>
      <c r="I246" s="5"/>
      <c r="J246" s="3" t="s">
        <v>15</v>
      </c>
      <c r="K246" s="3">
        <v>25</v>
      </c>
      <c r="L246" s="3" t="str">
        <f>VLOOKUP(E246,[1]KLASIFIKASI!$I$4:$J$18,2,FALSE)</f>
        <v>PELEPAS GAS</v>
      </c>
      <c r="M246" s="3">
        <f t="shared" si="14"/>
        <v>12</v>
      </c>
      <c r="N246" s="3" t="s">
        <v>18</v>
      </c>
    </row>
    <row r="247" spans="1:14" x14ac:dyDescent="0.25">
      <c r="A247" s="3">
        <f t="shared" si="15"/>
        <v>246</v>
      </c>
      <c r="B247" s="3" t="s">
        <v>35</v>
      </c>
      <c r="C247" s="3" t="str">
        <f>VLOOKUP(B247,[1]DESA!$B$2:$D$601,3,FALSE)</f>
        <v>PERESAK</v>
      </c>
      <c r="D247" s="3" t="str">
        <f>VLOOKUP(B247,[1]DESA!$B$2:$E$601,4,FALSE)</f>
        <v>BATUKLIANG</v>
      </c>
      <c r="E247" s="4" t="s">
        <v>28</v>
      </c>
      <c r="F247" s="3">
        <f t="shared" si="12"/>
        <v>0</v>
      </c>
      <c r="G247" s="3">
        <f t="shared" si="13"/>
        <v>0</v>
      </c>
      <c r="H247" s="5"/>
      <c r="I247" s="5"/>
      <c r="J247" s="3" t="s">
        <v>15</v>
      </c>
      <c r="K247" s="3"/>
      <c r="L247" s="3" t="e">
        <f>VLOOKUP(E247,[1]KLASIFIKASI!$I$4:$J$18,2,FALSE)</f>
        <v>#N/A</v>
      </c>
      <c r="M247" s="3" t="e">
        <f t="shared" si="14"/>
        <v>#N/A</v>
      </c>
      <c r="N247" s="3" t="s">
        <v>16</v>
      </c>
    </row>
    <row r="248" spans="1:14" x14ac:dyDescent="0.25">
      <c r="A248" s="3">
        <f t="shared" si="15"/>
        <v>247</v>
      </c>
      <c r="B248" s="3" t="s">
        <v>88</v>
      </c>
      <c r="C248" s="3" t="str">
        <f>VLOOKUP(B248,[1]DESA!$B$2:$D$601,3,FALSE)</f>
        <v>PERESAK</v>
      </c>
      <c r="D248" s="3" t="str">
        <f>VLOOKUP(B248,[1]DESA!$B$2:$E$601,4,FALSE)</f>
        <v>BATUKLIANG</v>
      </c>
      <c r="E248" s="4" t="s">
        <v>28</v>
      </c>
      <c r="F248" s="3">
        <f t="shared" si="12"/>
        <v>0</v>
      </c>
      <c r="G248" s="3">
        <f t="shared" si="13"/>
        <v>0</v>
      </c>
      <c r="H248" s="5"/>
      <c r="I248" s="5"/>
      <c r="J248" s="3" t="s">
        <v>15</v>
      </c>
      <c r="K248" s="3"/>
      <c r="L248" s="3" t="e">
        <f>VLOOKUP(E248,[1]KLASIFIKASI!$I$4:$J$18,2,FALSE)</f>
        <v>#N/A</v>
      </c>
      <c r="M248" s="3" t="e">
        <f t="shared" si="14"/>
        <v>#N/A</v>
      </c>
      <c r="N248" s="3" t="s">
        <v>16</v>
      </c>
    </row>
    <row r="249" spans="1:14" x14ac:dyDescent="0.25">
      <c r="A249" s="3">
        <f t="shared" si="15"/>
        <v>248</v>
      </c>
      <c r="B249" s="3" t="s">
        <v>35</v>
      </c>
      <c r="C249" s="3" t="str">
        <f>VLOOKUP(B249,[1]DESA!$B$2:$D$601,3,FALSE)</f>
        <v>PERESAK</v>
      </c>
      <c r="D249" s="3" t="str">
        <f>VLOOKUP(B249,[1]DESA!$B$2:$E$601,4,FALSE)</f>
        <v>BATUKLIANG</v>
      </c>
      <c r="E249" s="4" t="s">
        <v>19</v>
      </c>
      <c r="F249" s="3">
        <f t="shared" si="12"/>
        <v>0</v>
      </c>
      <c r="G249" s="3">
        <f t="shared" si="13"/>
        <v>0</v>
      </c>
      <c r="H249" s="5"/>
      <c r="I249" s="5"/>
      <c r="J249" s="3" t="s">
        <v>15</v>
      </c>
      <c r="K249" s="3">
        <v>18</v>
      </c>
      <c r="L249" s="3" t="str">
        <f>VLOOKUP(E249,[1]KLASIFIKASI!$I$4:$J$18,2,FALSE)</f>
        <v>PELEPAS GAS</v>
      </c>
      <c r="M249" s="3">
        <f t="shared" si="14"/>
        <v>12</v>
      </c>
      <c r="N249" s="3" t="s">
        <v>18</v>
      </c>
    </row>
    <row r="250" spans="1:14" x14ac:dyDescent="0.25">
      <c r="A250" s="3">
        <f t="shared" si="15"/>
        <v>249</v>
      </c>
      <c r="B250" s="3" t="s">
        <v>88</v>
      </c>
      <c r="C250" s="3" t="str">
        <f>VLOOKUP(B250,[1]DESA!$B$2:$D$601,3,FALSE)</f>
        <v>PERESAK</v>
      </c>
      <c r="D250" s="3" t="str">
        <f>VLOOKUP(B250,[1]DESA!$B$2:$E$601,4,FALSE)</f>
        <v>BATUKLIANG</v>
      </c>
      <c r="E250" s="4" t="s">
        <v>39</v>
      </c>
      <c r="F250" s="3">
        <f t="shared" si="12"/>
        <v>0</v>
      </c>
      <c r="G250" s="3">
        <f t="shared" si="13"/>
        <v>0</v>
      </c>
      <c r="H250" s="5"/>
      <c r="I250" s="5"/>
      <c r="J250" s="3" t="s">
        <v>15</v>
      </c>
      <c r="K250" s="3">
        <v>500</v>
      </c>
      <c r="L250" s="3" t="str">
        <f>VLOOKUP(E250,[1]KLASIFIKASI!$I$4:$J$18,2,FALSE)</f>
        <v>PELEPAS GAS</v>
      </c>
      <c r="M250" s="3">
        <f t="shared" si="14"/>
        <v>15</v>
      </c>
      <c r="N250" s="3" t="s">
        <v>18</v>
      </c>
    </row>
    <row r="251" spans="1:14" x14ac:dyDescent="0.25">
      <c r="A251" s="3">
        <f t="shared" si="15"/>
        <v>250</v>
      </c>
      <c r="B251" s="3" t="s">
        <v>35</v>
      </c>
      <c r="C251" s="3" t="str">
        <f>VLOOKUP(B251,[1]DESA!$B$2:$D$601,3,FALSE)</f>
        <v>PERESAK</v>
      </c>
      <c r="D251" s="3" t="str">
        <f>VLOOKUP(B251,[1]DESA!$B$2:$E$601,4,FALSE)</f>
        <v>BATUKLIANG</v>
      </c>
      <c r="E251" s="4" t="s">
        <v>19</v>
      </c>
      <c r="F251" s="3">
        <f t="shared" si="12"/>
        <v>0</v>
      </c>
      <c r="G251" s="3">
        <f t="shared" si="13"/>
        <v>0</v>
      </c>
      <c r="H251" s="5"/>
      <c r="I251" s="5"/>
      <c r="J251" s="3" t="s">
        <v>15</v>
      </c>
      <c r="K251" s="3">
        <v>42</v>
      </c>
      <c r="L251" s="3" t="str">
        <f>VLOOKUP(E251,[1]KLASIFIKASI!$I$4:$J$18,2,FALSE)</f>
        <v>PELEPAS GAS</v>
      </c>
      <c r="M251" s="3">
        <f t="shared" si="14"/>
        <v>12</v>
      </c>
      <c r="N251" s="3" t="s">
        <v>18</v>
      </c>
    </row>
    <row r="252" spans="1:14" x14ac:dyDescent="0.25">
      <c r="A252" s="3">
        <f t="shared" si="15"/>
        <v>251</v>
      </c>
      <c r="B252" s="3" t="s">
        <v>35</v>
      </c>
      <c r="C252" s="3" t="str">
        <f>VLOOKUP(B252,[1]DESA!$B$2:$D$601,3,FALSE)</f>
        <v>PERESAK</v>
      </c>
      <c r="D252" s="3" t="str">
        <f>VLOOKUP(B252,[1]DESA!$B$2:$E$601,4,FALSE)</f>
        <v>BATUKLIANG</v>
      </c>
      <c r="E252" s="4" t="s">
        <v>19</v>
      </c>
      <c r="F252" s="3">
        <f t="shared" si="12"/>
        <v>0</v>
      </c>
      <c r="G252" s="3">
        <f t="shared" si="13"/>
        <v>0</v>
      </c>
      <c r="H252" s="5" t="s">
        <v>93</v>
      </c>
      <c r="I252" s="5" t="s">
        <v>94</v>
      </c>
      <c r="J252" s="3" t="s">
        <v>15</v>
      </c>
      <c r="K252" s="3">
        <v>42</v>
      </c>
      <c r="L252" s="3" t="str">
        <f>VLOOKUP(E252,[1]KLASIFIKASI!$I$4:$J$18,2,FALSE)</f>
        <v>PELEPAS GAS</v>
      </c>
      <c r="M252" s="3">
        <f t="shared" si="14"/>
        <v>12</v>
      </c>
      <c r="N252" s="3" t="s">
        <v>18</v>
      </c>
    </row>
    <row r="253" spans="1:14" x14ac:dyDescent="0.25">
      <c r="A253" s="3">
        <f t="shared" si="15"/>
        <v>252</v>
      </c>
      <c r="B253" s="3" t="s">
        <v>35</v>
      </c>
      <c r="C253" s="3" t="str">
        <f>VLOOKUP(B253,[1]DESA!$B$2:$D$601,3,FALSE)</f>
        <v>PERESAK</v>
      </c>
      <c r="D253" s="3" t="str">
        <f>VLOOKUP(B253,[1]DESA!$B$2:$E$601,4,FALSE)</f>
        <v>BATUKLIANG</v>
      </c>
      <c r="E253" s="4" t="s">
        <v>19</v>
      </c>
      <c r="F253" s="3">
        <f t="shared" si="12"/>
        <v>0</v>
      </c>
      <c r="G253" s="3">
        <f t="shared" si="13"/>
        <v>0</v>
      </c>
      <c r="H253" s="5" t="s">
        <v>95</v>
      </c>
      <c r="I253" s="5" t="s">
        <v>96</v>
      </c>
      <c r="J253" s="3" t="s">
        <v>15</v>
      </c>
      <c r="K253" s="3">
        <v>18</v>
      </c>
      <c r="L253" s="3" t="str">
        <f>VLOOKUP(E253,[1]KLASIFIKASI!$I$4:$J$18,2,FALSE)</f>
        <v>PELEPAS GAS</v>
      </c>
      <c r="M253" s="3">
        <f t="shared" si="14"/>
        <v>12</v>
      </c>
      <c r="N253" s="3" t="s">
        <v>18</v>
      </c>
    </row>
    <row r="254" spans="1:14" x14ac:dyDescent="0.25">
      <c r="A254" s="3">
        <f t="shared" si="15"/>
        <v>253</v>
      </c>
      <c r="B254" s="3" t="s">
        <v>35</v>
      </c>
      <c r="C254" s="3" t="str">
        <f>VLOOKUP(B254,[1]DESA!$B$2:$D$601,3,FALSE)</f>
        <v>PERESAK</v>
      </c>
      <c r="D254" s="3" t="str">
        <f>VLOOKUP(B254,[1]DESA!$B$2:$E$601,4,FALSE)</f>
        <v>BATUKLIANG</v>
      </c>
      <c r="E254" s="4" t="s">
        <v>39</v>
      </c>
      <c r="F254" s="3">
        <f t="shared" si="12"/>
        <v>0</v>
      </c>
      <c r="G254" s="3">
        <f t="shared" si="13"/>
        <v>0</v>
      </c>
      <c r="H254" s="5" t="s">
        <v>97</v>
      </c>
      <c r="I254" s="5" t="s">
        <v>98</v>
      </c>
      <c r="J254" s="3" t="s">
        <v>15</v>
      </c>
      <c r="K254" s="3">
        <v>250</v>
      </c>
      <c r="L254" s="3" t="str">
        <f>VLOOKUP(E254,[1]KLASIFIKASI!$I$4:$J$18,2,FALSE)</f>
        <v>PELEPAS GAS</v>
      </c>
      <c r="M254" s="3">
        <f t="shared" si="14"/>
        <v>14</v>
      </c>
      <c r="N254" s="3" t="s">
        <v>18</v>
      </c>
    </row>
    <row r="255" spans="1:14" x14ac:dyDescent="0.25">
      <c r="A255" s="3">
        <f t="shared" si="15"/>
        <v>254</v>
      </c>
      <c r="B255" s="3" t="s">
        <v>35</v>
      </c>
      <c r="C255" s="3" t="str">
        <f>VLOOKUP(B255,[1]DESA!$B$2:$D$601,3,FALSE)</f>
        <v>PERESAK</v>
      </c>
      <c r="D255" s="3" t="str">
        <f>VLOOKUP(B255,[1]DESA!$B$2:$E$601,4,FALSE)</f>
        <v>BATUKLIANG</v>
      </c>
      <c r="E255" s="4" t="s">
        <v>39</v>
      </c>
      <c r="F255" s="3">
        <f t="shared" si="12"/>
        <v>0</v>
      </c>
      <c r="G255" s="3">
        <f t="shared" si="13"/>
        <v>0</v>
      </c>
      <c r="H255" s="5" t="s">
        <v>99</v>
      </c>
      <c r="I255" s="5" t="s">
        <v>100</v>
      </c>
      <c r="J255" s="3" t="s">
        <v>15</v>
      </c>
      <c r="K255" s="3">
        <v>500</v>
      </c>
      <c r="L255" s="3" t="str">
        <f>VLOOKUP(E255,[1]KLASIFIKASI!$I$4:$J$18,2,FALSE)</f>
        <v>PELEPAS GAS</v>
      </c>
      <c r="M255" s="3">
        <f t="shared" si="14"/>
        <v>15</v>
      </c>
      <c r="N255" s="3" t="s">
        <v>18</v>
      </c>
    </row>
    <row r="256" spans="1:14" x14ac:dyDescent="0.25">
      <c r="A256" s="3">
        <f t="shared" si="15"/>
        <v>255</v>
      </c>
      <c r="B256" s="3" t="s">
        <v>35</v>
      </c>
      <c r="C256" s="3" t="str">
        <f>VLOOKUP(B256,[1]DESA!$B$2:$D$601,3,FALSE)</f>
        <v>PERESAK</v>
      </c>
      <c r="D256" s="3" t="str">
        <f>VLOOKUP(B256,[1]DESA!$B$2:$E$601,4,FALSE)</f>
        <v>BATUKLIANG</v>
      </c>
      <c r="E256" s="4" t="s">
        <v>39</v>
      </c>
      <c r="F256" s="3">
        <f t="shared" si="12"/>
        <v>0</v>
      </c>
      <c r="G256" s="3">
        <f t="shared" si="13"/>
        <v>0</v>
      </c>
      <c r="H256" s="5"/>
      <c r="I256" s="5"/>
      <c r="J256" s="3" t="s">
        <v>15</v>
      </c>
      <c r="K256" s="3">
        <v>500</v>
      </c>
      <c r="L256" s="3" t="str">
        <f>VLOOKUP(E256,[1]KLASIFIKASI!$I$4:$J$18,2,FALSE)</f>
        <v>PELEPAS GAS</v>
      </c>
      <c r="M256" s="3">
        <f t="shared" si="14"/>
        <v>15</v>
      </c>
      <c r="N256" s="3" t="s">
        <v>18</v>
      </c>
    </row>
    <row r="257" spans="1:14" x14ac:dyDescent="0.25">
      <c r="A257" s="3">
        <f t="shared" si="15"/>
        <v>256</v>
      </c>
      <c r="B257" s="3" t="s">
        <v>101</v>
      </c>
      <c r="C257" s="3" t="str">
        <f>VLOOKUP(B257,[1]DESA!$B$2:$D$601,3,FALSE)</f>
        <v>BATUJAI</v>
      </c>
      <c r="D257" s="3" t="str">
        <f>VLOOKUP(B257,[1]DESA!$B$2:$E$601,4,FALSE)</f>
        <v>PRAYA BARAT</v>
      </c>
      <c r="E257" s="4" t="s">
        <v>39</v>
      </c>
      <c r="F257" s="3">
        <f t="shared" si="12"/>
        <v>0</v>
      </c>
      <c r="G257" s="3">
        <f t="shared" si="13"/>
        <v>0</v>
      </c>
      <c r="H257" s="5"/>
      <c r="I257" s="5"/>
      <c r="J257" s="3" t="s">
        <v>15</v>
      </c>
      <c r="K257" s="3">
        <v>500</v>
      </c>
      <c r="L257" s="3" t="str">
        <f>VLOOKUP(E257,[1]KLASIFIKASI!$I$4:$J$18,2,FALSE)</f>
        <v>PELEPAS GAS</v>
      </c>
      <c r="M257" s="3">
        <f t="shared" si="14"/>
        <v>15</v>
      </c>
      <c r="N257" s="3" t="s">
        <v>18</v>
      </c>
    </row>
    <row r="258" spans="1:14" x14ac:dyDescent="0.25">
      <c r="A258" s="3">
        <f t="shared" si="15"/>
        <v>257</v>
      </c>
      <c r="B258" s="3" t="s">
        <v>35</v>
      </c>
      <c r="C258" s="3" t="str">
        <f>VLOOKUP(B258,[1]DESA!$B$2:$D$601,3,FALSE)</f>
        <v>PERESAK</v>
      </c>
      <c r="D258" s="3" t="str">
        <f>VLOOKUP(B258,[1]DESA!$B$2:$E$601,4,FALSE)</f>
        <v>BATUKLIANG</v>
      </c>
      <c r="E258" s="4" t="s">
        <v>39</v>
      </c>
      <c r="F258" s="3">
        <f t="shared" ref="F258:F321" si="16">IF(ISERROR(VLOOKUP(M258,KELAS,2,FALSE)),0,VLOOKUP(M258,KELAS,2,FALSE))</f>
        <v>0</v>
      </c>
      <c r="G258" s="3">
        <f t="shared" ref="G258:G321" si="17">IF(F258&gt;50,100,F258)</f>
        <v>0</v>
      </c>
      <c r="H258" s="5"/>
      <c r="I258" s="5"/>
      <c r="J258" s="3" t="s">
        <v>15</v>
      </c>
      <c r="K258" s="3">
        <v>500</v>
      </c>
      <c r="L258" s="3" t="str">
        <f>VLOOKUP(E258,[1]KLASIFIKASI!$I$4:$J$18,2,FALSE)</f>
        <v>PELEPAS GAS</v>
      </c>
      <c r="M258" s="3">
        <f t="shared" ref="M258:M321" si="18">IF(AND(L258="PIJAR",K258&gt;=25,K258&lt;=50),1,IF(AND(L258="PIJAR",K258&gt;=51,K258&lt;=100),2,IF(AND(L258="PIJAR",K258&gt;=101,K258&lt;=200),3,IF(AND(L258="PIJAR",K258&gt;=201,K258&lt;=300),4,IF(AND(L258="PIJAR",K258&gt;=301,K258&lt;=400),5,IF(AND(L258="PIJAR",K258&gt;=401,K258&lt;=500),6,IF(AND(L258="PIJAR",K258&gt;=510,K258&lt;=600),7,IF(AND(L258="PIJAR",K258&gt;=601,K258&lt;=700),8,IF(AND(L258="PIJAR",K258&gt;=701,K258&lt;=800),9,IF(AND(L258="PIJAR",K258&gt;=801,K258&lt;=900),10,IF(AND(L258="PIJAR",K258&gt;=901,K258&lt;=1000),11,IF(AND(L258="PELEPAS GAS",K258&gt;=10,K258&lt;=50),12,IF(AND(L258="PELEPAS GAS",K258&gt;=51,K258&lt;=100),13,IF(AND(L258="PELEPAS GAS",K258&gt;=101,K258&lt;=250),14,IF(AND(L258="PELEPAS GAS",K258&gt;=251,K258&lt;1000),15,IF(AND(L258="PELEPAS GAS",K258&gt;=501,K258&lt;2000),16,"SALAH"))))))))))))))))</f>
        <v>15</v>
      </c>
      <c r="N258" s="3" t="s">
        <v>18</v>
      </c>
    </row>
    <row r="259" spans="1:14" x14ac:dyDescent="0.25">
      <c r="A259" s="3">
        <f t="shared" si="15"/>
        <v>258</v>
      </c>
      <c r="B259" s="3" t="s">
        <v>35</v>
      </c>
      <c r="C259" s="3" t="str">
        <f>VLOOKUP(B259,[1]DESA!$B$2:$D$601,3,FALSE)</f>
        <v>PERESAK</v>
      </c>
      <c r="D259" s="3" t="str">
        <f>VLOOKUP(B259,[1]DESA!$B$2:$E$601,4,FALSE)</f>
        <v>BATUKLIANG</v>
      </c>
      <c r="E259" s="4" t="s">
        <v>39</v>
      </c>
      <c r="F259" s="3">
        <f t="shared" si="16"/>
        <v>0</v>
      </c>
      <c r="G259" s="3">
        <f t="shared" si="17"/>
        <v>0</v>
      </c>
      <c r="H259" s="5"/>
      <c r="I259" s="5"/>
      <c r="J259" s="3" t="s">
        <v>15</v>
      </c>
      <c r="K259" s="3">
        <v>500</v>
      </c>
      <c r="L259" s="3" t="str">
        <f>VLOOKUP(E259,[1]KLASIFIKASI!$I$4:$J$18,2,FALSE)</f>
        <v>PELEPAS GAS</v>
      </c>
      <c r="M259" s="3">
        <f t="shared" si="18"/>
        <v>15</v>
      </c>
      <c r="N259" s="3" t="s">
        <v>18</v>
      </c>
    </row>
    <row r="260" spans="1:14" x14ac:dyDescent="0.25">
      <c r="A260" s="3">
        <f t="shared" ref="A260:A323" si="19">1+A259</f>
        <v>259</v>
      </c>
      <c r="B260" s="3" t="s">
        <v>68</v>
      </c>
      <c r="C260" s="3" t="str">
        <f>VLOOKUP(B260,[1]DESA!$B$2:$D$601,3,FALSE)</f>
        <v>TAMPAK SIRING</v>
      </c>
      <c r="D260" s="3" t="str">
        <f>VLOOKUP(B260,[1]DESA!$B$2:$E$601,4,FALSE)</f>
        <v>BATUKLIANG</v>
      </c>
      <c r="E260" s="4" t="s">
        <v>17</v>
      </c>
      <c r="F260" s="3">
        <f t="shared" si="16"/>
        <v>0</v>
      </c>
      <c r="G260" s="3">
        <f t="shared" si="17"/>
        <v>0</v>
      </c>
      <c r="H260" s="5"/>
      <c r="I260" s="5"/>
      <c r="J260" s="3" t="s">
        <v>15</v>
      </c>
      <c r="K260" s="3">
        <v>500</v>
      </c>
      <c r="L260" s="3" t="str">
        <f>VLOOKUP(E260,[1]KLASIFIKASI!$I$4:$J$18,2,FALSE)</f>
        <v>PELEPAS GAS</v>
      </c>
      <c r="M260" s="3">
        <f t="shared" si="18"/>
        <v>15</v>
      </c>
      <c r="N260" s="3" t="s">
        <v>18</v>
      </c>
    </row>
    <row r="261" spans="1:14" x14ac:dyDescent="0.25">
      <c r="A261" s="3">
        <f t="shared" si="19"/>
        <v>260</v>
      </c>
      <c r="B261" s="3" t="s">
        <v>68</v>
      </c>
      <c r="C261" s="3" t="str">
        <f>VLOOKUP(B261,[1]DESA!$B$2:$D$601,3,FALSE)</f>
        <v>TAMPAK SIRING</v>
      </c>
      <c r="D261" s="3" t="str">
        <f>VLOOKUP(B261,[1]DESA!$B$2:$E$601,4,FALSE)</f>
        <v>BATUKLIANG</v>
      </c>
      <c r="E261" s="4" t="s">
        <v>17</v>
      </c>
      <c r="F261" s="3">
        <f t="shared" si="16"/>
        <v>0</v>
      </c>
      <c r="G261" s="3">
        <f t="shared" si="17"/>
        <v>0</v>
      </c>
      <c r="H261" s="5"/>
      <c r="I261" s="5"/>
      <c r="J261" s="3" t="s">
        <v>15</v>
      </c>
      <c r="K261" s="3">
        <v>500</v>
      </c>
      <c r="L261" s="3" t="str">
        <f>VLOOKUP(E261,[1]KLASIFIKASI!$I$4:$J$18,2,FALSE)</f>
        <v>PELEPAS GAS</v>
      </c>
      <c r="M261" s="3">
        <f t="shared" si="18"/>
        <v>15</v>
      </c>
      <c r="N261" s="3" t="s">
        <v>18</v>
      </c>
    </row>
    <row r="262" spans="1:14" x14ac:dyDescent="0.25">
      <c r="A262" s="3">
        <f t="shared" si="19"/>
        <v>261</v>
      </c>
      <c r="B262" s="3" t="s">
        <v>68</v>
      </c>
      <c r="C262" s="3" t="str">
        <f>VLOOKUP(B262,[1]DESA!$B$2:$D$601,3,FALSE)</f>
        <v>TAMPAK SIRING</v>
      </c>
      <c r="D262" s="3" t="str">
        <f>VLOOKUP(B262,[1]DESA!$B$2:$E$601,4,FALSE)</f>
        <v>BATUKLIANG</v>
      </c>
      <c r="E262" s="4" t="s">
        <v>17</v>
      </c>
      <c r="F262" s="3">
        <f t="shared" si="16"/>
        <v>0</v>
      </c>
      <c r="G262" s="3">
        <f t="shared" si="17"/>
        <v>0</v>
      </c>
      <c r="H262" s="5"/>
      <c r="I262" s="5"/>
      <c r="J262" s="3" t="s">
        <v>15</v>
      </c>
      <c r="K262" s="3">
        <v>500</v>
      </c>
      <c r="L262" s="3" t="str">
        <f>VLOOKUP(E262,[1]KLASIFIKASI!$I$4:$J$18,2,FALSE)</f>
        <v>PELEPAS GAS</v>
      </c>
      <c r="M262" s="3">
        <f t="shared" si="18"/>
        <v>15</v>
      </c>
      <c r="N262" s="3" t="s">
        <v>18</v>
      </c>
    </row>
    <row r="263" spans="1:14" x14ac:dyDescent="0.25">
      <c r="A263" s="3">
        <f t="shared" si="19"/>
        <v>262</v>
      </c>
      <c r="B263" s="3" t="s">
        <v>68</v>
      </c>
      <c r="C263" s="3" t="str">
        <f>VLOOKUP(B263,[1]DESA!$B$2:$D$601,3,FALSE)</f>
        <v>TAMPAK SIRING</v>
      </c>
      <c r="D263" s="3" t="str">
        <f>VLOOKUP(B263,[1]DESA!$B$2:$E$601,4,FALSE)</f>
        <v>BATUKLIANG</v>
      </c>
      <c r="E263" s="4" t="s">
        <v>17</v>
      </c>
      <c r="F263" s="3">
        <f t="shared" si="16"/>
        <v>0</v>
      </c>
      <c r="G263" s="3">
        <f t="shared" si="17"/>
        <v>0</v>
      </c>
      <c r="H263" s="5"/>
      <c r="I263" s="5"/>
      <c r="J263" s="3" t="s">
        <v>15</v>
      </c>
      <c r="K263" s="3">
        <v>500</v>
      </c>
      <c r="L263" s="3" t="str">
        <f>VLOOKUP(E263,[1]KLASIFIKASI!$I$4:$J$18,2,FALSE)</f>
        <v>PELEPAS GAS</v>
      </c>
      <c r="M263" s="3">
        <f t="shared" si="18"/>
        <v>15</v>
      </c>
      <c r="N263" s="3" t="s">
        <v>18</v>
      </c>
    </row>
    <row r="264" spans="1:14" x14ac:dyDescent="0.25">
      <c r="A264" s="3">
        <f t="shared" si="19"/>
        <v>263</v>
      </c>
      <c r="B264" s="3" t="s">
        <v>68</v>
      </c>
      <c r="C264" s="3" t="str">
        <f>VLOOKUP(B264,[1]DESA!$B$2:$D$601,3,FALSE)</f>
        <v>TAMPAK SIRING</v>
      </c>
      <c r="D264" s="3" t="str">
        <f>VLOOKUP(B264,[1]DESA!$B$2:$E$601,4,FALSE)</f>
        <v>BATUKLIANG</v>
      </c>
      <c r="E264" s="4" t="s">
        <v>17</v>
      </c>
      <c r="F264" s="3">
        <f t="shared" si="16"/>
        <v>0</v>
      </c>
      <c r="G264" s="3">
        <f t="shared" si="17"/>
        <v>0</v>
      </c>
      <c r="H264" s="5"/>
      <c r="I264" s="5"/>
      <c r="J264" s="3" t="s">
        <v>15</v>
      </c>
      <c r="K264" s="3">
        <v>500</v>
      </c>
      <c r="L264" s="3" t="str">
        <f>VLOOKUP(E264,[1]KLASIFIKASI!$I$4:$J$18,2,FALSE)</f>
        <v>PELEPAS GAS</v>
      </c>
      <c r="M264" s="3">
        <f t="shared" si="18"/>
        <v>15</v>
      </c>
      <c r="N264" s="3" t="s">
        <v>18</v>
      </c>
    </row>
    <row r="265" spans="1:14" x14ac:dyDescent="0.25">
      <c r="A265" s="3">
        <f t="shared" si="19"/>
        <v>264</v>
      </c>
      <c r="B265" s="3" t="s">
        <v>35</v>
      </c>
      <c r="C265" s="3" t="str">
        <f>VLOOKUP(B265,[1]DESA!$B$2:$D$601,3,FALSE)</f>
        <v>PERESAK</v>
      </c>
      <c r="D265" s="3" t="str">
        <f>VLOOKUP(B265,[1]DESA!$B$2:$E$601,4,FALSE)</f>
        <v>BATUKLIANG</v>
      </c>
      <c r="E265" s="4" t="s">
        <v>17</v>
      </c>
      <c r="F265" s="3">
        <f t="shared" si="16"/>
        <v>0</v>
      </c>
      <c r="G265" s="3">
        <f t="shared" si="17"/>
        <v>0</v>
      </c>
      <c r="H265" s="5" t="s">
        <v>102</v>
      </c>
      <c r="I265" s="5" t="s">
        <v>103</v>
      </c>
      <c r="J265" s="3" t="s">
        <v>15</v>
      </c>
      <c r="K265" s="3">
        <v>500</v>
      </c>
      <c r="L265" s="3" t="str">
        <f>VLOOKUP(E265,[1]KLASIFIKASI!$I$4:$J$18,2,FALSE)</f>
        <v>PELEPAS GAS</v>
      </c>
      <c r="M265" s="3">
        <f t="shared" si="18"/>
        <v>15</v>
      </c>
      <c r="N265" s="3" t="s">
        <v>18</v>
      </c>
    </row>
    <row r="266" spans="1:14" x14ac:dyDescent="0.25">
      <c r="A266" s="3">
        <f t="shared" si="19"/>
        <v>265</v>
      </c>
      <c r="B266" s="3" t="s">
        <v>104</v>
      </c>
      <c r="C266" s="3" t="str">
        <f>VLOOKUP(B266,[1]DESA!$B$2:$D$601,3,FALSE)</f>
        <v>SELEBUNG</v>
      </c>
      <c r="D266" s="3" t="str">
        <f>VLOOKUP(B266,[1]DESA!$B$2:$E$601,4,FALSE)</f>
        <v>BATUKLIANG</v>
      </c>
      <c r="E266" s="4" t="s">
        <v>19</v>
      </c>
      <c r="F266" s="3">
        <f t="shared" si="16"/>
        <v>0</v>
      </c>
      <c r="G266" s="3">
        <f t="shared" si="17"/>
        <v>0</v>
      </c>
      <c r="H266" s="5"/>
      <c r="I266" s="5"/>
      <c r="J266" s="3" t="s">
        <v>15</v>
      </c>
      <c r="K266" s="3">
        <v>15</v>
      </c>
      <c r="L266" s="3" t="str">
        <f>VLOOKUP(E266,[1]KLASIFIKASI!$I$4:$J$18,2,FALSE)</f>
        <v>PELEPAS GAS</v>
      </c>
      <c r="M266" s="3">
        <f t="shared" si="18"/>
        <v>12</v>
      </c>
      <c r="N266" s="3" t="s">
        <v>18</v>
      </c>
    </row>
    <row r="267" spans="1:14" x14ac:dyDescent="0.25">
      <c r="A267" s="3">
        <f t="shared" si="19"/>
        <v>266</v>
      </c>
      <c r="B267" s="3" t="s">
        <v>68</v>
      </c>
      <c r="C267" s="3" t="str">
        <f>VLOOKUP(B267,[1]DESA!$B$2:$D$601,3,FALSE)</f>
        <v>TAMPAK SIRING</v>
      </c>
      <c r="D267" s="3" t="str">
        <f>VLOOKUP(B267,[1]DESA!$B$2:$E$601,4,FALSE)</f>
        <v>BATUKLIANG</v>
      </c>
      <c r="E267" s="4" t="s">
        <v>17</v>
      </c>
      <c r="F267" s="3">
        <f t="shared" si="16"/>
        <v>0</v>
      </c>
      <c r="G267" s="3">
        <f t="shared" si="17"/>
        <v>0</v>
      </c>
      <c r="H267" s="5"/>
      <c r="I267" s="5"/>
      <c r="J267" s="3" t="s">
        <v>15</v>
      </c>
      <c r="K267" s="3">
        <v>500</v>
      </c>
      <c r="L267" s="3" t="str">
        <f>VLOOKUP(E267,[1]KLASIFIKASI!$I$4:$J$18,2,FALSE)</f>
        <v>PELEPAS GAS</v>
      </c>
      <c r="M267" s="3">
        <f t="shared" si="18"/>
        <v>15</v>
      </c>
      <c r="N267" s="3" t="s">
        <v>18</v>
      </c>
    </row>
    <row r="268" spans="1:14" x14ac:dyDescent="0.25">
      <c r="A268" s="3">
        <f t="shared" si="19"/>
        <v>267</v>
      </c>
      <c r="B268" s="3" t="s">
        <v>68</v>
      </c>
      <c r="C268" s="3" t="str">
        <f>VLOOKUP(B268,[1]DESA!$B$2:$D$601,3,FALSE)</f>
        <v>TAMPAK SIRING</v>
      </c>
      <c r="D268" s="3" t="str">
        <f>VLOOKUP(B268,[1]DESA!$B$2:$E$601,4,FALSE)</f>
        <v>BATUKLIANG</v>
      </c>
      <c r="E268" s="4" t="s">
        <v>19</v>
      </c>
      <c r="F268" s="3">
        <f t="shared" si="16"/>
        <v>0</v>
      </c>
      <c r="G268" s="3">
        <f t="shared" si="17"/>
        <v>0</v>
      </c>
      <c r="H268" s="5"/>
      <c r="I268" s="5"/>
      <c r="J268" s="3" t="s">
        <v>15</v>
      </c>
      <c r="K268" s="3">
        <v>42</v>
      </c>
      <c r="L268" s="3" t="str">
        <f>VLOOKUP(E268,[1]KLASIFIKASI!$I$4:$J$18,2,FALSE)</f>
        <v>PELEPAS GAS</v>
      </c>
      <c r="M268" s="3">
        <f t="shared" si="18"/>
        <v>12</v>
      </c>
      <c r="N268" s="3" t="s">
        <v>18</v>
      </c>
    </row>
    <row r="269" spans="1:14" x14ac:dyDescent="0.25">
      <c r="A269" s="3">
        <f t="shared" si="19"/>
        <v>268</v>
      </c>
      <c r="B269" s="3" t="s">
        <v>68</v>
      </c>
      <c r="C269" s="3" t="str">
        <f>VLOOKUP(B269,[1]DESA!$B$2:$D$601,3,FALSE)</f>
        <v>TAMPAK SIRING</v>
      </c>
      <c r="D269" s="3" t="str">
        <f>VLOOKUP(B269,[1]DESA!$B$2:$E$601,4,FALSE)</f>
        <v>BATUKLIANG</v>
      </c>
      <c r="E269" s="4" t="s">
        <v>39</v>
      </c>
      <c r="F269" s="3">
        <f t="shared" si="16"/>
        <v>0</v>
      </c>
      <c r="G269" s="3">
        <f t="shared" si="17"/>
        <v>0</v>
      </c>
      <c r="H269" s="5" t="s">
        <v>105</v>
      </c>
      <c r="I269" s="5" t="s">
        <v>106</v>
      </c>
      <c r="J269" s="3" t="s">
        <v>15</v>
      </c>
      <c r="K269" s="3">
        <v>250</v>
      </c>
      <c r="L269" s="3" t="str">
        <f>VLOOKUP(E269,[1]KLASIFIKASI!$I$4:$J$18,2,FALSE)</f>
        <v>PELEPAS GAS</v>
      </c>
      <c r="M269" s="3">
        <f t="shared" si="18"/>
        <v>14</v>
      </c>
      <c r="N269" s="3" t="s">
        <v>18</v>
      </c>
    </row>
    <row r="270" spans="1:14" x14ac:dyDescent="0.25">
      <c r="A270" s="3">
        <f t="shared" si="19"/>
        <v>269</v>
      </c>
      <c r="B270" s="3" t="s">
        <v>68</v>
      </c>
      <c r="C270" s="3" t="str">
        <f>VLOOKUP(B270,[1]DESA!$B$2:$D$601,3,FALSE)</f>
        <v>TAMPAK SIRING</v>
      </c>
      <c r="D270" s="3" t="str">
        <f>VLOOKUP(B270,[1]DESA!$B$2:$E$601,4,FALSE)</f>
        <v>BATUKLIANG</v>
      </c>
      <c r="E270" s="4" t="s">
        <v>19</v>
      </c>
      <c r="F270" s="3">
        <f t="shared" si="16"/>
        <v>0</v>
      </c>
      <c r="G270" s="3">
        <f t="shared" si="17"/>
        <v>0</v>
      </c>
      <c r="H270" s="5"/>
      <c r="I270" s="5"/>
      <c r="J270" s="3" t="s">
        <v>15</v>
      </c>
      <c r="K270" s="3">
        <v>42</v>
      </c>
      <c r="L270" s="3" t="str">
        <f>VLOOKUP(E270,[1]KLASIFIKASI!$I$4:$J$18,2,FALSE)</f>
        <v>PELEPAS GAS</v>
      </c>
      <c r="M270" s="3">
        <f t="shared" si="18"/>
        <v>12</v>
      </c>
      <c r="N270" s="3" t="s">
        <v>18</v>
      </c>
    </row>
    <row r="271" spans="1:14" x14ac:dyDescent="0.25">
      <c r="A271" s="3">
        <f t="shared" si="19"/>
        <v>270</v>
      </c>
      <c r="B271" s="3" t="s">
        <v>68</v>
      </c>
      <c r="C271" s="3" t="str">
        <f>VLOOKUP(B271,[1]DESA!$B$2:$D$601,3,FALSE)</f>
        <v>TAMPAK SIRING</v>
      </c>
      <c r="D271" s="3" t="str">
        <f>VLOOKUP(B271,[1]DESA!$B$2:$E$601,4,FALSE)</f>
        <v>BATUKLIANG</v>
      </c>
      <c r="E271" s="4" t="s">
        <v>19</v>
      </c>
      <c r="F271" s="3">
        <f t="shared" si="16"/>
        <v>0</v>
      </c>
      <c r="G271" s="3">
        <f t="shared" si="17"/>
        <v>0</v>
      </c>
      <c r="H271" s="5"/>
      <c r="I271" s="5"/>
      <c r="J271" s="3" t="s">
        <v>15</v>
      </c>
      <c r="K271" s="3">
        <v>32</v>
      </c>
      <c r="L271" s="3" t="str">
        <f>VLOOKUP(E271,[1]KLASIFIKASI!$I$4:$J$18,2,FALSE)</f>
        <v>PELEPAS GAS</v>
      </c>
      <c r="M271" s="3">
        <f t="shared" si="18"/>
        <v>12</v>
      </c>
      <c r="N271" s="3" t="s">
        <v>18</v>
      </c>
    </row>
    <row r="272" spans="1:14" x14ac:dyDescent="0.25">
      <c r="A272" s="3">
        <f t="shared" si="19"/>
        <v>271</v>
      </c>
      <c r="B272" s="3" t="s">
        <v>68</v>
      </c>
      <c r="C272" s="3" t="str">
        <f>VLOOKUP(B272,[1]DESA!$B$2:$D$601,3,FALSE)</f>
        <v>TAMPAK SIRING</v>
      </c>
      <c r="D272" s="3" t="str">
        <f>VLOOKUP(B272,[1]DESA!$B$2:$E$601,4,FALSE)</f>
        <v>BATUKLIANG</v>
      </c>
      <c r="E272" s="4" t="s">
        <v>17</v>
      </c>
      <c r="F272" s="3">
        <f t="shared" si="16"/>
        <v>0</v>
      </c>
      <c r="G272" s="3">
        <f t="shared" si="17"/>
        <v>0</v>
      </c>
      <c r="H272" s="5"/>
      <c r="I272" s="5"/>
      <c r="J272" s="3" t="s">
        <v>15</v>
      </c>
      <c r="K272" s="3">
        <v>400</v>
      </c>
      <c r="L272" s="3" t="str">
        <f>VLOOKUP(E272,[1]KLASIFIKASI!$I$4:$J$18,2,FALSE)</f>
        <v>PELEPAS GAS</v>
      </c>
      <c r="M272" s="3">
        <f t="shared" si="18"/>
        <v>15</v>
      </c>
      <c r="N272" s="3" t="s">
        <v>18</v>
      </c>
    </row>
    <row r="273" spans="1:14" x14ac:dyDescent="0.25">
      <c r="A273" s="3">
        <f t="shared" si="19"/>
        <v>272</v>
      </c>
      <c r="B273" s="3" t="s">
        <v>68</v>
      </c>
      <c r="C273" s="3" t="str">
        <f>VLOOKUP(B273,[1]DESA!$B$2:$D$601,3,FALSE)</f>
        <v>TAMPAK SIRING</v>
      </c>
      <c r="D273" s="3" t="str">
        <f>VLOOKUP(B273,[1]DESA!$B$2:$E$601,4,FALSE)</f>
        <v>BATUKLIANG</v>
      </c>
      <c r="E273" s="4" t="s">
        <v>17</v>
      </c>
      <c r="F273" s="3">
        <f t="shared" si="16"/>
        <v>0</v>
      </c>
      <c r="G273" s="3">
        <f t="shared" si="17"/>
        <v>0</v>
      </c>
      <c r="H273" s="5"/>
      <c r="I273" s="5"/>
      <c r="J273" s="3" t="s">
        <v>15</v>
      </c>
      <c r="K273" s="3">
        <v>500</v>
      </c>
      <c r="L273" s="3" t="str">
        <f>VLOOKUP(E273,[1]KLASIFIKASI!$I$4:$J$18,2,FALSE)</f>
        <v>PELEPAS GAS</v>
      </c>
      <c r="M273" s="3">
        <f t="shared" si="18"/>
        <v>15</v>
      </c>
      <c r="N273" s="3" t="s">
        <v>18</v>
      </c>
    </row>
    <row r="274" spans="1:14" x14ac:dyDescent="0.25">
      <c r="A274" s="3">
        <f t="shared" si="19"/>
        <v>273</v>
      </c>
      <c r="B274" s="3" t="s">
        <v>47</v>
      </c>
      <c r="C274" s="3" t="str">
        <f>VLOOKUP(B274,[1]DESA!$B$2:$D$601,3,FALSE)</f>
        <v>BUJAK</v>
      </c>
      <c r="D274" s="3" t="str">
        <f>VLOOKUP(B274,[1]DESA!$B$2:$E$601,4,FALSE)</f>
        <v>BATUKLIANG</v>
      </c>
      <c r="E274" s="4" t="s">
        <v>17</v>
      </c>
      <c r="F274" s="3">
        <f t="shared" si="16"/>
        <v>0</v>
      </c>
      <c r="G274" s="3">
        <f t="shared" si="17"/>
        <v>0</v>
      </c>
      <c r="H274" s="5"/>
      <c r="I274" s="5"/>
      <c r="J274" s="3" t="s">
        <v>15</v>
      </c>
      <c r="K274" s="3">
        <v>250</v>
      </c>
      <c r="L274" s="3" t="str">
        <f>VLOOKUP(E274,[1]KLASIFIKASI!$I$4:$J$18,2,FALSE)</f>
        <v>PELEPAS GAS</v>
      </c>
      <c r="M274" s="3">
        <f t="shared" si="18"/>
        <v>14</v>
      </c>
      <c r="N274" s="3" t="s">
        <v>18</v>
      </c>
    </row>
    <row r="275" spans="1:14" x14ac:dyDescent="0.25">
      <c r="A275" s="3">
        <f t="shared" si="19"/>
        <v>274</v>
      </c>
      <c r="B275" s="3" t="s">
        <v>104</v>
      </c>
      <c r="C275" s="3" t="str">
        <f>VLOOKUP(B275,[1]DESA!$B$2:$D$601,3,FALSE)</f>
        <v>SELEBUNG</v>
      </c>
      <c r="D275" s="3" t="str">
        <f>VLOOKUP(B275,[1]DESA!$B$2:$E$601,4,FALSE)</f>
        <v>BATUKLIANG</v>
      </c>
      <c r="E275" s="4" t="s">
        <v>17</v>
      </c>
      <c r="F275" s="3">
        <f t="shared" si="16"/>
        <v>0</v>
      </c>
      <c r="G275" s="3">
        <f t="shared" si="17"/>
        <v>0</v>
      </c>
      <c r="H275" s="5"/>
      <c r="I275" s="5"/>
      <c r="J275" s="3" t="s">
        <v>15</v>
      </c>
      <c r="K275" s="3">
        <v>500</v>
      </c>
      <c r="L275" s="3" t="str">
        <f>VLOOKUP(E275,[1]KLASIFIKASI!$I$4:$J$18,2,FALSE)</f>
        <v>PELEPAS GAS</v>
      </c>
      <c r="M275" s="3">
        <f t="shared" si="18"/>
        <v>15</v>
      </c>
      <c r="N275" s="3" t="s">
        <v>18</v>
      </c>
    </row>
    <row r="276" spans="1:14" x14ac:dyDescent="0.25">
      <c r="A276" s="3">
        <f t="shared" si="19"/>
        <v>275</v>
      </c>
      <c r="B276" s="3" t="s">
        <v>104</v>
      </c>
      <c r="C276" s="3" t="str">
        <f>VLOOKUP(B276,[1]DESA!$B$2:$D$601,3,FALSE)</f>
        <v>SELEBUNG</v>
      </c>
      <c r="D276" s="3" t="str">
        <f>VLOOKUP(B276,[1]DESA!$B$2:$E$601,4,FALSE)</f>
        <v>BATUKLIANG</v>
      </c>
      <c r="E276" s="4" t="s">
        <v>17</v>
      </c>
      <c r="F276" s="3">
        <f t="shared" si="16"/>
        <v>0</v>
      </c>
      <c r="G276" s="3">
        <f t="shared" si="17"/>
        <v>0</v>
      </c>
      <c r="H276" s="5"/>
      <c r="I276" s="5"/>
      <c r="J276" s="3" t="s">
        <v>15</v>
      </c>
      <c r="K276" s="3">
        <v>250</v>
      </c>
      <c r="L276" s="3" t="str">
        <f>VLOOKUP(E276,[1]KLASIFIKASI!$I$4:$J$18,2,FALSE)</f>
        <v>PELEPAS GAS</v>
      </c>
      <c r="M276" s="3">
        <f t="shared" si="18"/>
        <v>14</v>
      </c>
      <c r="N276" s="3" t="s">
        <v>18</v>
      </c>
    </row>
    <row r="277" spans="1:14" x14ac:dyDescent="0.25">
      <c r="A277" s="3">
        <f t="shared" si="19"/>
        <v>276</v>
      </c>
      <c r="B277" s="3" t="s">
        <v>68</v>
      </c>
      <c r="C277" s="3" t="str">
        <f>VLOOKUP(B277,[1]DESA!$B$2:$D$601,3,FALSE)</f>
        <v>TAMPAK SIRING</v>
      </c>
      <c r="D277" s="3" t="str">
        <f>VLOOKUP(B277,[1]DESA!$B$2:$E$601,4,FALSE)</f>
        <v>BATUKLIANG</v>
      </c>
      <c r="E277" s="4" t="s">
        <v>39</v>
      </c>
      <c r="F277" s="3">
        <f t="shared" si="16"/>
        <v>0</v>
      </c>
      <c r="G277" s="3">
        <f t="shared" si="17"/>
        <v>0</v>
      </c>
      <c r="H277" s="5" t="s">
        <v>107</v>
      </c>
      <c r="I277" s="5" t="s">
        <v>108</v>
      </c>
      <c r="J277" s="3" t="s">
        <v>15</v>
      </c>
      <c r="K277" s="3">
        <v>250</v>
      </c>
      <c r="L277" s="3" t="str">
        <f>VLOOKUP(E277,[1]KLASIFIKASI!$I$4:$J$18,2,FALSE)</f>
        <v>PELEPAS GAS</v>
      </c>
      <c r="M277" s="3">
        <f t="shared" si="18"/>
        <v>14</v>
      </c>
      <c r="N277" s="3" t="s">
        <v>18</v>
      </c>
    </row>
    <row r="278" spans="1:14" x14ac:dyDescent="0.25">
      <c r="A278" s="3">
        <f t="shared" si="19"/>
        <v>277</v>
      </c>
      <c r="B278" s="3" t="s">
        <v>40</v>
      </c>
      <c r="C278" s="3" t="str">
        <f>VLOOKUP(B278,[1]DESA!$B$2:$D$601,3,FALSE)</f>
        <v>BUJAK</v>
      </c>
      <c r="D278" s="3" t="str">
        <f>VLOOKUP(B278,[1]DESA!$B$2:$E$601,4,FALSE)</f>
        <v>BATUKLIANG</v>
      </c>
      <c r="E278" s="4" t="s">
        <v>17</v>
      </c>
      <c r="F278" s="3">
        <f t="shared" si="16"/>
        <v>0</v>
      </c>
      <c r="G278" s="3">
        <f t="shared" si="17"/>
        <v>0</v>
      </c>
      <c r="H278" s="5"/>
      <c r="I278" s="5"/>
      <c r="J278" s="3" t="s">
        <v>15</v>
      </c>
      <c r="K278" s="3">
        <v>500</v>
      </c>
      <c r="L278" s="3" t="str">
        <f>VLOOKUP(E278,[1]KLASIFIKASI!$I$4:$J$18,2,FALSE)</f>
        <v>PELEPAS GAS</v>
      </c>
      <c r="M278" s="3">
        <f t="shared" si="18"/>
        <v>15</v>
      </c>
      <c r="N278" s="3" t="s">
        <v>18</v>
      </c>
    </row>
    <row r="279" spans="1:14" x14ac:dyDescent="0.25">
      <c r="A279" s="3">
        <f t="shared" si="19"/>
        <v>278</v>
      </c>
      <c r="B279" s="3" t="s">
        <v>104</v>
      </c>
      <c r="C279" s="3" t="str">
        <f>VLOOKUP(B279,[1]DESA!$B$2:$D$601,3,FALSE)</f>
        <v>SELEBUNG</v>
      </c>
      <c r="D279" s="3" t="str">
        <f>VLOOKUP(B279,[1]DESA!$B$2:$E$601,4,FALSE)</f>
        <v>BATUKLIANG</v>
      </c>
      <c r="E279" s="4" t="s">
        <v>17</v>
      </c>
      <c r="F279" s="3">
        <f t="shared" si="16"/>
        <v>0</v>
      </c>
      <c r="G279" s="3">
        <f t="shared" si="17"/>
        <v>0</v>
      </c>
      <c r="H279" s="5"/>
      <c r="I279" s="5"/>
      <c r="J279" s="3" t="s">
        <v>15</v>
      </c>
      <c r="K279" s="3">
        <v>500</v>
      </c>
      <c r="L279" s="3" t="str">
        <f>VLOOKUP(E279,[1]KLASIFIKASI!$I$4:$J$18,2,FALSE)</f>
        <v>PELEPAS GAS</v>
      </c>
      <c r="M279" s="3">
        <f t="shared" si="18"/>
        <v>15</v>
      </c>
      <c r="N279" s="3" t="s">
        <v>18</v>
      </c>
    </row>
    <row r="280" spans="1:14" x14ac:dyDescent="0.25">
      <c r="A280" s="3">
        <f t="shared" si="19"/>
        <v>279</v>
      </c>
      <c r="B280" s="3" t="s">
        <v>40</v>
      </c>
      <c r="C280" s="3" t="str">
        <f>VLOOKUP(B280,[1]DESA!$B$2:$D$601,3,FALSE)</f>
        <v>BUJAK</v>
      </c>
      <c r="D280" s="3" t="str">
        <f>VLOOKUP(B280,[1]DESA!$B$2:$E$601,4,FALSE)</f>
        <v>BATUKLIANG</v>
      </c>
      <c r="E280" s="4" t="s">
        <v>39</v>
      </c>
      <c r="F280" s="3">
        <f t="shared" si="16"/>
        <v>0</v>
      </c>
      <c r="G280" s="3">
        <f t="shared" si="17"/>
        <v>0</v>
      </c>
      <c r="H280" s="5"/>
      <c r="I280" s="5"/>
      <c r="J280" s="3" t="s">
        <v>15</v>
      </c>
      <c r="K280" s="3">
        <v>250</v>
      </c>
      <c r="L280" s="3" t="str">
        <f>VLOOKUP(E280,[1]KLASIFIKASI!$I$4:$J$18,2,FALSE)</f>
        <v>PELEPAS GAS</v>
      </c>
      <c r="M280" s="3">
        <f t="shared" si="18"/>
        <v>14</v>
      </c>
      <c r="N280" s="3" t="s">
        <v>18</v>
      </c>
    </row>
    <row r="281" spans="1:14" x14ac:dyDescent="0.25">
      <c r="A281" s="3">
        <f t="shared" si="19"/>
        <v>280</v>
      </c>
      <c r="B281" s="3" t="s">
        <v>40</v>
      </c>
      <c r="C281" s="3" t="str">
        <f>VLOOKUP(B281,[1]DESA!$B$2:$D$601,3,FALSE)</f>
        <v>BUJAK</v>
      </c>
      <c r="D281" s="3" t="str">
        <f>VLOOKUP(B281,[1]DESA!$B$2:$E$601,4,FALSE)</f>
        <v>BATUKLIANG</v>
      </c>
      <c r="E281" s="4" t="s">
        <v>39</v>
      </c>
      <c r="F281" s="3">
        <f t="shared" si="16"/>
        <v>0</v>
      </c>
      <c r="G281" s="3">
        <f t="shared" si="17"/>
        <v>0</v>
      </c>
      <c r="H281" s="5" t="s">
        <v>109</v>
      </c>
      <c r="I281" s="5" t="s">
        <v>110</v>
      </c>
      <c r="J281" s="3" t="s">
        <v>15</v>
      </c>
      <c r="K281" s="3">
        <v>250</v>
      </c>
      <c r="L281" s="3" t="str">
        <f>VLOOKUP(E281,[1]KLASIFIKASI!$I$4:$J$18,2,FALSE)</f>
        <v>PELEPAS GAS</v>
      </c>
      <c r="M281" s="3">
        <f t="shared" si="18"/>
        <v>14</v>
      </c>
      <c r="N281" s="3" t="s">
        <v>18</v>
      </c>
    </row>
    <row r="282" spans="1:14" x14ac:dyDescent="0.25">
      <c r="A282" s="3">
        <f t="shared" si="19"/>
        <v>281</v>
      </c>
      <c r="B282" s="3" t="s">
        <v>40</v>
      </c>
      <c r="C282" s="3" t="str">
        <f>VLOOKUP(B282,[1]DESA!$B$2:$D$601,3,FALSE)</f>
        <v>BUJAK</v>
      </c>
      <c r="D282" s="3" t="str">
        <f>VLOOKUP(B282,[1]DESA!$B$2:$E$601,4,FALSE)</f>
        <v>BATUKLIANG</v>
      </c>
      <c r="E282" s="4"/>
      <c r="F282" s="3">
        <f t="shared" si="16"/>
        <v>0</v>
      </c>
      <c r="G282" s="3">
        <f t="shared" si="17"/>
        <v>0</v>
      </c>
      <c r="H282" s="5"/>
      <c r="I282" s="5"/>
      <c r="J282" s="3" t="s">
        <v>15</v>
      </c>
      <c r="K282" s="3"/>
      <c r="L282" s="3" t="e">
        <f>VLOOKUP(E282,[1]KLASIFIKASI!$I$4:$J$18,2,FALSE)</f>
        <v>#N/A</v>
      </c>
      <c r="M282" s="3" t="e">
        <f t="shared" si="18"/>
        <v>#N/A</v>
      </c>
      <c r="N282" s="3" t="s">
        <v>16</v>
      </c>
    </row>
    <row r="283" spans="1:14" x14ac:dyDescent="0.25">
      <c r="A283" s="3">
        <f t="shared" si="19"/>
        <v>282</v>
      </c>
      <c r="B283" s="3" t="s">
        <v>111</v>
      </c>
      <c r="C283" s="3" t="str">
        <f>VLOOKUP(B283,[1]DESA!$B$2:$D$601,3,FALSE)</f>
        <v>BUJAK</v>
      </c>
      <c r="D283" s="3" t="str">
        <f>VLOOKUP(B283,[1]DESA!$B$2:$E$601,4,FALSE)</f>
        <v>BATUKLIANG</v>
      </c>
      <c r="E283" s="4"/>
      <c r="F283" s="3">
        <f t="shared" si="16"/>
        <v>0</v>
      </c>
      <c r="G283" s="3">
        <f t="shared" si="17"/>
        <v>0</v>
      </c>
      <c r="H283" s="5"/>
      <c r="I283" s="5"/>
      <c r="J283" s="3" t="s">
        <v>15</v>
      </c>
      <c r="K283" s="3"/>
      <c r="L283" s="3" t="e">
        <f>VLOOKUP(E283,[1]KLASIFIKASI!$I$4:$J$18,2,FALSE)</f>
        <v>#N/A</v>
      </c>
      <c r="M283" s="3" t="e">
        <f t="shared" si="18"/>
        <v>#N/A</v>
      </c>
      <c r="N283" s="3" t="s">
        <v>16</v>
      </c>
    </row>
    <row r="284" spans="1:14" x14ac:dyDescent="0.25">
      <c r="A284" s="3">
        <f t="shared" si="19"/>
        <v>283</v>
      </c>
      <c r="B284" s="3" t="s">
        <v>47</v>
      </c>
      <c r="C284" s="3" t="str">
        <f>VLOOKUP(B284,[1]DESA!$B$2:$D$601,3,FALSE)</f>
        <v>BUJAK</v>
      </c>
      <c r="D284" s="3" t="str">
        <f>VLOOKUP(B284,[1]DESA!$B$2:$E$601,4,FALSE)</f>
        <v>BATUKLIANG</v>
      </c>
      <c r="E284" s="4" t="s">
        <v>39</v>
      </c>
      <c r="F284" s="3">
        <f t="shared" si="16"/>
        <v>0</v>
      </c>
      <c r="G284" s="3">
        <f t="shared" si="17"/>
        <v>0</v>
      </c>
      <c r="H284" s="5"/>
      <c r="I284" s="5"/>
      <c r="J284" s="3" t="s">
        <v>15</v>
      </c>
      <c r="K284" s="3">
        <v>650</v>
      </c>
      <c r="L284" s="3" t="str">
        <f>VLOOKUP(E284,[1]KLASIFIKASI!$I$4:$J$18,2,FALSE)</f>
        <v>PELEPAS GAS</v>
      </c>
      <c r="M284" s="3">
        <f t="shared" si="18"/>
        <v>15</v>
      </c>
      <c r="N284" s="3" t="s">
        <v>18</v>
      </c>
    </row>
    <row r="285" spans="1:14" x14ac:dyDescent="0.25">
      <c r="A285" s="3">
        <f t="shared" si="19"/>
        <v>284</v>
      </c>
      <c r="B285" s="3" t="s">
        <v>104</v>
      </c>
      <c r="C285" s="3" t="str">
        <f>VLOOKUP(B285,[1]DESA!$B$2:$D$601,3,FALSE)</f>
        <v>SELEBUNG</v>
      </c>
      <c r="D285" s="3" t="str">
        <f>VLOOKUP(B285,[1]DESA!$B$2:$E$601,4,FALSE)</f>
        <v>BATUKLIANG</v>
      </c>
      <c r="E285" s="4" t="s">
        <v>17</v>
      </c>
      <c r="F285" s="3">
        <f t="shared" si="16"/>
        <v>0</v>
      </c>
      <c r="G285" s="3">
        <f t="shared" si="17"/>
        <v>0</v>
      </c>
      <c r="H285" s="5"/>
      <c r="I285" s="5"/>
      <c r="J285" s="3" t="s">
        <v>15</v>
      </c>
      <c r="K285" s="3">
        <v>250</v>
      </c>
      <c r="L285" s="3" t="str">
        <f>VLOOKUP(E285,[1]KLASIFIKASI!$I$4:$J$18,2,FALSE)</f>
        <v>PELEPAS GAS</v>
      </c>
      <c r="M285" s="3">
        <f t="shared" si="18"/>
        <v>14</v>
      </c>
      <c r="N285" s="3" t="s">
        <v>18</v>
      </c>
    </row>
    <row r="286" spans="1:14" x14ac:dyDescent="0.25">
      <c r="A286" s="3">
        <f t="shared" si="19"/>
        <v>285</v>
      </c>
      <c r="B286" s="3" t="s">
        <v>47</v>
      </c>
      <c r="C286" s="3" t="str">
        <f>VLOOKUP(B286,[1]DESA!$B$2:$D$601,3,FALSE)</f>
        <v>BUJAK</v>
      </c>
      <c r="D286" s="3" t="str">
        <f>VLOOKUP(B286,[1]DESA!$B$2:$E$601,4,FALSE)</f>
        <v>BATUKLIANG</v>
      </c>
      <c r="E286" s="4" t="s">
        <v>39</v>
      </c>
      <c r="F286" s="3">
        <f t="shared" si="16"/>
        <v>0</v>
      </c>
      <c r="G286" s="3">
        <f t="shared" si="17"/>
        <v>0</v>
      </c>
      <c r="H286" s="5" t="s">
        <v>112</v>
      </c>
      <c r="I286" s="5" t="s">
        <v>113</v>
      </c>
      <c r="J286" s="3" t="s">
        <v>15</v>
      </c>
      <c r="K286" s="3">
        <v>100</v>
      </c>
      <c r="L286" s="3" t="str">
        <f>VLOOKUP(E286,[1]KLASIFIKASI!$I$4:$J$18,2,FALSE)</f>
        <v>PELEPAS GAS</v>
      </c>
      <c r="M286" s="3">
        <f t="shared" si="18"/>
        <v>13</v>
      </c>
      <c r="N286" s="3" t="s">
        <v>16</v>
      </c>
    </row>
    <row r="287" spans="1:14" x14ac:dyDescent="0.25">
      <c r="A287" s="3">
        <f t="shared" si="19"/>
        <v>286</v>
      </c>
      <c r="B287" s="3" t="s">
        <v>104</v>
      </c>
      <c r="C287" s="3" t="str">
        <f>VLOOKUP(B287,[1]DESA!$B$2:$D$601,3,FALSE)</f>
        <v>SELEBUNG</v>
      </c>
      <c r="D287" s="3" t="str">
        <f>VLOOKUP(B287,[1]DESA!$B$2:$E$601,4,FALSE)</f>
        <v>BATUKLIANG</v>
      </c>
      <c r="E287" s="4" t="s">
        <v>17</v>
      </c>
      <c r="F287" s="3">
        <f t="shared" si="16"/>
        <v>0</v>
      </c>
      <c r="G287" s="3">
        <f t="shared" si="17"/>
        <v>0</v>
      </c>
      <c r="H287" s="5"/>
      <c r="I287" s="5"/>
      <c r="J287" s="3" t="s">
        <v>15</v>
      </c>
      <c r="K287" s="3">
        <v>45</v>
      </c>
      <c r="L287" s="3" t="str">
        <f>VLOOKUP(E287,[1]KLASIFIKASI!$I$4:$J$18,2,FALSE)</f>
        <v>PELEPAS GAS</v>
      </c>
      <c r="M287" s="3">
        <f t="shared" si="18"/>
        <v>12</v>
      </c>
      <c r="N287" s="3" t="s">
        <v>18</v>
      </c>
    </row>
    <row r="288" spans="1:14" x14ac:dyDescent="0.25">
      <c r="A288" s="3">
        <f t="shared" si="19"/>
        <v>287</v>
      </c>
      <c r="B288" s="3" t="s">
        <v>48</v>
      </c>
      <c r="C288" s="3" t="str">
        <f>VLOOKUP(B288,[1]DESA!$B$2:$D$601,3,FALSE)</f>
        <v>BARABALI</v>
      </c>
      <c r="D288" s="3" t="str">
        <f>VLOOKUP(B288,[1]DESA!$B$2:$E$601,4,FALSE)</f>
        <v>BATUKLIANG</v>
      </c>
      <c r="E288" s="4" t="s">
        <v>19</v>
      </c>
      <c r="F288" s="3">
        <f t="shared" si="16"/>
        <v>0</v>
      </c>
      <c r="G288" s="3">
        <f t="shared" si="17"/>
        <v>0</v>
      </c>
      <c r="H288" s="5"/>
      <c r="I288" s="5"/>
      <c r="J288" s="3" t="s">
        <v>15</v>
      </c>
      <c r="K288" s="3">
        <v>250</v>
      </c>
      <c r="L288" s="3" t="str">
        <f>VLOOKUP(E288,[1]KLASIFIKASI!$I$4:$J$18,2,FALSE)</f>
        <v>PELEPAS GAS</v>
      </c>
      <c r="M288" s="3">
        <f t="shared" si="18"/>
        <v>14</v>
      </c>
      <c r="N288" s="3" t="s">
        <v>18</v>
      </c>
    </row>
    <row r="289" spans="1:14" x14ac:dyDescent="0.25">
      <c r="A289" s="3">
        <f t="shared" si="19"/>
        <v>288</v>
      </c>
      <c r="B289" s="3" t="s">
        <v>47</v>
      </c>
      <c r="C289" s="3" t="str">
        <f>VLOOKUP(B289,[1]DESA!$B$2:$D$601,3,FALSE)</f>
        <v>BUJAK</v>
      </c>
      <c r="D289" s="3" t="str">
        <f>VLOOKUP(B289,[1]DESA!$B$2:$E$601,4,FALSE)</f>
        <v>BATUKLIANG</v>
      </c>
      <c r="E289" s="4" t="s">
        <v>39</v>
      </c>
      <c r="F289" s="3">
        <f t="shared" si="16"/>
        <v>0</v>
      </c>
      <c r="G289" s="3">
        <f t="shared" si="17"/>
        <v>0</v>
      </c>
      <c r="H289" s="5" t="s">
        <v>114</v>
      </c>
      <c r="I289" s="5" t="s">
        <v>115</v>
      </c>
      <c r="J289" s="3" t="s">
        <v>15</v>
      </c>
      <c r="K289" s="3">
        <v>250</v>
      </c>
      <c r="L289" s="3" t="str">
        <f>VLOOKUP(E289,[1]KLASIFIKASI!$I$4:$J$18,2,FALSE)</f>
        <v>PELEPAS GAS</v>
      </c>
      <c r="M289" s="3">
        <f t="shared" si="18"/>
        <v>14</v>
      </c>
      <c r="N289" s="3" t="s">
        <v>18</v>
      </c>
    </row>
    <row r="290" spans="1:14" x14ac:dyDescent="0.25">
      <c r="A290" s="3">
        <f t="shared" si="19"/>
        <v>289</v>
      </c>
      <c r="B290" s="3" t="s">
        <v>47</v>
      </c>
      <c r="C290" s="3" t="str">
        <f>VLOOKUP(B290,[1]DESA!$B$2:$D$601,3,FALSE)</f>
        <v>BUJAK</v>
      </c>
      <c r="D290" s="3" t="str">
        <f>VLOOKUP(B290,[1]DESA!$B$2:$E$601,4,FALSE)</f>
        <v>BATUKLIANG</v>
      </c>
      <c r="E290" s="4" t="s">
        <v>39</v>
      </c>
      <c r="F290" s="3">
        <f t="shared" si="16"/>
        <v>0</v>
      </c>
      <c r="G290" s="3">
        <f t="shared" si="17"/>
        <v>0</v>
      </c>
      <c r="H290" s="5" t="s">
        <v>116</v>
      </c>
      <c r="I290" s="5" t="s">
        <v>117</v>
      </c>
      <c r="J290" s="3" t="s">
        <v>15</v>
      </c>
      <c r="K290" s="3">
        <v>250</v>
      </c>
      <c r="L290" s="3" t="str">
        <f>VLOOKUP(E290,[1]KLASIFIKASI!$I$4:$J$18,2,FALSE)</f>
        <v>PELEPAS GAS</v>
      </c>
      <c r="M290" s="3">
        <f t="shared" si="18"/>
        <v>14</v>
      </c>
      <c r="N290" s="3" t="s">
        <v>18</v>
      </c>
    </row>
    <row r="291" spans="1:14" x14ac:dyDescent="0.25">
      <c r="A291" s="3">
        <f t="shared" si="19"/>
        <v>290</v>
      </c>
      <c r="B291" s="3" t="s">
        <v>118</v>
      </c>
      <c r="C291" s="3" t="str">
        <f>VLOOKUP(B291,[1]DESA!$B$2:$D$601,3,FALSE)</f>
        <v>BARABALI</v>
      </c>
      <c r="D291" s="3" t="str">
        <f>VLOOKUP(B291,[1]DESA!$B$2:$E$601,4,FALSE)</f>
        <v>BATUKLIANG</v>
      </c>
      <c r="E291" s="4" t="s">
        <v>39</v>
      </c>
      <c r="F291" s="3">
        <f t="shared" si="16"/>
        <v>0</v>
      </c>
      <c r="G291" s="3">
        <f t="shared" si="17"/>
        <v>0</v>
      </c>
      <c r="H291" s="5" t="s">
        <v>119</v>
      </c>
      <c r="I291" s="5" t="s">
        <v>120</v>
      </c>
      <c r="J291" s="3" t="s">
        <v>15</v>
      </c>
      <c r="K291" s="3">
        <v>250</v>
      </c>
      <c r="L291" s="3" t="str">
        <f>VLOOKUP(E291,[1]KLASIFIKASI!$I$4:$J$18,2,FALSE)</f>
        <v>PELEPAS GAS</v>
      </c>
      <c r="M291" s="3">
        <f t="shared" si="18"/>
        <v>14</v>
      </c>
      <c r="N291" s="3" t="s">
        <v>18</v>
      </c>
    </row>
    <row r="292" spans="1:14" x14ac:dyDescent="0.25">
      <c r="A292" s="3">
        <f t="shared" si="19"/>
        <v>291</v>
      </c>
      <c r="B292" s="3" t="s">
        <v>118</v>
      </c>
      <c r="C292" s="3" t="str">
        <f>VLOOKUP(B292,[1]DESA!$B$2:$D$601,3,FALSE)</f>
        <v>BARABALI</v>
      </c>
      <c r="D292" s="3" t="str">
        <f>VLOOKUP(B292,[1]DESA!$B$2:$E$601,4,FALSE)</f>
        <v>BATUKLIANG</v>
      </c>
      <c r="E292" s="4" t="s">
        <v>28</v>
      </c>
      <c r="F292" s="3">
        <f t="shared" si="16"/>
        <v>0</v>
      </c>
      <c r="G292" s="3">
        <f t="shared" si="17"/>
        <v>0</v>
      </c>
      <c r="H292" s="5"/>
      <c r="I292" s="5"/>
      <c r="J292" s="3" t="s">
        <v>15</v>
      </c>
      <c r="K292" s="3"/>
      <c r="L292" s="3" t="e">
        <f>VLOOKUP(E292,[1]KLASIFIKASI!$I$4:$J$18,2,FALSE)</f>
        <v>#N/A</v>
      </c>
      <c r="M292" s="3" t="e">
        <f t="shared" si="18"/>
        <v>#N/A</v>
      </c>
      <c r="N292" s="3" t="s">
        <v>16</v>
      </c>
    </row>
    <row r="293" spans="1:14" x14ac:dyDescent="0.25">
      <c r="A293" s="3">
        <f t="shared" si="19"/>
        <v>292</v>
      </c>
      <c r="B293" s="3" t="s">
        <v>118</v>
      </c>
      <c r="C293" s="3" t="str">
        <f>VLOOKUP(B293,[1]DESA!$B$2:$D$601,3,FALSE)</f>
        <v>BARABALI</v>
      </c>
      <c r="D293" s="3" t="str">
        <f>VLOOKUP(B293,[1]DESA!$B$2:$E$601,4,FALSE)</f>
        <v>BATUKLIANG</v>
      </c>
      <c r="E293" s="4" t="s">
        <v>39</v>
      </c>
      <c r="F293" s="3">
        <f t="shared" si="16"/>
        <v>0</v>
      </c>
      <c r="G293" s="3">
        <f t="shared" si="17"/>
        <v>0</v>
      </c>
      <c r="H293" s="5" t="s">
        <v>121</v>
      </c>
      <c r="I293" s="5" t="s">
        <v>122</v>
      </c>
      <c r="J293" s="3" t="s">
        <v>15</v>
      </c>
      <c r="K293" s="3">
        <v>500</v>
      </c>
      <c r="L293" s="3" t="str">
        <f>VLOOKUP(E293,[1]KLASIFIKASI!$I$4:$J$18,2,FALSE)</f>
        <v>PELEPAS GAS</v>
      </c>
      <c r="M293" s="3">
        <f t="shared" si="18"/>
        <v>15</v>
      </c>
      <c r="N293" s="3" t="s">
        <v>18</v>
      </c>
    </row>
    <row r="294" spans="1:14" x14ac:dyDescent="0.25">
      <c r="A294" s="3">
        <f t="shared" si="19"/>
        <v>293</v>
      </c>
      <c r="B294" s="3" t="s">
        <v>118</v>
      </c>
      <c r="C294" s="3" t="str">
        <f>VLOOKUP(B294,[1]DESA!$B$2:$D$601,3,FALSE)</f>
        <v>BARABALI</v>
      </c>
      <c r="D294" s="3" t="str">
        <f>VLOOKUP(B294,[1]DESA!$B$2:$E$601,4,FALSE)</f>
        <v>BATUKLIANG</v>
      </c>
      <c r="E294" s="4" t="s">
        <v>39</v>
      </c>
      <c r="F294" s="3">
        <f t="shared" si="16"/>
        <v>0</v>
      </c>
      <c r="G294" s="3">
        <f t="shared" si="17"/>
        <v>0</v>
      </c>
      <c r="H294" s="5"/>
      <c r="I294" s="5"/>
      <c r="J294" s="3" t="s">
        <v>15</v>
      </c>
      <c r="K294" s="3">
        <v>125</v>
      </c>
      <c r="L294" s="3" t="str">
        <f>VLOOKUP(E294,[1]KLASIFIKASI!$I$4:$J$18,2,FALSE)</f>
        <v>PELEPAS GAS</v>
      </c>
      <c r="M294" s="3">
        <f t="shared" si="18"/>
        <v>14</v>
      </c>
      <c r="N294" s="3" t="s">
        <v>18</v>
      </c>
    </row>
    <row r="295" spans="1:14" x14ac:dyDescent="0.25">
      <c r="A295" s="3">
        <f t="shared" si="19"/>
        <v>294</v>
      </c>
      <c r="B295" s="3" t="s">
        <v>104</v>
      </c>
      <c r="C295" s="3" t="str">
        <f>VLOOKUP(B295,[1]DESA!$B$2:$D$601,3,FALSE)</f>
        <v>SELEBUNG</v>
      </c>
      <c r="D295" s="3" t="str">
        <f>VLOOKUP(B295,[1]DESA!$B$2:$E$601,4,FALSE)</f>
        <v>BATUKLIANG</v>
      </c>
      <c r="E295" s="4" t="s">
        <v>17</v>
      </c>
      <c r="F295" s="3">
        <f t="shared" si="16"/>
        <v>0</v>
      </c>
      <c r="G295" s="3">
        <f t="shared" si="17"/>
        <v>0</v>
      </c>
      <c r="H295" s="5"/>
      <c r="I295" s="5"/>
      <c r="J295" s="3" t="s">
        <v>15</v>
      </c>
      <c r="K295" s="3">
        <v>125</v>
      </c>
      <c r="L295" s="3" t="str">
        <f>VLOOKUP(E295,[1]KLASIFIKASI!$I$4:$J$18,2,FALSE)</f>
        <v>PELEPAS GAS</v>
      </c>
      <c r="M295" s="3">
        <f t="shared" si="18"/>
        <v>14</v>
      </c>
      <c r="N295" s="3" t="s">
        <v>18</v>
      </c>
    </row>
    <row r="296" spans="1:14" x14ac:dyDescent="0.25">
      <c r="A296" s="3">
        <f t="shared" si="19"/>
        <v>295</v>
      </c>
      <c r="B296" s="3" t="s">
        <v>118</v>
      </c>
      <c r="C296" s="3" t="str">
        <f>VLOOKUP(B296,[1]DESA!$B$2:$D$601,3,FALSE)</f>
        <v>BARABALI</v>
      </c>
      <c r="D296" s="3" t="str">
        <f>VLOOKUP(B296,[1]DESA!$B$2:$E$601,4,FALSE)</f>
        <v>BATUKLIANG</v>
      </c>
      <c r="E296" s="4" t="s">
        <v>17</v>
      </c>
      <c r="F296" s="3">
        <f t="shared" si="16"/>
        <v>0</v>
      </c>
      <c r="G296" s="3">
        <f t="shared" si="17"/>
        <v>0</v>
      </c>
      <c r="H296" s="5"/>
      <c r="I296" s="5"/>
      <c r="J296" s="3" t="s">
        <v>15</v>
      </c>
      <c r="K296" s="3">
        <v>250</v>
      </c>
      <c r="L296" s="3" t="str">
        <f>VLOOKUP(E296,[1]KLASIFIKASI!$I$4:$J$18,2,FALSE)</f>
        <v>PELEPAS GAS</v>
      </c>
      <c r="M296" s="3">
        <f t="shared" si="18"/>
        <v>14</v>
      </c>
      <c r="N296" s="3" t="s">
        <v>18</v>
      </c>
    </row>
    <row r="297" spans="1:14" x14ac:dyDescent="0.25">
      <c r="A297" s="3">
        <f t="shared" si="19"/>
        <v>296</v>
      </c>
      <c r="B297" s="3" t="s">
        <v>118</v>
      </c>
      <c r="C297" s="3" t="str">
        <f>VLOOKUP(B297,[1]DESA!$B$2:$D$601,3,FALSE)</f>
        <v>BARABALI</v>
      </c>
      <c r="D297" s="3" t="str">
        <f>VLOOKUP(B297,[1]DESA!$B$2:$E$601,4,FALSE)</f>
        <v>BATUKLIANG</v>
      </c>
      <c r="E297" s="4" t="s">
        <v>39</v>
      </c>
      <c r="F297" s="3">
        <f t="shared" si="16"/>
        <v>0</v>
      </c>
      <c r="G297" s="3">
        <f t="shared" si="17"/>
        <v>0</v>
      </c>
      <c r="H297" s="5" t="s">
        <v>123</v>
      </c>
      <c r="I297" s="5" t="s">
        <v>124</v>
      </c>
      <c r="J297" s="3" t="s">
        <v>15</v>
      </c>
      <c r="K297" s="3">
        <v>500</v>
      </c>
      <c r="L297" s="3" t="str">
        <f>VLOOKUP(E297,[1]KLASIFIKASI!$I$4:$J$18,2,FALSE)</f>
        <v>PELEPAS GAS</v>
      </c>
      <c r="M297" s="3">
        <f t="shared" si="18"/>
        <v>15</v>
      </c>
      <c r="N297" s="3" t="s">
        <v>18</v>
      </c>
    </row>
    <row r="298" spans="1:14" x14ac:dyDescent="0.25">
      <c r="A298" s="3">
        <f t="shared" si="19"/>
        <v>297</v>
      </c>
      <c r="B298" s="3" t="s">
        <v>118</v>
      </c>
      <c r="C298" s="3" t="str">
        <f>VLOOKUP(B298,[1]DESA!$B$2:$D$601,3,FALSE)</f>
        <v>BARABALI</v>
      </c>
      <c r="D298" s="3" t="str">
        <f>VLOOKUP(B298,[1]DESA!$B$2:$E$601,4,FALSE)</f>
        <v>BATUKLIANG</v>
      </c>
      <c r="E298" s="4" t="s">
        <v>39</v>
      </c>
      <c r="F298" s="3">
        <f t="shared" si="16"/>
        <v>0</v>
      </c>
      <c r="G298" s="3">
        <f t="shared" si="17"/>
        <v>0</v>
      </c>
      <c r="H298" s="5" t="s">
        <v>125</v>
      </c>
      <c r="I298" s="5" t="s">
        <v>126</v>
      </c>
      <c r="J298" s="3" t="s">
        <v>15</v>
      </c>
      <c r="K298" s="3">
        <v>500</v>
      </c>
      <c r="L298" s="3" t="str">
        <f>VLOOKUP(E298,[1]KLASIFIKASI!$I$4:$J$18,2,FALSE)</f>
        <v>PELEPAS GAS</v>
      </c>
      <c r="M298" s="3">
        <f t="shared" si="18"/>
        <v>15</v>
      </c>
      <c r="N298" s="3" t="s">
        <v>18</v>
      </c>
    </row>
    <row r="299" spans="1:14" x14ac:dyDescent="0.25">
      <c r="A299" s="3">
        <f t="shared" si="19"/>
        <v>298</v>
      </c>
      <c r="B299" s="3" t="s">
        <v>118</v>
      </c>
      <c r="C299" s="3" t="str">
        <f>VLOOKUP(B299,[1]DESA!$B$2:$D$601,3,FALSE)</f>
        <v>BARABALI</v>
      </c>
      <c r="D299" s="3" t="str">
        <f>VLOOKUP(B299,[1]DESA!$B$2:$E$601,4,FALSE)</f>
        <v>BATUKLIANG</v>
      </c>
      <c r="E299" s="4" t="s">
        <v>19</v>
      </c>
      <c r="F299" s="3">
        <f t="shared" si="16"/>
        <v>0</v>
      </c>
      <c r="G299" s="3">
        <f t="shared" si="17"/>
        <v>0</v>
      </c>
      <c r="H299" s="5"/>
      <c r="I299" s="5"/>
      <c r="J299" s="3" t="s">
        <v>15</v>
      </c>
      <c r="K299" s="3">
        <v>42</v>
      </c>
      <c r="L299" s="3" t="str">
        <f>VLOOKUP(E299,[1]KLASIFIKASI!$I$4:$J$18,2,FALSE)</f>
        <v>PELEPAS GAS</v>
      </c>
      <c r="M299" s="3">
        <f t="shared" si="18"/>
        <v>12</v>
      </c>
      <c r="N299" s="3" t="s">
        <v>18</v>
      </c>
    </row>
    <row r="300" spans="1:14" x14ac:dyDescent="0.25">
      <c r="A300" s="3">
        <f t="shared" si="19"/>
        <v>299</v>
      </c>
      <c r="B300" s="3" t="s">
        <v>118</v>
      </c>
      <c r="C300" s="3" t="str">
        <f>VLOOKUP(B300,[1]DESA!$B$2:$D$601,3,FALSE)</f>
        <v>BARABALI</v>
      </c>
      <c r="D300" s="3" t="str">
        <f>VLOOKUP(B300,[1]DESA!$B$2:$E$601,4,FALSE)</f>
        <v>BATUKLIANG</v>
      </c>
      <c r="E300" s="4" t="s">
        <v>39</v>
      </c>
      <c r="F300" s="3">
        <f t="shared" si="16"/>
        <v>0</v>
      </c>
      <c r="G300" s="3">
        <f t="shared" si="17"/>
        <v>0</v>
      </c>
      <c r="H300" s="5" t="s">
        <v>127</v>
      </c>
      <c r="I300" s="5" t="s">
        <v>128</v>
      </c>
      <c r="J300" s="3" t="s">
        <v>15</v>
      </c>
      <c r="K300" s="3">
        <v>500</v>
      </c>
      <c r="L300" s="3" t="str">
        <f>VLOOKUP(E300,[1]KLASIFIKASI!$I$4:$J$18,2,FALSE)</f>
        <v>PELEPAS GAS</v>
      </c>
      <c r="M300" s="3">
        <f t="shared" si="18"/>
        <v>15</v>
      </c>
      <c r="N300" s="3" t="s">
        <v>18</v>
      </c>
    </row>
    <row r="301" spans="1:14" x14ac:dyDescent="0.25">
      <c r="A301" s="3">
        <f t="shared" si="19"/>
        <v>300</v>
      </c>
      <c r="B301" s="3" t="s">
        <v>104</v>
      </c>
      <c r="C301" s="3" t="str">
        <f>VLOOKUP(B301,[1]DESA!$B$2:$D$601,3,FALSE)</f>
        <v>SELEBUNG</v>
      </c>
      <c r="D301" s="3" t="str">
        <f>VLOOKUP(B301,[1]DESA!$B$2:$E$601,4,FALSE)</f>
        <v>BATUKLIANG</v>
      </c>
      <c r="E301" s="4" t="s">
        <v>17</v>
      </c>
      <c r="F301" s="3">
        <f t="shared" si="16"/>
        <v>0</v>
      </c>
      <c r="G301" s="3">
        <f t="shared" si="17"/>
        <v>0</v>
      </c>
      <c r="H301" s="5"/>
      <c r="I301" s="5"/>
      <c r="J301" s="3" t="s">
        <v>15</v>
      </c>
      <c r="K301" s="3">
        <v>170</v>
      </c>
      <c r="L301" s="3" t="str">
        <f>VLOOKUP(E301,[1]KLASIFIKASI!$I$4:$J$18,2,FALSE)</f>
        <v>PELEPAS GAS</v>
      </c>
      <c r="M301" s="3">
        <f t="shared" si="18"/>
        <v>14</v>
      </c>
      <c r="N301" s="3" t="s">
        <v>18</v>
      </c>
    </row>
    <row r="302" spans="1:14" x14ac:dyDescent="0.25">
      <c r="A302" s="3">
        <f t="shared" si="19"/>
        <v>301</v>
      </c>
      <c r="B302" s="3" t="s">
        <v>104</v>
      </c>
      <c r="C302" s="3" t="str">
        <f>VLOOKUP(B302,[1]DESA!$B$2:$D$601,3,FALSE)</f>
        <v>SELEBUNG</v>
      </c>
      <c r="D302" s="3" t="str">
        <f>VLOOKUP(B302,[1]DESA!$B$2:$E$601,4,FALSE)</f>
        <v>BATUKLIANG</v>
      </c>
      <c r="E302" s="4" t="s">
        <v>17</v>
      </c>
      <c r="F302" s="3">
        <f t="shared" si="16"/>
        <v>0</v>
      </c>
      <c r="G302" s="3">
        <f t="shared" si="17"/>
        <v>0</v>
      </c>
      <c r="H302" s="5"/>
      <c r="I302" s="5"/>
      <c r="J302" s="3" t="s">
        <v>15</v>
      </c>
      <c r="K302" s="3">
        <v>250</v>
      </c>
      <c r="L302" s="3" t="str">
        <f>VLOOKUP(E302,[1]KLASIFIKASI!$I$4:$J$18,2,FALSE)</f>
        <v>PELEPAS GAS</v>
      </c>
      <c r="M302" s="3">
        <f t="shared" si="18"/>
        <v>14</v>
      </c>
      <c r="N302" s="3" t="s">
        <v>18</v>
      </c>
    </row>
    <row r="303" spans="1:14" x14ac:dyDescent="0.25">
      <c r="A303" s="3">
        <f t="shared" si="19"/>
        <v>302</v>
      </c>
      <c r="B303" s="3" t="s">
        <v>129</v>
      </c>
      <c r="C303" s="3" t="str">
        <f>VLOOKUP(B303,[1]DESA!$B$2:$D$601,3,FALSE)</f>
        <v>PAGUTAN</v>
      </c>
      <c r="D303" s="3" t="str">
        <f>VLOOKUP(B303,[1]DESA!$B$2:$E$601,4,FALSE)</f>
        <v>BATUKLIANG</v>
      </c>
      <c r="E303" s="4" t="s">
        <v>19</v>
      </c>
      <c r="F303" s="3">
        <f t="shared" si="16"/>
        <v>0</v>
      </c>
      <c r="G303" s="3">
        <f t="shared" si="17"/>
        <v>0</v>
      </c>
      <c r="H303" s="5" t="s">
        <v>130</v>
      </c>
      <c r="I303" s="5" t="s">
        <v>131</v>
      </c>
      <c r="J303" s="3" t="s">
        <v>15</v>
      </c>
      <c r="K303" s="3">
        <v>42</v>
      </c>
      <c r="L303" s="3" t="str">
        <f>VLOOKUP(E303,[1]KLASIFIKASI!$I$4:$J$18,2,FALSE)</f>
        <v>PELEPAS GAS</v>
      </c>
      <c r="M303" s="3">
        <f t="shared" si="18"/>
        <v>12</v>
      </c>
      <c r="N303" s="3" t="s">
        <v>18</v>
      </c>
    </row>
    <row r="304" spans="1:14" x14ac:dyDescent="0.25">
      <c r="A304" s="3">
        <f t="shared" si="19"/>
        <v>303</v>
      </c>
      <c r="B304" s="3" t="s">
        <v>129</v>
      </c>
      <c r="C304" s="3" t="str">
        <f>VLOOKUP(B304,[1]DESA!$B$2:$D$601,3,FALSE)</f>
        <v>PAGUTAN</v>
      </c>
      <c r="D304" s="3" t="str">
        <f>VLOOKUP(B304,[1]DESA!$B$2:$E$601,4,FALSE)</f>
        <v>BATUKLIANG</v>
      </c>
      <c r="E304" s="4" t="s">
        <v>17</v>
      </c>
      <c r="F304" s="3">
        <f t="shared" si="16"/>
        <v>0</v>
      </c>
      <c r="G304" s="3">
        <f t="shared" si="17"/>
        <v>0</v>
      </c>
      <c r="H304" s="5"/>
      <c r="I304" s="5"/>
      <c r="J304" s="3" t="s">
        <v>15</v>
      </c>
      <c r="K304" s="3">
        <v>250</v>
      </c>
      <c r="L304" s="3" t="str">
        <f>VLOOKUP(E304,[1]KLASIFIKASI!$I$4:$J$18,2,FALSE)</f>
        <v>PELEPAS GAS</v>
      </c>
      <c r="M304" s="3">
        <f t="shared" si="18"/>
        <v>14</v>
      </c>
      <c r="N304" s="3" t="s">
        <v>18</v>
      </c>
    </row>
    <row r="305" spans="1:14" x14ac:dyDescent="0.25">
      <c r="A305" s="3">
        <f t="shared" si="19"/>
        <v>304</v>
      </c>
      <c r="B305" s="3" t="s">
        <v>129</v>
      </c>
      <c r="C305" s="3" t="str">
        <f>VLOOKUP(B305,[1]DESA!$B$2:$D$601,3,FALSE)</f>
        <v>PAGUTAN</v>
      </c>
      <c r="D305" s="3" t="str">
        <f>VLOOKUP(B305,[1]DESA!$B$2:$E$601,4,FALSE)</f>
        <v>BATUKLIANG</v>
      </c>
      <c r="E305" s="4" t="s">
        <v>19</v>
      </c>
      <c r="F305" s="3">
        <f t="shared" si="16"/>
        <v>0</v>
      </c>
      <c r="G305" s="3">
        <f t="shared" si="17"/>
        <v>0</v>
      </c>
      <c r="H305" s="5" t="s">
        <v>132</v>
      </c>
      <c r="I305" s="5" t="s">
        <v>133</v>
      </c>
      <c r="J305" s="3" t="s">
        <v>15</v>
      </c>
      <c r="K305" s="3">
        <v>42</v>
      </c>
      <c r="L305" s="3" t="str">
        <f>VLOOKUP(E305,[1]KLASIFIKASI!$I$4:$J$18,2,FALSE)</f>
        <v>PELEPAS GAS</v>
      </c>
      <c r="M305" s="3">
        <f t="shared" si="18"/>
        <v>12</v>
      </c>
      <c r="N305" s="3" t="s">
        <v>18</v>
      </c>
    </row>
    <row r="306" spans="1:14" x14ac:dyDescent="0.25">
      <c r="A306" s="3">
        <f t="shared" si="19"/>
        <v>305</v>
      </c>
      <c r="B306" s="3" t="s">
        <v>129</v>
      </c>
      <c r="C306" s="3" t="str">
        <f>VLOOKUP(B306,[1]DESA!$B$2:$D$601,3,FALSE)</f>
        <v>PAGUTAN</v>
      </c>
      <c r="D306" s="3" t="str">
        <f>VLOOKUP(B306,[1]DESA!$B$2:$E$601,4,FALSE)</f>
        <v>BATUKLIANG</v>
      </c>
      <c r="E306" s="4" t="s">
        <v>19</v>
      </c>
      <c r="F306" s="3">
        <f t="shared" si="16"/>
        <v>0</v>
      </c>
      <c r="G306" s="3">
        <f t="shared" si="17"/>
        <v>0</v>
      </c>
      <c r="H306" s="5"/>
      <c r="I306" s="5"/>
      <c r="J306" s="3" t="s">
        <v>15</v>
      </c>
      <c r="K306" s="3">
        <v>42</v>
      </c>
      <c r="L306" s="3" t="str">
        <f>VLOOKUP(E306,[1]KLASIFIKASI!$I$4:$J$18,2,FALSE)</f>
        <v>PELEPAS GAS</v>
      </c>
      <c r="M306" s="3">
        <f t="shared" si="18"/>
        <v>12</v>
      </c>
      <c r="N306" s="3" t="s">
        <v>18</v>
      </c>
    </row>
    <row r="307" spans="1:14" x14ac:dyDescent="0.25">
      <c r="A307" s="3">
        <f t="shared" si="19"/>
        <v>306</v>
      </c>
      <c r="B307" s="3" t="s">
        <v>36</v>
      </c>
      <c r="C307" s="3" t="str">
        <f>VLOOKUP(B307,[1]DESA!$B$2:$D$601,3,FALSE)</f>
        <v>SELEBUNG</v>
      </c>
      <c r="D307" s="3" t="str">
        <f>VLOOKUP(B307,[1]DESA!$B$2:$E$601,4,FALSE)</f>
        <v>BATUKLIANG</v>
      </c>
      <c r="E307" s="4" t="s">
        <v>19</v>
      </c>
      <c r="F307" s="3">
        <f t="shared" si="16"/>
        <v>0</v>
      </c>
      <c r="G307" s="3">
        <f t="shared" si="17"/>
        <v>0</v>
      </c>
      <c r="H307" s="5"/>
      <c r="I307" s="5"/>
      <c r="J307" s="3" t="s">
        <v>15</v>
      </c>
      <c r="K307" s="3">
        <v>32</v>
      </c>
      <c r="L307" s="3" t="str">
        <f>VLOOKUP(E307,[1]KLASIFIKASI!$I$4:$J$18,2,FALSE)</f>
        <v>PELEPAS GAS</v>
      </c>
      <c r="M307" s="3">
        <f t="shared" si="18"/>
        <v>12</v>
      </c>
      <c r="N307" s="3" t="s">
        <v>18</v>
      </c>
    </row>
    <row r="308" spans="1:14" x14ac:dyDescent="0.25">
      <c r="A308" s="3">
        <f t="shared" si="19"/>
        <v>307</v>
      </c>
      <c r="B308" s="3" t="s">
        <v>104</v>
      </c>
      <c r="C308" s="3" t="str">
        <f>VLOOKUP(B308,[1]DESA!$B$2:$D$601,3,FALSE)</f>
        <v>SELEBUNG</v>
      </c>
      <c r="D308" s="3" t="str">
        <f>VLOOKUP(B308,[1]DESA!$B$2:$E$601,4,FALSE)</f>
        <v>BATUKLIANG</v>
      </c>
      <c r="E308" s="4" t="s">
        <v>17</v>
      </c>
      <c r="F308" s="3">
        <f t="shared" si="16"/>
        <v>0</v>
      </c>
      <c r="G308" s="3">
        <f t="shared" si="17"/>
        <v>0</v>
      </c>
      <c r="H308" s="5"/>
      <c r="I308" s="5"/>
      <c r="J308" s="3" t="s">
        <v>15</v>
      </c>
      <c r="K308" s="3">
        <v>125</v>
      </c>
      <c r="L308" s="3" t="str">
        <f>VLOOKUP(E308,[1]KLASIFIKASI!$I$4:$J$18,2,FALSE)</f>
        <v>PELEPAS GAS</v>
      </c>
      <c r="M308" s="3">
        <f t="shared" si="18"/>
        <v>14</v>
      </c>
      <c r="N308" s="3" t="s">
        <v>18</v>
      </c>
    </row>
    <row r="309" spans="1:14" x14ac:dyDescent="0.25">
      <c r="A309" s="3">
        <f t="shared" si="19"/>
        <v>308</v>
      </c>
      <c r="B309" s="3" t="s">
        <v>104</v>
      </c>
      <c r="C309" s="3" t="str">
        <f>VLOOKUP(B309,[1]DESA!$B$2:$D$601,3,FALSE)</f>
        <v>SELEBUNG</v>
      </c>
      <c r="D309" s="3" t="str">
        <f>VLOOKUP(B309,[1]DESA!$B$2:$E$601,4,FALSE)</f>
        <v>BATUKLIANG</v>
      </c>
      <c r="E309" s="4" t="s">
        <v>17</v>
      </c>
      <c r="F309" s="3">
        <f t="shared" si="16"/>
        <v>0</v>
      </c>
      <c r="G309" s="3">
        <f t="shared" si="17"/>
        <v>0</v>
      </c>
      <c r="H309" s="5"/>
      <c r="I309" s="5"/>
      <c r="J309" s="3" t="s">
        <v>15</v>
      </c>
      <c r="K309" s="3">
        <v>750</v>
      </c>
      <c r="L309" s="3" t="str">
        <f>VLOOKUP(E309,[1]KLASIFIKASI!$I$4:$J$18,2,FALSE)</f>
        <v>PELEPAS GAS</v>
      </c>
      <c r="M309" s="3">
        <f t="shared" si="18"/>
        <v>15</v>
      </c>
      <c r="N309" s="3" t="s">
        <v>18</v>
      </c>
    </row>
    <row r="310" spans="1:14" x14ac:dyDescent="0.25">
      <c r="A310" s="3">
        <f t="shared" si="19"/>
        <v>309</v>
      </c>
      <c r="B310" s="3" t="s">
        <v>104</v>
      </c>
      <c r="C310" s="3" t="str">
        <f>VLOOKUP(B310,[1]DESA!$B$2:$D$601,3,FALSE)</f>
        <v>SELEBUNG</v>
      </c>
      <c r="D310" s="3" t="str">
        <f>VLOOKUP(B310,[1]DESA!$B$2:$E$601,4,FALSE)</f>
        <v>BATUKLIANG</v>
      </c>
      <c r="E310" s="4" t="s">
        <v>19</v>
      </c>
      <c r="F310" s="3">
        <f t="shared" si="16"/>
        <v>0</v>
      </c>
      <c r="G310" s="3">
        <f t="shared" si="17"/>
        <v>0</v>
      </c>
      <c r="H310" s="5"/>
      <c r="I310" s="5"/>
      <c r="J310" s="3" t="s">
        <v>15</v>
      </c>
      <c r="K310" s="3">
        <v>125</v>
      </c>
      <c r="L310" s="3" t="str">
        <f>VLOOKUP(E310,[1]KLASIFIKASI!$I$4:$J$18,2,FALSE)</f>
        <v>PELEPAS GAS</v>
      </c>
      <c r="M310" s="3">
        <f t="shared" si="18"/>
        <v>14</v>
      </c>
      <c r="N310" s="3" t="s">
        <v>18</v>
      </c>
    </row>
    <row r="311" spans="1:14" x14ac:dyDescent="0.25">
      <c r="A311" s="3">
        <f t="shared" si="19"/>
        <v>310</v>
      </c>
      <c r="B311" s="3" t="s">
        <v>104</v>
      </c>
      <c r="C311" s="3" t="str">
        <f>VLOOKUP(B311,[1]DESA!$B$2:$D$601,3,FALSE)</f>
        <v>SELEBUNG</v>
      </c>
      <c r="D311" s="3" t="str">
        <f>VLOOKUP(B311,[1]DESA!$B$2:$E$601,4,FALSE)</f>
        <v>BATUKLIANG</v>
      </c>
      <c r="E311" s="4" t="s">
        <v>17</v>
      </c>
      <c r="F311" s="3">
        <f t="shared" si="16"/>
        <v>0</v>
      </c>
      <c r="G311" s="3">
        <f t="shared" si="17"/>
        <v>0</v>
      </c>
      <c r="H311" s="5"/>
      <c r="I311" s="5"/>
      <c r="J311" s="3" t="s">
        <v>15</v>
      </c>
      <c r="K311" s="3">
        <v>500</v>
      </c>
      <c r="L311" s="3" t="str">
        <f>VLOOKUP(E311,[1]KLASIFIKASI!$I$4:$J$18,2,FALSE)</f>
        <v>PELEPAS GAS</v>
      </c>
      <c r="M311" s="3">
        <f t="shared" si="18"/>
        <v>15</v>
      </c>
      <c r="N311" s="3" t="s">
        <v>18</v>
      </c>
    </row>
    <row r="312" spans="1:14" x14ac:dyDescent="0.25">
      <c r="A312" s="3">
        <f t="shared" si="19"/>
        <v>311</v>
      </c>
      <c r="B312" s="3" t="s">
        <v>104</v>
      </c>
      <c r="C312" s="3" t="str">
        <f>VLOOKUP(B312,[1]DESA!$B$2:$D$601,3,FALSE)</f>
        <v>SELEBUNG</v>
      </c>
      <c r="D312" s="3" t="str">
        <f>VLOOKUP(B312,[1]DESA!$B$2:$E$601,4,FALSE)</f>
        <v>BATUKLIANG</v>
      </c>
      <c r="E312" s="4" t="s">
        <v>19</v>
      </c>
      <c r="F312" s="3">
        <f t="shared" si="16"/>
        <v>0</v>
      </c>
      <c r="G312" s="3">
        <f t="shared" si="17"/>
        <v>0</v>
      </c>
      <c r="H312" s="5" t="s">
        <v>134</v>
      </c>
      <c r="I312" s="5" t="s">
        <v>135</v>
      </c>
      <c r="J312" s="3" t="s">
        <v>15</v>
      </c>
      <c r="K312" s="3">
        <v>18</v>
      </c>
      <c r="L312" s="3" t="str">
        <f>VLOOKUP(E312,[1]KLASIFIKASI!$I$4:$J$18,2,FALSE)</f>
        <v>PELEPAS GAS</v>
      </c>
      <c r="M312" s="3">
        <f t="shared" si="18"/>
        <v>12</v>
      </c>
      <c r="N312" s="3" t="s">
        <v>18</v>
      </c>
    </row>
    <row r="313" spans="1:14" x14ac:dyDescent="0.25">
      <c r="A313" s="3">
        <f t="shared" si="19"/>
        <v>312</v>
      </c>
      <c r="B313" s="3" t="s">
        <v>14</v>
      </c>
      <c r="C313" s="3" t="str">
        <f>VLOOKUP(B313,[1]DESA!$B$2:$D$601,3,FALSE)</f>
        <v>BUJAK</v>
      </c>
      <c r="D313" s="3" t="str">
        <f>VLOOKUP(B313,[1]DESA!$B$2:$E$601,4,FALSE)</f>
        <v>BATUKLIANG</v>
      </c>
      <c r="E313" s="4" t="s">
        <v>19</v>
      </c>
      <c r="F313" s="3">
        <f t="shared" si="16"/>
        <v>0</v>
      </c>
      <c r="G313" s="3">
        <f t="shared" si="17"/>
        <v>0</v>
      </c>
      <c r="H313" s="5" t="s">
        <v>136</v>
      </c>
      <c r="I313" s="5" t="s">
        <v>137</v>
      </c>
      <c r="J313" s="3" t="s">
        <v>15</v>
      </c>
      <c r="K313" s="3">
        <v>42</v>
      </c>
      <c r="L313" s="3" t="str">
        <f>VLOOKUP(E313,[1]KLASIFIKASI!$I$4:$J$18,2,FALSE)</f>
        <v>PELEPAS GAS</v>
      </c>
      <c r="M313" s="3">
        <f t="shared" si="18"/>
        <v>12</v>
      </c>
      <c r="N313" s="3" t="s">
        <v>18</v>
      </c>
    </row>
    <row r="314" spans="1:14" x14ac:dyDescent="0.25">
      <c r="A314" s="3">
        <f t="shared" si="19"/>
        <v>313</v>
      </c>
      <c r="B314" s="3" t="s">
        <v>104</v>
      </c>
      <c r="C314" s="3" t="str">
        <f>VLOOKUP(B314,[1]DESA!$B$2:$D$601,3,FALSE)</f>
        <v>SELEBUNG</v>
      </c>
      <c r="D314" s="3" t="str">
        <f>VLOOKUP(B314,[1]DESA!$B$2:$E$601,4,FALSE)</f>
        <v>BATUKLIANG</v>
      </c>
      <c r="E314" s="4" t="s">
        <v>17</v>
      </c>
      <c r="F314" s="3">
        <f t="shared" si="16"/>
        <v>0</v>
      </c>
      <c r="G314" s="3">
        <f t="shared" si="17"/>
        <v>0</v>
      </c>
      <c r="H314" s="5"/>
      <c r="I314" s="5"/>
      <c r="J314" s="3" t="s">
        <v>15</v>
      </c>
      <c r="K314" s="3">
        <v>500</v>
      </c>
      <c r="L314" s="3" t="str">
        <f>VLOOKUP(E314,[1]KLASIFIKASI!$I$4:$J$18,2,FALSE)</f>
        <v>PELEPAS GAS</v>
      </c>
      <c r="M314" s="3">
        <f t="shared" si="18"/>
        <v>15</v>
      </c>
      <c r="N314" s="3" t="s">
        <v>18</v>
      </c>
    </row>
    <row r="315" spans="1:14" x14ac:dyDescent="0.25">
      <c r="A315" s="3">
        <f t="shared" si="19"/>
        <v>314</v>
      </c>
      <c r="B315" s="3" t="s">
        <v>104</v>
      </c>
      <c r="C315" s="3" t="str">
        <f>VLOOKUP(B315,[1]DESA!$B$2:$D$601,3,FALSE)</f>
        <v>SELEBUNG</v>
      </c>
      <c r="D315" s="3" t="str">
        <f>VLOOKUP(B315,[1]DESA!$B$2:$E$601,4,FALSE)</f>
        <v>BATUKLIANG</v>
      </c>
      <c r="E315" s="4" t="s">
        <v>17</v>
      </c>
      <c r="F315" s="3">
        <f t="shared" si="16"/>
        <v>0</v>
      </c>
      <c r="G315" s="3">
        <f t="shared" si="17"/>
        <v>0</v>
      </c>
      <c r="H315" s="5"/>
      <c r="I315" s="5"/>
      <c r="J315" s="3" t="s">
        <v>15</v>
      </c>
      <c r="K315" s="3">
        <v>500</v>
      </c>
      <c r="L315" s="3" t="str">
        <f>VLOOKUP(E315,[1]KLASIFIKASI!$I$4:$J$18,2,FALSE)</f>
        <v>PELEPAS GAS</v>
      </c>
      <c r="M315" s="3">
        <f t="shared" si="18"/>
        <v>15</v>
      </c>
      <c r="N315" s="3" t="s">
        <v>18</v>
      </c>
    </row>
    <row r="316" spans="1:14" x14ac:dyDescent="0.25">
      <c r="A316" s="3">
        <f t="shared" si="19"/>
        <v>315</v>
      </c>
      <c r="B316" s="3" t="s">
        <v>104</v>
      </c>
      <c r="C316" s="3" t="str">
        <f>VLOOKUP(B316,[1]DESA!$B$2:$D$601,3,FALSE)</f>
        <v>SELEBUNG</v>
      </c>
      <c r="D316" s="3" t="str">
        <f>VLOOKUP(B316,[1]DESA!$B$2:$E$601,4,FALSE)</f>
        <v>BATUKLIANG</v>
      </c>
      <c r="E316" s="4" t="s">
        <v>17</v>
      </c>
      <c r="F316" s="3">
        <f t="shared" si="16"/>
        <v>0</v>
      </c>
      <c r="G316" s="3">
        <f t="shared" si="17"/>
        <v>0</v>
      </c>
      <c r="H316" s="5"/>
      <c r="I316" s="5"/>
      <c r="J316" s="3" t="s">
        <v>15</v>
      </c>
      <c r="K316" s="3">
        <v>500</v>
      </c>
      <c r="L316" s="3" t="str">
        <f>VLOOKUP(E316,[1]KLASIFIKASI!$I$4:$J$18,2,FALSE)</f>
        <v>PELEPAS GAS</v>
      </c>
      <c r="M316" s="3">
        <f t="shared" si="18"/>
        <v>15</v>
      </c>
      <c r="N316" s="3" t="s">
        <v>18</v>
      </c>
    </row>
    <row r="317" spans="1:14" x14ac:dyDescent="0.25">
      <c r="A317" s="3">
        <f t="shared" si="19"/>
        <v>316</v>
      </c>
      <c r="B317" s="3" t="s">
        <v>104</v>
      </c>
      <c r="C317" s="3" t="str">
        <f>VLOOKUP(B317,[1]DESA!$B$2:$D$601,3,FALSE)</f>
        <v>SELEBUNG</v>
      </c>
      <c r="D317" s="3" t="str">
        <f>VLOOKUP(B317,[1]DESA!$B$2:$E$601,4,FALSE)</f>
        <v>BATUKLIANG</v>
      </c>
      <c r="E317" s="4" t="s">
        <v>17</v>
      </c>
      <c r="F317" s="3">
        <f t="shared" si="16"/>
        <v>0</v>
      </c>
      <c r="G317" s="3">
        <f t="shared" si="17"/>
        <v>0</v>
      </c>
      <c r="H317" s="5"/>
      <c r="I317" s="5"/>
      <c r="J317" s="3" t="s">
        <v>15</v>
      </c>
      <c r="K317" s="3">
        <v>450</v>
      </c>
      <c r="L317" s="3" t="str">
        <f>VLOOKUP(E317,[1]KLASIFIKASI!$I$4:$J$18,2,FALSE)</f>
        <v>PELEPAS GAS</v>
      </c>
      <c r="M317" s="3">
        <f t="shared" si="18"/>
        <v>15</v>
      </c>
      <c r="N317" s="3" t="s">
        <v>18</v>
      </c>
    </row>
    <row r="318" spans="1:14" x14ac:dyDescent="0.25">
      <c r="A318" s="3">
        <f t="shared" si="19"/>
        <v>317</v>
      </c>
      <c r="B318" s="3" t="s">
        <v>104</v>
      </c>
      <c r="C318" s="3" t="str">
        <f>VLOOKUP(B318,[1]DESA!$B$2:$D$601,3,FALSE)</f>
        <v>SELEBUNG</v>
      </c>
      <c r="D318" s="3" t="str">
        <f>VLOOKUP(B318,[1]DESA!$B$2:$E$601,4,FALSE)</f>
        <v>BATUKLIANG</v>
      </c>
      <c r="E318" s="4" t="s">
        <v>19</v>
      </c>
      <c r="F318" s="3">
        <f t="shared" si="16"/>
        <v>0</v>
      </c>
      <c r="G318" s="3">
        <f t="shared" si="17"/>
        <v>0</v>
      </c>
      <c r="H318" s="5"/>
      <c r="I318" s="5"/>
      <c r="J318" s="3" t="s">
        <v>15</v>
      </c>
      <c r="K318" s="3">
        <v>40</v>
      </c>
      <c r="L318" s="3" t="str">
        <f>VLOOKUP(E318,[1]KLASIFIKASI!$I$4:$J$18,2,FALSE)</f>
        <v>PELEPAS GAS</v>
      </c>
      <c r="M318" s="3">
        <f t="shared" si="18"/>
        <v>12</v>
      </c>
      <c r="N318" s="3" t="s">
        <v>18</v>
      </c>
    </row>
    <row r="319" spans="1:14" x14ac:dyDescent="0.25">
      <c r="A319" s="3">
        <f t="shared" si="19"/>
        <v>318</v>
      </c>
      <c r="B319" s="3" t="s">
        <v>104</v>
      </c>
      <c r="C319" s="3" t="str">
        <f>VLOOKUP(B319,[1]DESA!$B$2:$D$601,3,FALSE)</f>
        <v>SELEBUNG</v>
      </c>
      <c r="D319" s="3" t="str">
        <f>VLOOKUP(B319,[1]DESA!$B$2:$E$601,4,FALSE)</f>
        <v>BATUKLIANG</v>
      </c>
      <c r="E319" s="4" t="s">
        <v>19</v>
      </c>
      <c r="F319" s="3">
        <f t="shared" si="16"/>
        <v>0</v>
      </c>
      <c r="G319" s="3">
        <f t="shared" si="17"/>
        <v>0</v>
      </c>
      <c r="H319" s="5" t="s">
        <v>138</v>
      </c>
      <c r="I319" s="5" t="s">
        <v>139</v>
      </c>
      <c r="J319" s="3" t="s">
        <v>15</v>
      </c>
      <c r="K319" s="3">
        <v>32</v>
      </c>
      <c r="L319" s="3" t="str">
        <f>VLOOKUP(E319,[1]KLASIFIKASI!$I$4:$J$18,2,FALSE)</f>
        <v>PELEPAS GAS</v>
      </c>
      <c r="M319" s="3">
        <f t="shared" si="18"/>
        <v>12</v>
      </c>
      <c r="N319" s="3" t="s">
        <v>18</v>
      </c>
    </row>
    <row r="320" spans="1:14" x14ac:dyDescent="0.25">
      <c r="A320" s="3">
        <f t="shared" si="19"/>
        <v>319</v>
      </c>
      <c r="B320" s="3" t="s">
        <v>104</v>
      </c>
      <c r="C320" s="3" t="str">
        <f>VLOOKUP(B320,[1]DESA!$B$2:$D$601,3,FALSE)</f>
        <v>SELEBUNG</v>
      </c>
      <c r="D320" s="3" t="str">
        <f>VLOOKUP(B320,[1]DESA!$B$2:$E$601,4,FALSE)</f>
        <v>BATUKLIANG</v>
      </c>
      <c r="E320" s="4" t="s">
        <v>17</v>
      </c>
      <c r="F320" s="3">
        <f t="shared" si="16"/>
        <v>0</v>
      </c>
      <c r="G320" s="3">
        <f t="shared" si="17"/>
        <v>0</v>
      </c>
      <c r="H320" s="5"/>
      <c r="I320" s="5"/>
      <c r="J320" s="3" t="s">
        <v>15</v>
      </c>
      <c r="K320" s="3">
        <v>45</v>
      </c>
      <c r="L320" s="3" t="str">
        <f>VLOOKUP(E320,[1]KLASIFIKASI!$I$4:$J$18,2,FALSE)</f>
        <v>PELEPAS GAS</v>
      </c>
      <c r="M320" s="3">
        <f t="shared" si="18"/>
        <v>12</v>
      </c>
      <c r="N320" s="3" t="s">
        <v>18</v>
      </c>
    </row>
    <row r="321" spans="1:14" x14ac:dyDescent="0.25">
      <c r="A321" s="3">
        <f t="shared" si="19"/>
        <v>320</v>
      </c>
      <c r="B321" s="3" t="s">
        <v>104</v>
      </c>
      <c r="C321" s="3" t="str">
        <f>VLOOKUP(B321,[1]DESA!$B$2:$D$601,3,FALSE)</f>
        <v>SELEBUNG</v>
      </c>
      <c r="D321" s="3" t="str">
        <f>VLOOKUP(B321,[1]DESA!$B$2:$E$601,4,FALSE)</f>
        <v>BATUKLIANG</v>
      </c>
      <c r="E321" s="4" t="s">
        <v>17</v>
      </c>
      <c r="F321" s="3">
        <f t="shared" si="16"/>
        <v>0</v>
      </c>
      <c r="G321" s="3">
        <f t="shared" si="17"/>
        <v>0</v>
      </c>
      <c r="H321" s="5"/>
      <c r="I321" s="5"/>
      <c r="J321" s="3" t="s">
        <v>15</v>
      </c>
      <c r="K321" s="3">
        <v>500</v>
      </c>
      <c r="L321" s="3" t="str">
        <f>VLOOKUP(E321,[1]KLASIFIKASI!$I$4:$J$18,2,FALSE)</f>
        <v>PELEPAS GAS</v>
      </c>
      <c r="M321" s="3">
        <f t="shared" si="18"/>
        <v>15</v>
      </c>
      <c r="N321" s="3" t="s">
        <v>18</v>
      </c>
    </row>
    <row r="322" spans="1:14" x14ac:dyDescent="0.25">
      <c r="A322" s="3">
        <f t="shared" si="19"/>
        <v>321</v>
      </c>
      <c r="B322" s="3" t="s">
        <v>140</v>
      </c>
      <c r="C322" s="3" t="str">
        <f>VLOOKUP(B322,[1]DESA!$B$2:$D$601,3,FALSE)</f>
        <v>PAGUTAN</v>
      </c>
      <c r="D322" s="3" t="str">
        <f>VLOOKUP(B322,[1]DESA!$B$2:$E$601,4,FALSE)</f>
        <v>BATUKLIANG</v>
      </c>
      <c r="E322" s="4" t="s">
        <v>17</v>
      </c>
      <c r="F322" s="3">
        <f t="shared" ref="F322:F350" si="20">IF(ISERROR(VLOOKUP(M322,KELAS,2,FALSE)),0,VLOOKUP(M322,KELAS,2,FALSE))</f>
        <v>0</v>
      </c>
      <c r="G322" s="3">
        <f t="shared" ref="G322:G385" si="21">IF(F322&gt;50,100,F322)</f>
        <v>0</v>
      </c>
      <c r="H322" s="9"/>
      <c r="I322" s="9"/>
      <c r="J322" s="3" t="s">
        <v>15</v>
      </c>
      <c r="K322" s="3">
        <v>125</v>
      </c>
      <c r="L322" s="3" t="str">
        <f>VLOOKUP(E322,[1]KLASIFIKASI!$I$4:$J$18,2,FALSE)</f>
        <v>PELEPAS GAS</v>
      </c>
      <c r="M322" s="3">
        <f t="shared" ref="M322:M385" si="22">IF(AND(L322="PIJAR",K322&gt;=25,K322&lt;=50),1,IF(AND(L322="PIJAR",K322&gt;=51,K322&lt;=100),2,IF(AND(L322="PIJAR",K322&gt;=101,K322&lt;=200),3,IF(AND(L322="PIJAR",K322&gt;=201,K322&lt;=300),4,IF(AND(L322="PIJAR",K322&gt;=301,K322&lt;=400),5,IF(AND(L322="PIJAR",K322&gt;=401,K322&lt;=500),6,IF(AND(L322="PIJAR",K322&gt;=510,K322&lt;=600),7,IF(AND(L322="PIJAR",K322&gt;=601,K322&lt;=700),8,IF(AND(L322="PIJAR",K322&gt;=701,K322&lt;=800),9,IF(AND(L322="PIJAR",K322&gt;=801,K322&lt;=900),10,IF(AND(L322="PIJAR",K322&gt;=901,K322&lt;=1000),11,IF(AND(L322="PELEPAS GAS",K322&gt;=10,K322&lt;=50),12,IF(AND(L322="PELEPAS GAS",K322&gt;=51,K322&lt;=100),13,IF(AND(L322="PELEPAS GAS",K322&gt;=101,K322&lt;=250),14,IF(AND(L322="PELEPAS GAS",K322&gt;=251,K322&lt;1000),15,IF(AND(L322="PELEPAS GAS",K322&gt;=501,K322&lt;2000),16,"SALAH"))))))))))))))))</f>
        <v>14</v>
      </c>
      <c r="N322" s="3" t="s">
        <v>18</v>
      </c>
    </row>
    <row r="323" spans="1:14" x14ac:dyDescent="0.25">
      <c r="A323" s="3">
        <f t="shared" si="19"/>
        <v>322</v>
      </c>
      <c r="B323" s="3" t="s">
        <v>141</v>
      </c>
      <c r="C323" s="3" t="str">
        <f>VLOOKUP(B323,[1]DESA!$B$2:$D$601,3,FALSE)</f>
        <v>PAGUTAN</v>
      </c>
      <c r="D323" s="3" t="str">
        <f>VLOOKUP(B323,[1]DESA!$B$2:$E$601,4,FALSE)</f>
        <v>BATUKLIANG</v>
      </c>
      <c r="E323" s="4" t="s">
        <v>17</v>
      </c>
      <c r="F323" s="3">
        <f t="shared" si="20"/>
        <v>0</v>
      </c>
      <c r="G323" s="3">
        <f t="shared" si="21"/>
        <v>0</v>
      </c>
      <c r="H323" s="9" t="s">
        <v>142</v>
      </c>
      <c r="I323" s="9" t="s">
        <v>143</v>
      </c>
      <c r="J323" s="3" t="s">
        <v>15</v>
      </c>
      <c r="K323" s="3">
        <v>125</v>
      </c>
      <c r="L323" s="3" t="str">
        <f>VLOOKUP(E323,[1]KLASIFIKASI!$I$4:$J$18,2,FALSE)</f>
        <v>PELEPAS GAS</v>
      </c>
      <c r="M323" s="3">
        <f t="shared" si="22"/>
        <v>14</v>
      </c>
      <c r="N323" s="3" t="s">
        <v>18</v>
      </c>
    </row>
    <row r="324" spans="1:14" x14ac:dyDescent="0.25">
      <c r="A324" s="3">
        <f t="shared" ref="A324:A387" si="23">1+A323</f>
        <v>323</v>
      </c>
      <c r="B324" s="3" t="s">
        <v>141</v>
      </c>
      <c r="C324" s="3" t="str">
        <f>VLOOKUP(B324,[1]DESA!$B$2:$D$601,3,FALSE)</f>
        <v>PAGUTAN</v>
      </c>
      <c r="D324" s="3" t="str">
        <f>VLOOKUP(B324,[1]DESA!$B$2:$E$601,4,FALSE)</f>
        <v>BATUKLIANG</v>
      </c>
      <c r="E324" s="4" t="s">
        <v>17</v>
      </c>
      <c r="F324" s="3">
        <f t="shared" si="20"/>
        <v>0</v>
      </c>
      <c r="G324" s="3">
        <f t="shared" si="21"/>
        <v>0</v>
      </c>
      <c r="H324" s="9" t="s">
        <v>142</v>
      </c>
      <c r="I324" s="9" t="s">
        <v>143</v>
      </c>
      <c r="J324" s="3" t="s">
        <v>15</v>
      </c>
      <c r="K324" s="3">
        <v>250</v>
      </c>
      <c r="L324" s="3" t="str">
        <f>VLOOKUP(E324,[1]KLASIFIKASI!$I$4:$J$18,2,FALSE)</f>
        <v>PELEPAS GAS</v>
      </c>
      <c r="M324" s="3">
        <f t="shared" si="22"/>
        <v>14</v>
      </c>
      <c r="N324" s="3" t="s">
        <v>18</v>
      </c>
    </row>
    <row r="325" spans="1:14" x14ac:dyDescent="0.25">
      <c r="A325" s="3">
        <f t="shared" si="23"/>
        <v>324</v>
      </c>
      <c r="B325" s="3" t="s">
        <v>141</v>
      </c>
      <c r="C325" s="3" t="str">
        <f>VLOOKUP(B325,[1]DESA!$B$2:$D$601,3,FALSE)</f>
        <v>PAGUTAN</v>
      </c>
      <c r="D325" s="3" t="str">
        <f>VLOOKUP(B325,[1]DESA!$B$2:$E$601,4,FALSE)</f>
        <v>BATUKLIANG</v>
      </c>
      <c r="E325" s="4" t="s">
        <v>19</v>
      </c>
      <c r="F325" s="3">
        <f t="shared" si="20"/>
        <v>0</v>
      </c>
      <c r="G325" s="3">
        <f t="shared" si="21"/>
        <v>0</v>
      </c>
      <c r="H325" s="9" t="s">
        <v>142</v>
      </c>
      <c r="I325" s="9" t="s">
        <v>143</v>
      </c>
      <c r="J325" s="3" t="s">
        <v>15</v>
      </c>
      <c r="K325" s="3">
        <v>15</v>
      </c>
      <c r="L325" s="3" t="str">
        <f>VLOOKUP(E325,[1]KLASIFIKASI!$I$4:$J$18,2,FALSE)</f>
        <v>PELEPAS GAS</v>
      </c>
      <c r="M325" s="3">
        <f t="shared" si="22"/>
        <v>12</v>
      </c>
      <c r="N325" s="3" t="s">
        <v>18</v>
      </c>
    </row>
    <row r="326" spans="1:14" x14ac:dyDescent="0.25">
      <c r="A326" s="3">
        <f t="shared" si="23"/>
        <v>325</v>
      </c>
      <c r="B326" s="3" t="s">
        <v>141</v>
      </c>
      <c r="C326" s="3" t="str">
        <f>VLOOKUP(B326,[1]DESA!$B$2:$D$601,3,FALSE)</f>
        <v>PAGUTAN</v>
      </c>
      <c r="D326" s="3" t="str">
        <f>VLOOKUP(B326,[1]DESA!$B$2:$E$601,4,FALSE)</f>
        <v>BATUKLIANG</v>
      </c>
      <c r="E326" s="4" t="s">
        <v>17</v>
      </c>
      <c r="F326" s="3">
        <f t="shared" si="20"/>
        <v>0</v>
      </c>
      <c r="G326" s="3">
        <f t="shared" si="21"/>
        <v>0</v>
      </c>
      <c r="H326" s="9" t="s">
        <v>144</v>
      </c>
      <c r="I326" s="9" t="s">
        <v>145</v>
      </c>
      <c r="J326" s="3" t="s">
        <v>15</v>
      </c>
      <c r="K326" s="3">
        <v>125</v>
      </c>
      <c r="L326" s="3" t="str">
        <f>VLOOKUP(E326,[1]KLASIFIKASI!$I$4:$J$18,2,FALSE)</f>
        <v>PELEPAS GAS</v>
      </c>
      <c r="M326" s="3">
        <f t="shared" si="22"/>
        <v>14</v>
      </c>
      <c r="N326" s="3" t="s">
        <v>18</v>
      </c>
    </row>
    <row r="327" spans="1:14" x14ac:dyDescent="0.25">
      <c r="A327" s="3">
        <f t="shared" si="23"/>
        <v>326</v>
      </c>
      <c r="B327" s="3" t="s">
        <v>141</v>
      </c>
      <c r="C327" s="3" t="str">
        <f>VLOOKUP(B327,[1]DESA!$B$2:$D$601,3,FALSE)</f>
        <v>PAGUTAN</v>
      </c>
      <c r="D327" s="3" t="str">
        <f>VLOOKUP(B327,[1]DESA!$B$2:$E$601,4,FALSE)</f>
        <v>BATUKLIANG</v>
      </c>
      <c r="E327" s="4" t="s">
        <v>19</v>
      </c>
      <c r="F327" s="3">
        <f t="shared" si="20"/>
        <v>0</v>
      </c>
      <c r="G327" s="3">
        <f t="shared" si="21"/>
        <v>0</v>
      </c>
      <c r="H327" s="9" t="s">
        <v>146</v>
      </c>
      <c r="I327" s="9" t="s">
        <v>147</v>
      </c>
      <c r="J327" s="3" t="s">
        <v>15</v>
      </c>
      <c r="K327" s="3">
        <v>15</v>
      </c>
      <c r="L327" s="3" t="str">
        <f>VLOOKUP(E327,[1]KLASIFIKASI!$I$4:$J$18,2,FALSE)</f>
        <v>PELEPAS GAS</v>
      </c>
      <c r="M327" s="3">
        <f t="shared" si="22"/>
        <v>12</v>
      </c>
      <c r="N327" s="3" t="s">
        <v>18</v>
      </c>
    </row>
    <row r="328" spans="1:14" x14ac:dyDescent="0.25">
      <c r="A328" s="3">
        <f t="shared" si="23"/>
        <v>327</v>
      </c>
      <c r="B328" s="3" t="s">
        <v>141</v>
      </c>
      <c r="C328" s="3" t="str">
        <f>VLOOKUP(B328,[1]DESA!$B$2:$D$601,3,FALSE)</f>
        <v>PAGUTAN</v>
      </c>
      <c r="D328" s="3" t="str">
        <f>VLOOKUP(B328,[1]DESA!$B$2:$E$601,4,FALSE)</f>
        <v>BATUKLIANG</v>
      </c>
      <c r="E328" s="4" t="s">
        <v>17</v>
      </c>
      <c r="F328" s="3">
        <f t="shared" si="20"/>
        <v>0</v>
      </c>
      <c r="G328" s="3">
        <f t="shared" si="21"/>
        <v>0</v>
      </c>
      <c r="H328" s="9" t="s">
        <v>148</v>
      </c>
      <c r="I328" s="9" t="s">
        <v>149</v>
      </c>
      <c r="J328" s="3" t="s">
        <v>15</v>
      </c>
      <c r="K328" s="3">
        <v>125</v>
      </c>
      <c r="L328" s="3" t="str">
        <f>VLOOKUP(E328,[1]KLASIFIKASI!$I$4:$J$18,2,FALSE)</f>
        <v>PELEPAS GAS</v>
      </c>
      <c r="M328" s="3">
        <f t="shared" si="22"/>
        <v>14</v>
      </c>
      <c r="N328" s="3" t="s">
        <v>18</v>
      </c>
    </row>
    <row r="329" spans="1:14" x14ac:dyDescent="0.25">
      <c r="A329" s="3">
        <f t="shared" si="23"/>
        <v>328</v>
      </c>
      <c r="B329" s="3" t="s">
        <v>141</v>
      </c>
      <c r="C329" s="3" t="str">
        <f>VLOOKUP(B329,[1]DESA!$B$2:$D$601,3,FALSE)</f>
        <v>PAGUTAN</v>
      </c>
      <c r="D329" s="3" t="str">
        <f>VLOOKUP(B329,[1]DESA!$B$2:$E$601,4,FALSE)</f>
        <v>BATUKLIANG</v>
      </c>
      <c r="E329" s="4" t="s">
        <v>17</v>
      </c>
      <c r="F329" s="3">
        <f t="shared" si="20"/>
        <v>0</v>
      </c>
      <c r="G329" s="3">
        <f t="shared" si="21"/>
        <v>0</v>
      </c>
      <c r="H329" s="9" t="s">
        <v>150</v>
      </c>
      <c r="I329" s="9" t="s">
        <v>151</v>
      </c>
      <c r="J329" s="3" t="s">
        <v>15</v>
      </c>
      <c r="K329" s="3">
        <v>250</v>
      </c>
      <c r="L329" s="3" t="str">
        <f>VLOOKUP(E329,[1]KLASIFIKASI!$I$4:$J$18,2,FALSE)</f>
        <v>PELEPAS GAS</v>
      </c>
      <c r="M329" s="3">
        <f t="shared" si="22"/>
        <v>14</v>
      </c>
      <c r="N329" s="3" t="s">
        <v>18</v>
      </c>
    </row>
    <row r="330" spans="1:14" x14ac:dyDescent="0.25">
      <c r="A330" s="3">
        <f t="shared" si="23"/>
        <v>329</v>
      </c>
      <c r="B330" s="3" t="s">
        <v>141</v>
      </c>
      <c r="C330" s="3" t="str">
        <f>VLOOKUP(B330,[1]DESA!$B$2:$D$601,3,FALSE)</f>
        <v>PAGUTAN</v>
      </c>
      <c r="D330" s="3" t="str">
        <f>VLOOKUP(B330,[1]DESA!$B$2:$E$601,4,FALSE)</f>
        <v>BATUKLIANG</v>
      </c>
      <c r="E330" s="4" t="s">
        <v>17</v>
      </c>
      <c r="F330" s="3">
        <f t="shared" si="20"/>
        <v>0</v>
      </c>
      <c r="G330" s="3">
        <f t="shared" si="21"/>
        <v>0</v>
      </c>
      <c r="H330" s="9" t="s">
        <v>152</v>
      </c>
      <c r="I330" s="9" t="s">
        <v>153</v>
      </c>
      <c r="J330" s="3" t="s">
        <v>15</v>
      </c>
      <c r="K330" s="3">
        <v>250</v>
      </c>
      <c r="L330" s="3" t="str">
        <f>VLOOKUP(E330,[1]KLASIFIKASI!$I$4:$J$18,2,FALSE)</f>
        <v>PELEPAS GAS</v>
      </c>
      <c r="M330" s="3">
        <f t="shared" si="22"/>
        <v>14</v>
      </c>
      <c r="N330" s="3" t="s">
        <v>18</v>
      </c>
    </row>
    <row r="331" spans="1:14" x14ac:dyDescent="0.25">
      <c r="A331" s="3">
        <f t="shared" si="23"/>
        <v>330</v>
      </c>
      <c r="B331" s="3" t="s">
        <v>141</v>
      </c>
      <c r="C331" s="3" t="str">
        <f>VLOOKUP(B331,[1]DESA!$B$2:$D$601,3,FALSE)</f>
        <v>PAGUTAN</v>
      </c>
      <c r="D331" s="3" t="str">
        <f>VLOOKUP(B331,[1]DESA!$B$2:$E$601,4,FALSE)</f>
        <v>BATUKLIANG</v>
      </c>
      <c r="E331" s="4" t="s">
        <v>17</v>
      </c>
      <c r="F331" s="3">
        <f t="shared" si="20"/>
        <v>0</v>
      </c>
      <c r="G331" s="3">
        <f t="shared" si="21"/>
        <v>0</v>
      </c>
      <c r="H331" s="9" t="s">
        <v>152</v>
      </c>
      <c r="I331" s="9" t="s">
        <v>153</v>
      </c>
      <c r="J331" s="3" t="s">
        <v>15</v>
      </c>
      <c r="K331" s="3">
        <v>250</v>
      </c>
      <c r="L331" s="3" t="str">
        <f>VLOOKUP(E331,[1]KLASIFIKASI!$I$4:$J$18,2,FALSE)</f>
        <v>PELEPAS GAS</v>
      </c>
      <c r="M331" s="3">
        <f t="shared" si="22"/>
        <v>14</v>
      </c>
      <c r="N331" s="3" t="s">
        <v>18</v>
      </c>
    </row>
    <row r="332" spans="1:14" x14ac:dyDescent="0.25">
      <c r="A332" s="3">
        <f t="shared" si="23"/>
        <v>331</v>
      </c>
      <c r="B332" s="3" t="s">
        <v>141</v>
      </c>
      <c r="C332" s="3" t="str">
        <f>VLOOKUP(B332,[1]DESA!$B$2:$D$601,3,FALSE)</f>
        <v>PAGUTAN</v>
      </c>
      <c r="D332" s="3" t="str">
        <f>VLOOKUP(B332,[1]DESA!$B$2:$E$601,4,FALSE)</f>
        <v>BATUKLIANG</v>
      </c>
      <c r="E332" s="4" t="s">
        <v>17</v>
      </c>
      <c r="F332" s="3">
        <f t="shared" si="20"/>
        <v>0</v>
      </c>
      <c r="G332" s="3">
        <f t="shared" si="21"/>
        <v>0</v>
      </c>
      <c r="H332" s="9" t="s">
        <v>154</v>
      </c>
      <c r="I332" s="9" t="s">
        <v>155</v>
      </c>
      <c r="J332" s="3" t="s">
        <v>15</v>
      </c>
      <c r="K332" s="3">
        <v>500</v>
      </c>
      <c r="L332" s="3" t="str">
        <f>VLOOKUP(E332,[1]KLASIFIKASI!$I$4:$J$18,2,FALSE)</f>
        <v>PELEPAS GAS</v>
      </c>
      <c r="M332" s="3">
        <f t="shared" si="22"/>
        <v>15</v>
      </c>
      <c r="N332" s="3" t="s">
        <v>18</v>
      </c>
    </row>
    <row r="333" spans="1:14" x14ac:dyDescent="0.25">
      <c r="A333" s="3">
        <f t="shared" si="23"/>
        <v>332</v>
      </c>
      <c r="B333" s="3" t="s">
        <v>141</v>
      </c>
      <c r="C333" s="3" t="str">
        <f>VLOOKUP(B333,[1]DESA!$B$2:$D$601,3,FALSE)</f>
        <v>PAGUTAN</v>
      </c>
      <c r="D333" s="3" t="str">
        <f>VLOOKUP(B333,[1]DESA!$B$2:$E$601,4,FALSE)</f>
        <v>BATUKLIANG</v>
      </c>
      <c r="E333" s="4" t="s">
        <v>17</v>
      </c>
      <c r="F333" s="3">
        <f t="shared" si="20"/>
        <v>0</v>
      </c>
      <c r="G333" s="3">
        <f t="shared" si="21"/>
        <v>0</v>
      </c>
      <c r="H333" s="9" t="s">
        <v>154</v>
      </c>
      <c r="I333" s="9" t="s">
        <v>155</v>
      </c>
      <c r="J333" s="3" t="s">
        <v>15</v>
      </c>
      <c r="K333" s="3">
        <v>250</v>
      </c>
      <c r="L333" s="3" t="str">
        <f>VLOOKUP(E333,[1]KLASIFIKASI!$I$4:$J$18,2,FALSE)</f>
        <v>PELEPAS GAS</v>
      </c>
      <c r="M333" s="3">
        <f t="shared" si="22"/>
        <v>14</v>
      </c>
      <c r="N333" s="3" t="s">
        <v>18</v>
      </c>
    </row>
    <row r="334" spans="1:14" x14ac:dyDescent="0.25">
      <c r="A334" s="3">
        <f t="shared" si="23"/>
        <v>333</v>
      </c>
      <c r="B334" s="3" t="s">
        <v>156</v>
      </c>
      <c r="C334" s="3" t="str">
        <f>VLOOKUP(B334,[1]DESA!$B$2:$D$601,3,FALSE)</f>
        <v>BEBER</v>
      </c>
      <c r="D334" s="3" t="str">
        <f>VLOOKUP(B334,[1]DESA!$B$2:$E$601,4,FALSE)</f>
        <v>BATUKLIANG</v>
      </c>
      <c r="E334" s="4" t="s">
        <v>17</v>
      </c>
      <c r="F334" s="3">
        <f t="shared" si="20"/>
        <v>0</v>
      </c>
      <c r="G334" s="3">
        <f t="shared" si="21"/>
        <v>0</v>
      </c>
      <c r="H334" s="9" t="s">
        <v>157</v>
      </c>
      <c r="I334" s="9" t="s">
        <v>158</v>
      </c>
      <c r="J334" s="3" t="s">
        <v>15</v>
      </c>
      <c r="K334" s="3">
        <v>125</v>
      </c>
      <c r="L334" s="3" t="str">
        <f>VLOOKUP(E334,[1]KLASIFIKASI!$I$4:$J$18,2,FALSE)</f>
        <v>PELEPAS GAS</v>
      </c>
      <c r="M334" s="3">
        <f t="shared" si="22"/>
        <v>14</v>
      </c>
      <c r="N334" s="3" t="s">
        <v>18</v>
      </c>
    </row>
    <row r="335" spans="1:14" x14ac:dyDescent="0.25">
      <c r="A335" s="3">
        <f t="shared" si="23"/>
        <v>334</v>
      </c>
      <c r="B335" s="3" t="s">
        <v>156</v>
      </c>
      <c r="C335" s="3" t="str">
        <f>VLOOKUP(B335,[1]DESA!$B$2:$D$601,3,FALSE)</f>
        <v>BEBER</v>
      </c>
      <c r="D335" s="3" t="str">
        <f>VLOOKUP(B335,[1]DESA!$B$2:$E$601,4,FALSE)</f>
        <v>BATUKLIANG</v>
      </c>
      <c r="E335" s="4" t="s">
        <v>17</v>
      </c>
      <c r="F335" s="3">
        <f t="shared" si="20"/>
        <v>0</v>
      </c>
      <c r="G335" s="3">
        <f t="shared" si="21"/>
        <v>0</v>
      </c>
      <c r="H335" s="9" t="s">
        <v>159</v>
      </c>
      <c r="I335" s="9" t="s">
        <v>160</v>
      </c>
      <c r="J335" s="3" t="s">
        <v>15</v>
      </c>
      <c r="K335" s="3">
        <v>125</v>
      </c>
      <c r="L335" s="3" t="str">
        <f>VLOOKUP(E335,[1]KLASIFIKASI!$I$4:$J$18,2,FALSE)</f>
        <v>PELEPAS GAS</v>
      </c>
      <c r="M335" s="3">
        <f t="shared" si="22"/>
        <v>14</v>
      </c>
      <c r="N335" s="3" t="s">
        <v>18</v>
      </c>
    </row>
    <row r="336" spans="1:14" x14ac:dyDescent="0.25">
      <c r="A336" s="3">
        <f t="shared" si="23"/>
        <v>335</v>
      </c>
      <c r="B336" s="3" t="s">
        <v>156</v>
      </c>
      <c r="C336" s="3" t="str">
        <f>VLOOKUP(B336,[1]DESA!$B$2:$D$601,3,FALSE)</f>
        <v>BEBER</v>
      </c>
      <c r="D336" s="3" t="str">
        <f>VLOOKUP(B336,[1]DESA!$B$2:$E$601,4,FALSE)</f>
        <v>BATUKLIANG</v>
      </c>
      <c r="E336" s="4" t="s">
        <v>17</v>
      </c>
      <c r="F336" s="3">
        <f t="shared" si="20"/>
        <v>0</v>
      </c>
      <c r="G336" s="3">
        <f t="shared" si="21"/>
        <v>0</v>
      </c>
      <c r="H336" s="9" t="s">
        <v>161</v>
      </c>
      <c r="I336" s="9" t="s">
        <v>162</v>
      </c>
      <c r="J336" s="3" t="s">
        <v>15</v>
      </c>
      <c r="K336" s="3">
        <v>500</v>
      </c>
      <c r="L336" s="3" t="str">
        <f>VLOOKUP(E336,[1]KLASIFIKASI!$I$4:$J$18,2,FALSE)</f>
        <v>PELEPAS GAS</v>
      </c>
      <c r="M336" s="3">
        <f t="shared" si="22"/>
        <v>15</v>
      </c>
      <c r="N336" s="3" t="s">
        <v>18</v>
      </c>
    </row>
    <row r="337" spans="1:14" x14ac:dyDescent="0.25">
      <c r="A337" s="3">
        <f t="shared" si="23"/>
        <v>336</v>
      </c>
      <c r="B337" s="3" t="s">
        <v>156</v>
      </c>
      <c r="C337" s="3" t="str">
        <f>VLOOKUP(B337,[1]DESA!$B$2:$D$601,3,FALSE)</f>
        <v>BEBER</v>
      </c>
      <c r="D337" s="3" t="str">
        <f>VLOOKUP(B337,[1]DESA!$B$2:$E$601,4,FALSE)</f>
        <v>BATUKLIANG</v>
      </c>
      <c r="E337" s="4" t="s">
        <v>17</v>
      </c>
      <c r="F337" s="3">
        <f t="shared" si="20"/>
        <v>0</v>
      </c>
      <c r="G337" s="3">
        <f t="shared" si="21"/>
        <v>0</v>
      </c>
      <c r="H337" s="9" t="s">
        <v>163</v>
      </c>
      <c r="I337" s="9" t="s">
        <v>164</v>
      </c>
      <c r="J337" s="3" t="s">
        <v>15</v>
      </c>
      <c r="K337" s="3">
        <v>250</v>
      </c>
      <c r="L337" s="3" t="str">
        <f>VLOOKUP(E337,[1]KLASIFIKASI!$I$4:$J$18,2,FALSE)</f>
        <v>PELEPAS GAS</v>
      </c>
      <c r="M337" s="3">
        <f t="shared" si="22"/>
        <v>14</v>
      </c>
      <c r="N337" s="3" t="s">
        <v>18</v>
      </c>
    </row>
    <row r="338" spans="1:14" x14ac:dyDescent="0.25">
      <c r="A338" s="3">
        <f t="shared" si="23"/>
        <v>337</v>
      </c>
      <c r="B338" s="3" t="s">
        <v>156</v>
      </c>
      <c r="C338" s="3" t="str">
        <f>VLOOKUP(B338,[1]DESA!$B$2:$D$601,3,FALSE)</f>
        <v>BEBER</v>
      </c>
      <c r="D338" s="3" t="str">
        <f>VLOOKUP(B338,[1]DESA!$B$2:$E$601,4,FALSE)</f>
        <v>BATUKLIANG</v>
      </c>
      <c r="E338" s="4" t="s">
        <v>17</v>
      </c>
      <c r="F338" s="3">
        <f t="shared" si="20"/>
        <v>0</v>
      </c>
      <c r="G338" s="3">
        <f t="shared" si="21"/>
        <v>0</v>
      </c>
      <c r="H338" s="9" t="s">
        <v>165</v>
      </c>
      <c r="I338" s="9" t="s">
        <v>166</v>
      </c>
      <c r="J338" s="3" t="s">
        <v>15</v>
      </c>
      <c r="K338" s="3">
        <v>250</v>
      </c>
      <c r="L338" s="3" t="str">
        <f>VLOOKUP(E338,[1]KLASIFIKASI!$I$4:$J$18,2,FALSE)</f>
        <v>PELEPAS GAS</v>
      </c>
      <c r="M338" s="3">
        <f t="shared" si="22"/>
        <v>14</v>
      </c>
      <c r="N338" s="3" t="s">
        <v>18</v>
      </c>
    </row>
    <row r="339" spans="1:14" x14ac:dyDescent="0.25">
      <c r="A339" s="3">
        <f t="shared" si="23"/>
        <v>338</v>
      </c>
      <c r="B339" s="3" t="s">
        <v>156</v>
      </c>
      <c r="C339" s="3" t="str">
        <f>VLOOKUP(B339,[1]DESA!$B$2:$D$601,3,FALSE)</f>
        <v>BEBER</v>
      </c>
      <c r="D339" s="3" t="str">
        <f>VLOOKUP(B339,[1]DESA!$B$2:$E$601,4,FALSE)</f>
        <v>BATUKLIANG</v>
      </c>
      <c r="E339" s="4" t="s">
        <v>17</v>
      </c>
      <c r="F339" s="3">
        <f t="shared" si="20"/>
        <v>0</v>
      </c>
      <c r="G339" s="3">
        <f t="shared" si="21"/>
        <v>0</v>
      </c>
      <c r="H339" s="9" t="s">
        <v>167</v>
      </c>
      <c r="I339" s="9" t="s">
        <v>168</v>
      </c>
      <c r="J339" s="3" t="s">
        <v>15</v>
      </c>
      <c r="K339" s="3">
        <v>250</v>
      </c>
      <c r="L339" s="3" t="str">
        <f>VLOOKUP(E339,[1]KLASIFIKASI!$I$4:$J$18,2,FALSE)</f>
        <v>PELEPAS GAS</v>
      </c>
      <c r="M339" s="3">
        <f t="shared" si="22"/>
        <v>14</v>
      </c>
      <c r="N339" s="3" t="s">
        <v>18</v>
      </c>
    </row>
    <row r="340" spans="1:14" x14ac:dyDescent="0.25">
      <c r="A340" s="3">
        <f t="shared" si="23"/>
        <v>339</v>
      </c>
      <c r="B340" s="3" t="s">
        <v>140</v>
      </c>
      <c r="C340" s="3" t="str">
        <f>VLOOKUP(B340,[1]DESA!$B$2:$D$601,3,FALSE)</f>
        <v>PAGUTAN</v>
      </c>
      <c r="D340" s="3" t="str">
        <f>VLOOKUP(B340,[1]DESA!$B$2:$E$601,4,FALSE)</f>
        <v>BATUKLIANG</v>
      </c>
      <c r="E340" s="4" t="s">
        <v>17</v>
      </c>
      <c r="F340" s="3">
        <f t="shared" si="20"/>
        <v>0</v>
      </c>
      <c r="G340" s="3">
        <f t="shared" si="21"/>
        <v>0</v>
      </c>
      <c r="H340" s="9" t="s">
        <v>169</v>
      </c>
      <c r="I340" s="9" t="s">
        <v>170</v>
      </c>
      <c r="J340" s="3" t="s">
        <v>15</v>
      </c>
      <c r="K340" s="3">
        <v>125</v>
      </c>
      <c r="L340" s="3" t="str">
        <f>VLOOKUP(E340,[1]KLASIFIKASI!$I$4:$J$18,2,FALSE)</f>
        <v>PELEPAS GAS</v>
      </c>
      <c r="M340" s="3">
        <f t="shared" si="22"/>
        <v>14</v>
      </c>
      <c r="N340" s="3" t="s">
        <v>18</v>
      </c>
    </row>
    <row r="341" spans="1:14" x14ac:dyDescent="0.25">
      <c r="A341" s="3">
        <f t="shared" si="23"/>
        <v>340</v>
      </c>
      <c r="B341" s="3" t="s">
        <v>140</v>
      </c>
      <c r="C341" s="3" t="str">
        <f>VLOOKUP(B341,[1]DESA!$B$2:$D$601,3,FALSE)</f>
        <v>PAGUTAN</v>
      </c>
      <c r="D341" s="3" t="str">
        <f>VLOOKUP(B341,[1]DESA!$B$2:$E$601,4,FALSE)</f>
        <v>BATUKLIANG</v>
      </c>
      <c r="E341" s="4" t="s">
        <v>17</v>
      </c>
      <c r="F341" s="3">
        <f t="shared" si="20"/>
        <v>0</v>
      </c>
      <c r="G341" s="3">
        <f t="shared" si="21"/>
        <v>0</v>
      </c>
      <c r="H341" s="9" t="s">
        <v>171</v>
      </c>
      <c r="I341" s="9" t="s">
        <v>172</v>
      </c>
      <c r="J341" s="3" t="s">
        <v>15</v>
      </c>
      <c r="K341" s="3">
        <v>125</v>
      </c>
      <c r="L341" s="3" t="str">
        <f>VLOOKUP(E341,[1]KLASIFIKASI!$I$4:$J$18,2,FALSE)</f>
        <v>PELEPAS GAS</v>
      </c>
      <c r="M341" s="3">
        <f t="shared" si="22"/>
        <v>14</v>
      </c>
      <c r="N341" s="3" t="s">
        <v>18</v>
      </c>
    </row>
    <row r="342" spans="1:14" x14ac:dyDescent="0.25">
      <c r="A342" s="3">
        <f t="shared" si="23"/>
        <v>341</v>
      </c>
      <c r="B342" s="3" t="s">
        <v>140</v>
      </c>
      <c r="C342" s="3" t="str">
        <f>VLOOKUP(B342,[1]DESA!$B$2:$D$601,3,FALSE)</f>
        <v>PAGUTAN</v>
      </c>
      <c r="D342" s="3" t="str">
        <f>VLOOKUP(B342,[1]DESA!$B$2:$E$601,4,FALSE)</f>
        <v>BATUKLIANG</v>
      </c>
      <c r="E342" s="4" t="s">
        <v>17</v>
      </c>
      <c r="F342" s="3">
        <f t="shared" si="20"/>
        <v>0</v>
      </c>
      <c r="G342" s="3">
        <f t="shared" si="21"/>
        <v>0</v>
      </c>
      <c r="H342" s="9" t="s">
        <v>173</v>
      </c>
      <c r="I342" s="9" t="s">
        <v>174</v>
      </c>
      <c r="J342" s="3" t="s">
        <v>15</v>
      </c>
      <c r="K342" s="3">
        <v>125</v>
      </c>
      <c r="L342" s="3" t="str">
        <f>VLOOKUP(E342,[1]KLASIFIKASI!$I$4:$J$18,2,FALSE)</f>
        <v>PELEPAS GAS</v>
      </c>
      <c r="M342" s="3">
        <f t="shared" si="22"/>
        <v>14</v>
      </c>
      <c r="N342" s="3" t="s">
        <v>18</v>
      </c>
    </row>
    <row r="343" spans="1:14" x14ac:dyDescent="0.25">
      <c r="A343" s="3">
        <f t="shared" si="23"/>
        <v>342</v>
      </c>
      <c r="B343" s="3" t="s">
        <v>140</v>
      </c>
      <c r="C343" s="3" t="str">
        <f>VLOOKUP(B343,[1]DESA!$B$2:$D$601,3,FALSE)</f>
        <v>PAGUTAN</v>
      </c>
      <c r="D343" s="3" t="str">
        <f>VLOOKUP(B343,[1]DESA!$B$2:$E$601,4,FALSE)</f>
        <v>BATUKLIANG</v>
      </c>
      <c r="E343" s="4" t="s">
        <v>17</v>
      </c>
      <c r="F343" s="3">
        <f t="shared" si="20"/>
        <v>0</v>
      </c>
      <c r="G343" s="3">
        <f t="shared" si="21"/>
        <v>0</v>
      </c>
      <c r="H343" s="9" t="s">
        <v>173</v>
      </c>
      <c r="I343" s="9" t="s">
        <v>174</v>
      </c>
      <c r="J343" s="3" t="s">
        <v>15</v>
      </c>
      <c r="K343" s="3">
        <v>125</v>
      </c>
      <c r="L343" s="3" t="str">
        <f>VLOOKUP(E343,[1]KLASIFIKASI!$I$4:$J$18,2,FALSE)</f>
        <v>PELEPAS GAS</v>
      </c>
      <c r="M343" s="3">
        <f t="shared" si="22"/>
        <v>14</v>
      </c>
      <c r="N343" s="3" t="s">
        <v>18</v>
      </c>
    </row>
    <row r="344" spans="1:14" x14ac:dyDescent="0.25">
      <c r="A344" s="3">
        <f t="shared" si="23"/>
        <v>343</v>
      </c>
      <c r="B344" s="3" t="s">
        <v>140</v>
      </c>
      <c r="C344" s="3" t="str">
        <f>VLOOKUP(B344,[1]DESA!$B$2:$D$601,3,FALSE)</f>
        <v>PAGUTAN</v>
      </c>
      <c r="D344" s="3" t="str">
        <f>VLOOKUP(B344,[1]DESA!$B$2:$E$601,4,FALSE)</f>
        <v>BATUKLIANG</v>
      </c>
      <c r="E344" s="4" t="s">
        <v>19</v>
      </c>
      <c r="F344" s="3">
        <f t="shared" si="20"/>
        <v>0</v>
      </c>
      <c r="G344" s="3">
        <f t="shared" si="21"/>
        <v>0</v>
      </c>
      <c r="H344" s="9" t="s">
        <v>175</v>
      </c>
      <c r="I344" s="9" t="s">
        <v>176</v>
      </c>
      <c r="J344" s="3" t="s">
        <v>15</v>
      </c>
      <c r="K344" s="3"/>
      <c r="L344" s="3" t="str">
        <f>VLOOKUP(E344,[1]KLASIFIKASI!$I$4:$J$18,2,FALSE)</f>
        <v>PELEPAS GAS</v>
      </c>
      <c r="M344" s="3" t="str">
        <f t="shared" si="22"/>
        <v>SALAH</v>
      </c>
      <c r="N344" s="3" t="s">
        <v>16</v>
      </c>
    </row>
    <row r="345" spans="1:14" x14ac:dyDescent="0.25">
      <c r="A345" s="3">
        <f t="shared" si="23"/>
        <v>344</v>
      </c>
      <c r="B345" s="3" t="s">
        <v>140</v>
      </c>
      <c r="C345" s="3" t="str">
        <f>VLOOKUP(B345,[1]DESA!$B$2:$D$601,3,FALSE)</f>
        <v>PAGUTAN</v>
      </c>
      <c r="D345" s="3" t="str">
        <f>VLOOKUP(B345,[1]DESA!$B$2:$E$601,4,FALSE)</f>
        <v>BATUKLIANG</v>
      </c>
      <c r="E345" s="4" t="s">
        <v>17</v>
      </c>
      <c r="F345" s="3">
        <f t="shared" si="20"/>
        <v>0</v>
      </c>
      <c r="G345" s="3">
        <f t="shared" si="21"/>
        <v>0</v>
      </c>
      <c r="H345" s="9" t="s">
        <v>177</v>
      </c>
      <c r="I345" s="9" t="s">
        <v>178</v>
      </c>
      <c r="J345" s="3" t="s">
        <v>15</v>
      </c>
      <c r="K345" s="3">
        <v>125</v>
      </c>
      <c r="L345" s="3" t="str">
        <f>VLOOKUP(E345,[1]KLASIFIKASI!$I$4:$J$18,2,FALSE)</f>
        <v>PELEPAS GAS</v>
      </c>
      <c r="M345" s="3">
        <f t="shared" si="22"/>
        <v>14</v>
      </c>
      <c r="N345" s="3" t="s">
        <v>18</v>
      </c>
    </row>
    <row r="346" spans="1:14" x14ac:dyDescent="0.25">
      <c r="A346" s="3">
        <f t="shared" si="23"/>
        <v>345</v>
      </c>
      <c r="B346" s="3" t="s">
        <v>140</v>
      </c>
      <c r="C346" s="3" t="str">
        <f>VLOOKUP(B346,[1]DESA!$B$2:$D$601,3,FALSE)</f>
        <v>PAGUTAN</v>
      </c>
      <c r="D346" s="3" t="str">
        <f>VLOOKUP(B346,[1]DESA!$B$2:$E$601,4,FALSE)</f>
        <v>BATUKLIANG</v>
      </c>
      <c r="E346" s="4" t="s">
        <v>17</v>
      </c>
      <c r="F346" s="3">
        <f t="shared" si="20"/>
        <v>0</v>
      </c>
      <c r="G346" s="3">
        <f t="shared" si="21"/>
        <v>0</v>
      </c>
      <c r="H346" s="9" t="s">
        <v>179</v>
      </c>
      <c r="I346" s="9" t="s">
        <v>180</v>
      </c>
      <c r="J346" s="3" t="s">
        <v>15</v>
      </c>
      <c r="K346" s="3">
        <v>125</v>
      </c>
      <c r="L346" s="3" t="str">
        <f>VLOOKUP(E346,[1]KLASIFIKASI!$I$4:$J$18,2,FALSE)</f>
        <v>PELEPAS GAS</v>
      </c>
      <c r="M346" s="3">
        <f t="shared" si="22"/>
        <v>14</v>
      </c>
      <c r="N346" s="3" t="s">
        <v>18</v>
      </c>
    </row>
    <row r="347" spans="1:14" x14ac:dyDescent="0.25">
      <c r="A347" s="3">
        <f t="shared" si="23"/>
        <v>346</v>
      </c>
      <c r="B347" s="3" t="s">
        <v>156</v>
      </c>
      <c r="C347" s="3" t="str">
        <f>VLOOKUP(B347,[1]DESA!$B$2:$D$601,3,FALSE)</f>
        <v>BEBER</v>
      </c>
      <c r="D347" s="3" t="str">
        <f>VLOOKUP(B347,[1]DESA!$B$2:$E$601,4,FALSE)</f>
        <v>BATUKLIANG</v>
      </c>
      <c r="E347" s="4" t="s">
        <v>17</v>
      </c>
      <c r="F347" s="3">
        <f t="shared" si="20"/>
        <v>0</v>
      </c>
      <c r="G347" s="3">
        <f t="shared" si="21"/>
        <v>0</v>
      </c>
      <c r="H347" s="9" t="s">
        <v>181</v>
      </c>
      <c r="I347" s="9" t="s">
        <v>182</v>
      </c>
      <c r="J347" s="3" t="s">
        <v>15</v>
      </c>
      <c r="K347" s="3">
        <v>500</v>
      </c>
      <c r="L347" s="3" t="str">
        <f>VLOOKUP(E347,[1]KLASIFIKASI!$I$4:$J$18,2,FALSE)</f>
        <v>PELEPAS GAS</v>
      </c>
      <c r="M347" s="3">
        <f t="shared" si="22"/>
        <v>15</v>
      </c>
      <c r="N347" s="3" t="s">
        <v>18</v>
      </c>
    </row>
    <row r="348" spans="1:14" x14ac:dyDescent="0.25">
      <c r="A348" s="3">
        <f t="shared" si="23"/>
        <v>347</v>
      </c>
      <c r="B348" s="3" t="s">
        <v>156</v>
      </c>
      <c r="C348" s="3" t="str">
        <f>VLOOKUP(B348,[1]DESA!$B$2:$D$601,3,FALSE)</f>
        <v>BEBER</v>
      </c>
      <c r="D348" s="3" t="str">
        <f>VLOOKUP(B348,[1]DESA!$B$2:$E$601,4,FALSE)</f>
        <v>BATUKLIANG</v>
      </c>
      <c r="E348" s="4" t="s">
        <v>17</v>
      </c>
      <c r="F348" s="3">
        <f t="shared" si="20"/>
        <v>0</v>
      </c>
      <c r="G348" s="3">
        <f t="shared" si="21"/>
        <v>0</v>
      </c>
      <c r="H348" s="9" t="s">
        <v>181</v>
      </c>
      <c r="I348" s="9" t="s">
        <v>182</v>
      </c>
      <c r="J348" s="3" t="s">
        <v>15</v>
      </c>
      <c r="K348" s="3">
        <v>250</v>
      </c>
      <c r="L348" s="3" t="str">
        <f>VLOOKUP(E348,[1]KLASIFIKASI!$I$4:$J$18,2,FALSE)</f>
        <v>PELEPAS GAS</v>
      </c>
      <c r="M348" s="3">
        <f t="shared" si="22"/>
        <v>14</v>
      </c>
      <c r="N348" s="3" t="s">
        <v>18</v>
      </c>
    </row>
    <row r="349" spans="1:14" x14ac:dyDescent="0.25">
      <c r="A349" s="3">
        <f t="shared" si="23"/>
        <v>348</v>
      </c>
      <c r="B349" s="3" t="s">
        <v>156</v>
      </c>
      <c r="C349" s="3" t="str">
        <f>VLOOKUP(B349,[1]DESA!$B$2:$D$601,3,FALSE)</f>
        <v>BEBER</v>
      </c>
      <c r="D349" s="3" t="str">
        <f>VLOOKUP(B349,[1]DESA!$B$2:$E$601,4,FALSE)</f>
        <v>BATUKLIANG</v>
      </c>
      <c r="E349" s="4" t="s">
        <v>17</v>
      </c>
      <c r="F349" s="3">
        <f t="shared" si="20"/>
        <v>0</v>
      </c>
      <c r="G349" s="3">
        <f t="shared" si="21"/>
        <v>0</v>
      </c>
      <c r="H349" s="9" t="s">
        <v>181</v>
      </c>
      <c r="I349" s="9" t="s">
        <v>182</v>
      </c>
      <c r="J349" s="3" t="s">
        <v>15</v>
      </c>
      <c r="K349" s="3">
        <v>500</v>
      </c>
      <c r="L349" s="3" t="str">
        <f>VLOOKUP(E349,[1]KLASIFIKASI!$I$4:$J$18,2,FALSE)</f>
        <v>PELEPAS GAS</v>
      </c>
      <c r="M349" s="3">
        <f t="shared" si="22"/>
        <v>15</v>
      </c>
      <c r="N349" s="3" t="s">
        <v>18</v>
      </c>
    </row>
    <row r="350" spans="1:14" x14ac:dyDescent="0.25">
      <c r="A350" s="3">
        <f t="shared" si="23"/>
        <v>349</v>
      </c>
      <c r="B350" s="3" t="s">
        <v>140</v>
      </c>
      <c r="C350" s="3" t="str">
        <f>VLOOKUP(B350,[1]DESA!$B$2:$D$601,3,FALSE)</f>
        <v>PAGUTAN</v>
      </c>
      <c r="D350" s="3" t="str">
        <f>VLOOKUP(B350,[1]DESA!$B$2:$E$601,4,FALSE)</f>
        <v>BATUKLIANG</v>
      </c>
      <c r="E350" s="4" t="s">
        <v>17</v>
      </c>
      <c r="F350" s="3">
        <f t="shared" si="20"/>
        <v>0</v>
      </c>
      <c r="G350" s="3">
        <f t="shared" si="21"/>
        <v>0</v>
      </c>
      <c r="H350" s="9" t="s">
        <v>183</v>
      </c>
      <c r="I350" s="9" t="s">
        <v>184</v>
      </c>
      <c r="J350" s="3" t="s">
        <v>15</v>
      </c>
      <c r="K350" s="3">
        <v>250</v>
      </c>
      <c r="L350" s="3" t="str">
        <f>VLOOKUP(E350,[1]KLASIFIKASI!$I$4:$J$18,2,FALSE)</f>
        <v>PELEPAS GAS</v>
      </c>
      <c r="M350" s="3">
        <f t="shared" si="22"/>
        <v>14</v>
      </c>
      <c r="N350" s="3" t="s">
        <v>18</v>
      </c>
    </row>
    <row r="351" spans="1:14" x14ac:dyDescent="0.25">
      <c r="A351" s="3">
        <f t="shared" si="23"/>
        <v>350</v>
      </c>
      <c r="B351" s="3" t="s">
        <v>129</v>
      </c>
      <c r="C351" s="3" t="str">
        <f>VLOOKUP(B351,[1]DESA!$B$2:$D$601,3,FALSE)</f>
        <v>PAGUTAN</v>
      </c>
      <c r="D351" s="3" t="str">
        <f>VLOOKUP(B351,[1]DESA!$B$2:$E$601,4,FALSE)</f>
        <v>BATUKLIANG</v>
      </c>
      <c r="E351" s="4" t="s">
        <v>17</v>
      </c>
      <c r="F351" s="3">
        <f t="shared" ref="F351:F382" si="24">IF(ISERROR(VLOOKUP(M351,KELAS,2,FALSE)),0,VLOOKUP(M351,KELAS,2,FALSE))</f>
        <v>0</v>
      </c>
      <c r="G351" s="3">
        <f t="shared" si="21"/>
        <v>0</v>
      </c>
      <c r="H351" s="5"/>
      <c r="I351" s="5"/>
      <c r="J351" s="3" t="s">
        <v>15</v>
      </c>
      <c r="K351" s="3">
        <v>125</v>
      </c>
      <c r="L351" s="3" t="str">
        <f>VLOOKUP(E351,[1]KLASIFIKASI!$I$4:$J$18,2,FALSE)</f>
        <v>PELEPAS GAS</v>
      </c>
      <c r="M351" s="3">
        <f t="shared" si="22"/>
        <v>14</v>
      </c>
      <c r="N351" s="3" t="s">
        <v>18</v>
      </c>
    </row>
    <row r="352" spans="1:14" x14ac:dyDescent="0.25">
      <c r="A352" s="3">
        <f t="shared" si="23"/>
        <v>351</v>
      </c>
      <c r="B352" s="3" t="s">
        <v>36</v>
      </c>
      <c r="C352" s="3" t="str">
        <f>VLOOKUP(B352,[1]DESA!$B$2:$D$601,3,FALSE)</f>
        <v>SELEBUNG</v>
      </c>
      <c r="D352" s="3" t="str">
        <f>VLOOKUP(B352,[1]DESA!$B$2:$E$601,4,FALSE)</f>
        <v>BATUKLIANG</v>
      </c>
      <c r="E352" s="4" t="s">
        <v>17</v>
      </c>
      <c r="F352" s="3">
        <f t="shared" si="24"/>
        <v>0</v>
      </c>
      <c r="G352" s="3">
        <f t="shared" si="21"/>
        <v>0</v>
      </c>
      <c r="H352" s="5"/>
      <c r="I352" s="5"/>
      <c r="J352" s="3" t="s">
        <v>15</v>
      </c>
      <c r="K352" s="3">
        <v>500</v>
      </c>
      <c r="L352" s="3" t="str">
        <f>VLOOKUP(E352,[1]KLASIFIKASI!$I$4:$J$18,2,FALSE)</f>
        <v>PELEPAS GAS</v>
      </c>
      <c r="M352" s="3">
        <f t="shared" si="22"/>
        <v>15</v>
      </c>
      <c r="N352" s="3" t="s">
        <v>18</v>
      </c>
    </row>
    <row r="353" spans="1:14" x14ac:dyDescent="0.25">
      <c r="A353" s="3">
        <f t="shared" si="23"/>
        <v>352</v>
      </c>
      <c r="B353" s="3" t="s">
        <v>129</v>
      </c>
      <c r="C353" s="3" t="str">
        <f>VLOOKUP(B353,[1]DESA!$B$2:$D$601,3,FALSE)</f>
        <v>PAGUTAN</v>
      </c>
      <c r="D353" s="3" t="str">
        <f>VLOOKUP(B353,[1]DESA!$B$2:$E$601,4,FALSE)</f>
        <v>BATUKLIANG</v>
      </c>
      <c r="E353" s="4" t="s">
        <v>17</v>
      </c>
      <c r="F353" s="3">
        <f t="shared" si="24"/>
        <v>0</v>
      </c>
      <c r="G353" s="3">
        <f t="shared" si="21"/>
        <v>0</v>
      </c>
      <c r="H353" s="5"/>
      <c r="I353" s="5"/>
      <c r="J353" s="3" t="s">
        <v>15</v>
      </c>
      <c r="K353" s="3">
        <v>500</v>
      </c>
      <c r="L353" s="3" t="str">
        <f>VLOOKUP(E353,[1]KLASIFIKASI!$I$4:$J$18,2,FALSE)</f>
        <v>PELEPAS GAS</v>
      </c>
      <c r="M353" s="3">
        <f t="shared" si="22"/>
        <v>15</v>
      </c>
      <c r="N353" s="3" t="s">
        <v>18</v>
      </c>
    </row>
    <row r="354" spans="1:14" x14ac:dyDescent="0.25">
      <c r="A354" s="3">
        <f t="shared" si="23"/>
        <v>353</v>
      </c>
      <c r="B354" s="3" t="s">
        <v>129</v>
      </c>
      <c r="C354" s="3" t="str">
        <f>VLOOKUP(B354,[1]DESA!$B$2:$D$601,3,FALSE)</f>
        <v>PAGUTAN</v>
      </c>
      <c r="D354" s="3" t="str">
        <f>VLOOKUP(B354,[1]DESA!$B$2:$E$601,4,FALSE)</f>
        <v>BATUKLIANG</v>
      </c>
      <c r="E354" s="4" t="s">
        <v>17</v>
      </c>
      <c r="F354" s="3">
        <f t="shared" si="24"/>
        <v>0</v>
      </c>
      <c r="G354" s="3">
        <f t="shared" si="21"/>
        <v>0</v>
      </c>
      <c r="H354" s="5"/>
      <c r="I354" s="5"/>
      <c r="J354" s="3" t="s">
        <v>15</v>
      </c>
      <c r="K354" s="3">
        <v>250</v>
      </c>
      <c r="L354" s="3" t="str">
        <f>VLOOKUP(E354,[1]KLASIFIKASI!$I$4:$J$18,2,FALSE)</f>
        <v>PELEPAS GAS</v>
      </c>
      <c r="M354" s="3">
        <f t="shared" si="22"/>
        <v>14</v>
      </c>
      <c r="N354" s="3" t="s">
        <v>18</v>
      </c>
    </row>
    <row r="355" spans="1:14" x14ac:dyDescent="0.25">
      <c r="A355" s="3">
        <f t="shared" si="23"/>
        <v>354</v>
      </c>
      <c r="B355" s="3" t="s">
        <v>129</v>
      </c>
      <c r="C355" s="3" t="str">
        <f>VLOOKUP(B355,[1]DESA!$B$2:$D$601,3,FALSE)</f>
        <v>PAGUTAN</v>
      </c>
      <c r="D355" s="3" t="str">
        <f>VLOOKUP(B355,[1]DESA!$B$2:$E$601,4,FALSE)</f>
        <v>BATUKLIANG</v>
      </c>
      <c r="E355" s="4" t="s">
        <v>17</v>
      </c>
      <c r="F355" s="3">
        <f t="shared" si="24"/>
        <v>0</v>
      </c>
      <c r="G355" s="3">
        <f t="shared" si="21"/>
        <v>0</v>
      </c>
      <c r="H355" s="5"/>
      <c r="I355" s="5"/>
      <c r="J355" s="3" t="s">
        <v>15</v>
      </c>
      <c r="K355" s="3">
        <v>250</v>
      </c>
      <c r="L355" s="3" t="str">
        <f>VLOOKUP(E355,[1]KLASIFIKASI!$I$4:$J$18,2,FALSE)</f>
        <v>PELEPAS GAS</v>
      </c>
      <c r="M355" s="3">
        <f t="shared" si="22"/>
        <v>14</v>
      </c>
      <c r="N355" s="3" t="s">
        <v>18</v>
      </c>
    </row>
    <row r="356" spans="1:14" x14ac:dyDescent="0.25">
      <c r="A356" s="3">
        <f t="shared" si="23"/>
        <v>355</v>
      </c>
      <c r="B356" s="3" t="s">
        <v>118</v>
      </c>
      <c r="C356" s="3" t="str">
        <f>VLOOKUP(B356,[1]DESA!$B$2:$D$601,3,FALSE)</f>
        <v>BARABALI</v>
      </c>
      <c r="D356" s="3" t="str">
        <f>VLOOKUP(B356,[1]DESA!$B$2:$E$601,4,FALSE)</f>
        <v>BATUKLIANG</v>
      </c>
      <c r="E356" s="4" t="s">
        <v>19</v>
      </c>
      <c r="F356" s="3">
        <f t="shared" si="24"/>
        <v>0</v>
      </c>
      <c r="G356" s="3">
        <f t="shared" si="21"/>
        <v>0</v>
      </c>
      <c r="H356" s="5"/>
      <c r="I356" s="5"/>
      <c r="J356" s="3" t="s">
        <v>15</v>
      </c>
      <c r="K356" s="3">
        <v>47</v>
      </c>
      <c r="L356" s="3" t="str">
        <f>VLOOKUP(E356,[1]KLASIFIKASI!$I$4:$J$18,2,FALSE)</f>
        <v>PELEPAS GAS</v>
      </c>
      <c r="M356" s="3">
        <f t="shared" si="22"/>
        <v>12</v>
      </c>
      <c r="N356" s="3" t="s">
        <v>18</v>
      </c>
    </row>
    <row r="357" spans="1:14" x14ac:dyDescent="0.25">
      <c r="A357" s="3">
        <f t="shared" si="23"/>
        <v>356</v>
      </c>
      <c r="B357" s="3" t="s">
        <v>30</v>
      </c>
      <c r="C357" s="3" t="e">
        <f>VLOOKUP(B357,[1]DESA!$B$2:$D$601,3,FALSE)</f>
        <v>#REF!</v>
      </c>
      <c r="D357" s="3" t="str">
        <f>VLOOKUP(B357,[1]DESA!$B$2:$E$601,4,FALSE)</f>
        <v>BATUKLIANG</v>
      </c>
      <c r="E357" s="4" t="s">
        <v>17</v>
      </c>
      <c r="F357" s="3">
        <f t="shared" si="24"/>
        <v>0</v>
      </c>
      <c r="G357" s="3">
        <f t="shared" si="21"/>
        <v>0</v>
      </c>
      <c r="H357" s="5"/>
      <c r="I357" s="5"/>
      <c r="J357" s="3" t="s">
        <v>15</v>
      </c>
      <c r="K357" s="3">
        <v>500</v>
      </c>
      <c r="L357" s="3" t="str">
        <f>VLOOKUP(E357,[1]KLASIFIKASI!$I$4:$J$18,2,FALSE)</f>
        <v>PELEPAS GAS</v>
      </c>
      <c r="M357" s="3">
        <f t="shared" si="22"/>
        <v>15</v>
      </c>
      <c r="N357" s="3" t="s">
        <v>18</v>
      </c>
    </row>
    <row r="358" spans="1:14" x14ac:dyDescent="0.25">
      <c r="A358" s="3">
        <f t="shared" si="23"/>
        <v>357</v>
      </c>
      <c r="B358" s="3" t="s">
        <v>118</v>
      </c>
      <c r="C358" s="3" t="str">
        <f>VLOOKUP(B358,[1]DESA!$B$2:$D$601,3,FALSE)</f>
        <v>BARABALI</v>
      </c>
      <c r="D358" s="3" t="str">
        <f>VLOOKUP(B358,[1]DESA!$B$2:$E$601,4,FALSE)</f>
        <v>BATUKLIANG</v>
      </c>
      <c r="E358" s="4" t="s">
        <v>17</v>
      </c>
      <c r="F358" s="3">
        <f t="shared" si="24"/>
        <v>0</v>
      </c>
      <c r="G358" s="3">
        <f t="shared" si="21"/>
        <v>0</v>
      </c>
      <c r="H358" s="5"/>
      <c r="I358" s="5"/>
      <c r="J358" s="3" t="s">
        <v>15</v>
      </c>
      <c r="K358" s="3">
        <v>250</v>
      </c>
      <c r="L358" s="3" t="str">
        <f>VLOOKUP(E358,[1]KLASIFIKASI!$I$4:$J$18,2,FALSE)</f>
        <v>PELEPAS GAS</v>
      </c>
      <c r="M358" s="3">
        <f t="shared" si="22"/>
        <v>14</v>
      </c>
      <c r="N358" s="3" t="s">
        <v>18</v>
      </c>
    </row>
    <row r="359" spans="1:14" x14ac:dyDescent="0.25">
      <c r="A359" s="3">
        <f t="shared" si="23"/>
        <v>358</v>
      </c>
      <c r="B359" s="3" t="s">
        <v>31</v>
      </c>
      <c r="C359" s="3" t="str">
        <f>VLOOKUP(B359,[1]DESA!$B$2:$D$601,3,FALSE)</f>
        <v>MANTANG</v>
      </c>
      <c r="D359" s="3" t="str">
        <f>VLOOKUP(B359,[1]DESA!$B$2:$E$601,4,FALSE)</f>
        <v>BATUKLIANG</v>
      </c>
      <c r="E359" s="4" t="s">
        <v>17</v>
      </c>
      <c r="F359" s="3">
        <f t="shared" si="24"/>
        <v>0</v>
      </c>
      <c r="G359" s="3">
        <f t="shared" si="21"/>
        <v>0</v>
      </c>
      <c r="H359" s="5"/>
      <c r="I359" s="5"/>
      <c r="J359" s="3" t="s">
        <v>15</v>
      </c>
      <c r="K359" s="3">
        <v>250</v>
      </c>
      <c r="L359" s="3" t="str">
        <f>VLOOKUP(E359,[1]KLASIFIKASI!$I$4:$J$18,2,FALSE)</f>
        <v>PELEPAS GAS</v>
      </c>
      <c r="M359" s="3">
        <f t="shared" si="22"/>
        <v>14</v>
      </c>
      <c r="N359" s="3" t="s">
        <v>18</v>
      </c>
    </row>
    <row r="360" spans="1:14" x14ac:dyDescent="0.25">
      <c r="A360" s="3">
        <f t="shared" si="23"/>
        <v>359</v>
      </c>
      <c r="B360" s="3" t="s">
        <v>118</v>
      </c>
      <c r="C360" s="3" t="str">
        <f>VLOOKUP(B360,[1]DESA!$B$2:$D$601,3,FALSE)</f>
        <v>BARABALI</v>
      </c>
      <c r="D360" s="3" t="str">
        <f>VLOOKUP(B360,[1]DESA!$B$2:$E$601,4,FALSE)</f>
        <v>BATUKLIANG</v>
      </c>
      <c r="E360" s="4" t="s">
        <v>17</v>
      </c>
      <c r="F360" s="3">
        <f t="shared" si="24"/>
        <v>0</v>
      </c>
      <c r="G360" s="3">
        <f t="shared" si="21"/>
        <v>0</v>
      </c>
      <c r="H360" s="5"/>
      <c r="I360" s="5"/>
      <c r="J360" s="3" t="s">
        <v>15</v>
      </c>
      <c r="K360" s="3">
        <v>125</v>
      </c>
      <c r="L360" s="3" t="str">
        <f>VLOOKUP(E360,[1]KLASIFIKASI!$I$4:$J$18,2,FALSE)</f>
        <v>PELEPAS GAS</v>
      </c>
      <c r="M360" s="3">
        <f t="shared" si="22"/>
        <v>14</v>
      </c>
      <c r="N360" s="3" t="s">
        <v>18</v>
      </c>
    </row>
    <row r="361" spans="1:14" x14ac:dyDescent="0.25">
      <c r="A361" s="3">
        <f t="shared" si="23"/>
        <v>360</v>
      </c>
      <c r="B361" s="3" t="s">
        <v>31</v>
      </c>
      <c r="C361" s="3" t="str">
        <f>VLOOKUP(B361,[1]DESA!$B$2:$D$601,3,FALSE)</f>
        <v>MANTANG</v>
      </c>
      <c r="D361" s="3" t="str">
        <f>VLOOKUP(B361,[1]DESA!$B$2:$E$601,4,FALSE)</f>
        <v>BATUKLIANG</v>
      </c>
      <c r="E361" s="4" t="s">
        <v>39</v>
      </c>
      <c r="F361" s="3">
        <f t="shared" si="24"/>
        <v>0</v>
      </c>
      <c r="G361" s="3">
        <f t="shared" si="21"/>
        <v>0</v>
      </c>
      <c r="H361" s="5" t="s">
        <v>185</v>
      </c>
      <c r="I361" s="5" t="s">
        <v>186</v>
      </c>
      <c r="J361" s="3" t="s">
        <v>15</v>
      </c>
      <c r="K361" s="3">
        <v>250</v>
      </c>
      <c r="L361" s="3" t="str">
        <f>VLOOKUP(E361,[1]KLASIFIKASI!$I$4:$J$18,2,FALSE)</f>
        <v>PELEPAS GAS</v>
      </c>
      <c r="M361" s="3">
        <f t="shared" si="22"/>
        <v>14</v>
      </c>
      <c r="N361" s="3" t="s">
        <v>18</v>
      </c>
    </row>
    <row r="362" spans="1:14" x14ac:dyDescent="0.25">
      <c r="A362" s="3">
        <f t="shared" si="23"/>
        <v>361</v>
      </c>
      <c r="B362" s="3" t="s">
        <v>118</v>
      </c>
      <c r="C362" s="3" t="str">
        <f>VLOOKUP(B362,[1]DESA!$B$2:$D$601,3,FALSE)</f>
        <v>BARABALI</v>
      </c>
      <c r="D362" s="3" t="str">
        <f>VLOOKUP(B362,[1]DESA!$B$2:$E$601,4,FALSE)</f>
        <v>BATUKLIANG</v>
      </c>
      <c r="E362" s="4" t="s">
        <v>17</v>
      </c>
      <c r="F362" s="3">
        <f t="shared" si="24"/>
        <v>0</v>
      </c>
      <c r="G362" s="3">
        <f t="shared" si="21"/>
        <v>0</v>
      </c>
      <c r="H362" s="5"/>
      <c r="I362" s="5"/>
      <c r="J362" s="3" t="s">
        <v>15</v>
      </c>
      <c r="K362" s="3">
        <v>500</v>
      </c>
      <c r="L362" s="3" t="str">
        <f>VLOOKUP(E362,[1]KLASIFIKASI!$I$4:$J$18,2,FALSE)</f>
        <v>PELEPAS GAS</v>
      </c>
      <c r="M362" s="3">
        <f t="shared" si="22"/>
        <v>15</v>
      </c>
      <c r="N362" s="3" t="s">
        <v>18</v>
      </c>
    </row>
    <row r="363" spans="1:14" x14ac:dyDescent="0.25">
      <c r="A363" s="3">
        <f t="shared" si="23"/>
        <v>362</v>
      </c>
      <c r="B363" s="3" t="s">
        <v>29</v>
      </c>
      <c r="C363" s="3" t="e">
        <f>VLOOKUP(B363,[1]DESA!$B$2:$D$601,3,FALSE)</f>
        <v>#REF!</v>
      </c>
      <c r="D363" s="3" t="str">
        <f>VLOOKUP(B363,[1]DESA!$B$2:$E$601,4,FALSE)</f>
        <v>BATUKLIANG</v>
      </c>
      <c r="E363" s="4" t="s">
        <v>17</v>
      </c>
      <c r="F363" s="3">
        <f t="shared" si="24"/>
        <v>0</v>
      </c>
      <c r="G363" s="3">
        <f t="shared" si="21"/>
        <v>0</v>
      </c>
      <c r="H363" s="5"/>
      <c r="I363" s="5"/>
      <c r="J363" s="3" t="s">
        <v>15</v>
      </c>
      <c r="K363" s="3">
        <v>500</v>
      </c>
      <c r="L363" s="3" t="str">
        <f>VLOOKUP(E363,[1]KLASIFIKASI!$I$4:$J$18,2,FALSE)</f>
        <v>PELEPAS GAS</v>
      </c>
      <c r="M363" s="3">
        <f t="shared" si="22"/>
        <v>15</v>
      </c>
      <c r="N363" s="3" t="s">
        <v>18</v>
      </c>
    </row>
    <row r="364" spans="1:14" x14ac:dyDescent="0.25">
      <c r="A364" s="3">
        <f t="shared" si="23"/>
        <v>363</v>
      </c>
      <c r="B364" s="3" t="s">
        <v>118</v>
      </c>
      <c r="C364" s="3" t="str">
        <f>VLOOKUP(B364,[1]DESA!$B$2:$D$601,3,FALSE)</f>
        <v>BARABALI</v>
      </c>
      <c r="D364" s="3" t="str">
        <f>VLOOKUP(B364,[1]DESA!$B$2:$E$601,4,FALSE)</f>
        <v>BATUKLIANG</v>
      </c>
      <c r="E364" s="4" t="s">
        <v>17</v>
      </c>
      <c r="F364" s="3">
        <f t="shared" si="24"/>
        <v>0</v>
      </c>
      <c r="G364" s="3">
        <f t="shared" si="21"/>
        <v>0</v>
      </c>
      <c r="H364" s="5"/>
      <c r="I364" s="5"/>
      <c r="J364" s="3" t="s">
        <v>15</v>
      </c>
      <c r="K364" s="3">
        <v>125</v>
      </c>
      <c r="L364" s="3" t="str">
        <f>VLOOKUP(E364,[1]KLASIFIKASI!$I$4:$J$18,2,FALSE)</f>
        <v>PELEPAS GAS</v>
      </c>
      <c r="M364" s="3">
        <f t="shared" si="22"/>
        <v>14</v>
      </c>
      <c r="N364" s="3" t="s">
        <v>18</v>
      </c>
    </row>
    <row r="365" spans="1:14" x14ac:dyDescent="0.25">
      <c r="A365" s="3">
        <f t="shared" si="23"/>
        <v>364</v>
      </c>
      <c r="B365" s="3" t="s">
        <v>27</v>
      </c>
      <c r="C365" s="3" t="e">
        <f>VLOOKUP(B365,[1]DESA!$B$2:$D$601,3,FALSE)</f>
        <v>#REF!</v>
      </c>
      <c r="D365" s="3" t="str">
        <f>VLOOKUP(B365,[1]DESA!$B$2:$E$601,4,FALSE)</f>
        <v>BATUKLIANG</v>
      </c>
      <c r="E365" s="4" t="s">
        <v>17</v>
      </c>
      <c r="F365" s="3">
        <f t="shared" si="24"/>
        <v>0</v>
      </c>
      <c r="G365" s="3">
        <f t="shared" si="21"/>
        <v>0</v>
      </c>
      <c r="H365" s="5"/>
      <c r="I365" s="5"/>
      <c r="J365" s="3" t="s">
        <v>15</v>
      </c>
      <c r="K365" s="3">
        <v>250</v>
      </c>
      <c r="L365" s="3" t="str">
        <f>VLOOKUP(E365,[1]KLASIFIKASI!$I$4:$J$18,2,FALSE)</f>
        <v>PELEPAS GAS</v>
      </c>
      <c r="M365" s="3">
        <f t="shared" si="22"/>
        <v>14</v>
      </c>
      <c r="N365" s="3" t="s">
        <v>18</v>
      </c>
    </row>
    <row r="366" spans="1:14" x14ac:dyDescent="0.25">
      <c r="A366" s="3">
        <f t="shared" si="23"/>
        <v>365</v>
      </c>
      <c r="B366" s="3" t="s">
        <v>47</v>
      </c>
      <c r="C366" s="3" t="str">
        <f>VLOOKUP(B366,[1]DESA!$B$2:$D$601,3,FALSE)</f>
        <v>BUJAK</v>
      </c>
      <c r="D366" s="3" t="str">
        <f>VLOOKUP(B366,[1]DESA!$B$2:$E$601,4,FALSE)</f>
        <v>BATUKLIANG</v>
      </c>
      <c r="E366" s="4" t="s">
        <v>17</v>
      </c>
      <c r="F366" s="3">
        <f t="shared" si="24"/>
        <v>0</v>
      </c>
      <c r="G366" s="3">
        <f t="shared" si="21"/>
        <v>0</v>
      </c>
      <c r="H366" s="5"/>
      <c r="I366" s="5"/>
      <c r="J366" s="3" t="s">
        <v>15</v>
      </c>
      <c r="K366" s="3">
        <v>500</v>
      </c>
      <c r="L366" s="3" t="str">
        <f>VLOOKUP(E366,[1]KLASIFIKASI!$I$4:$J$18,2,FALSE)</f>
        <v>PELEPAS GAS</v>
      </c>
      <c r="M366" s="3">
        <f t="shared" si="22"/>
        <v>15</v>
      </c>
      <c r="N366" s="3" t="s">
        <v>18</v>
      </c>
    </row>
    <row r="367" spans="1:14" x14ac:dyDescent="0.25">
      <c r="A367" s="3">
        <f t="shared" si="23"/>
        <v>366</v>
      </c>
      <c r="B367" s="3" t="s">
        <v>47</v>
      </c>
      <c r="C367" s="3" t="str">
        <f>VLOOKUP(B367,[1]DESA!$B$2:$D$601,3,FALSE)</f>
        <v>BUJAK</v>
      </c>
      <c r="D367" s="3" t="str">
        <f>VLOOKUP(B367,[1]DESA!$B$2:$E$601,4,FALSE)</f>
        <v>BATUKLIANG</v>
      </c>
      <c r="E367" s="4" t="s">
        <v>19</v>
      </c>
      <c r="F367" s="3">
        <f t="shared" si="24"/>
        <v>0</v>
      </c>
      <c r="G367" s="3">
        <f t="shared" si="21"/>
        <v>0</v>
      </c>
      <c r="H367" s="5"/>
      <c r="I367" s="5"/>
      <c r="J367" s="3" t="s">
        <v>15</v>
      </c>
      <c r="K367" s="3">
        <v>25</v>
      </c>
      <c r="L367" s="3" t="str">
        <f>VLOOKUP(E367,[1]KLASIFIKASI!$I$4:$J$18,2,FALSE)</f>
        <v>PELEPAS GAS</v>
      </c>
      <c r="M367" s="3">
        <f t="shared" si="22"/>
        <v>12</v>
      </c>
      <c r="N367" s="3" t="s">
        <v>18</v>
      </c>
    </row>
    <row r="368" spans="1:14" x14ac:dyDescent="0.25">
      <c r="A368" s="3">
        <f t="shared" si="23"/>
        <v>367</v>
      </c>
      <c r="B368" s="3" t="s">
        <v>48</v>
      </c>
      <c r="C368" s="3" t="str">
        <f>VLOOKUP(B368,[1]DESA!$B$2:$D$601,3,FALSE)</f>
        <v>BARABALI</v>
      </c>
      <c r="D368" s="3" t="str">
        <f>VLOOKUP(B368,[1]DESA!$B$2:$E$601,4,FALSE)</f>
        <v>BATUKLIANG</v>
      </c>
      <c r="E368" s="4" t="s">
        <v>19</v>
      </c>
      <c r="F368" s="3">
        <f t="shared" si="24"/>
        <v>0</v>
      </c>
      <c r="G368" s="3">
        <f t="shared" si="21"/>
        <v>0</v>
      </c>
      <c r="H368" s="5"/>
      <c r="I368" s="5"/>
      <c r="J368" s="3" t="s">
        <v>15</v>
      </c>
      <c r="K368" s="3">
        <v>15</v>
      </c>
      <c r="L368" s="3" t="str">
        <f>VLOOKUP(E368,[1]KLASIFIKASI!$I$4:$J$18,2,FALSE)</f>
        <v>PELEPAS GAS</v>
      </c>
      <c r="M368" s="3">
        <f t="shared" si="22"/>
        <v>12</v>
      </c>
      <c r="N368" s="3" t="s">
        <v>18</v>
      </c>
    </row>
    <row r="369" spans="1:14" x14ac:dyDescent="0.25">
      <c r="A369" s="3">
        <f t="shared" si="23"/>
        <v>368</v>
      </c>
      <c r="B369" s="3" t="s">
        <v>68</v>
      </c>
      <c r="C369" s="3" t="str">
        <f>VLOOKUP(B369,[1]DESA!$B$2:$D$601,3,FALSE)</f>
        <v>TAMPAK SIRING</v>
      </c>
      <c r="D369" s="3" t="str">
        <f>VLOOKUP(B369,[1]DESA!$B$2:$E$601,4,FALSE)</f>
        <v>BATUKLIANG</v>
      </c>
      <c r="E369" s="4" t="s">
        <v>19</v>
      </c>
      <c r="F369" s="3">
        <f t="shared" si="24"/>
        <v>0</v>
      </c>
      <c r="G369" s="3">
        <f t="shared" si="21"/>
        <v>0</v>
      </c>
      <c r="H369" s="5"/>
      <c r="I369" s="5"/>
      <c r="J369" s="3" t="s">
        <v>15</v>
      </c>
      <c r="K369" s="3">
        <v>45</v>
      </c>
      <c r="L369" s="3" t="str">
        <f>VLOOKUP(E369,[1]KLASIFIKASI!$I$4:$J$18,2,FALSE)</f>
        <v>PELEPAS GAS</v>
      </c>
      <c r="M369" s="3">
        <f t="shared" si="22"/>
        <v>12</v>
      </c>
      <c r="N369" s="3" t="s">
        <v>18</v>
      </c>
    </row>
    <row r="370" spans="1:14" x14ac:dyDescent="0.25">
      <c r="A370" s="3">
        <f t="shared" si="23"/>
        <v>369</v>
      </c>
      <c r="B370" s="3" t="s">
        <v>68</v>
      </c>
      <c r="C370" s="3" t="str">
        <f>VLOOKUP(B370,[1]DESA!$B$2:$D$601,3,FALSE)</f>
        <v>TAMPAK SIRING</v>
      </c>
      <c r="D370" s="3" t="str">
        <f>VLOOKUP(B370,[1]DESA!$B$2:$E$601,4,FALSE)</f>
        <v>BATUKLIANG</v>
      </c>
      <c r="E370" s="4" t="s">
        <v>17</v>
      </c>
      <c r="F370" s="3">
        <f t="shared" si="24"/>
        <v>0</v>
      </c>
      <c r="G370" s="3">
        <f t="shared" si="21"/>
        <v>0</v>
      </c>
      <c r="H370" s="5"/>
      <c r="I370" s="5"/>
      <c r="J370" s="3" t="s">
        <v>15</v>
      </c>
      <c r="K370" s="3">
        <v>500</v>
      </c>
      <c r="L370" s="3" t="str">
        <f>VLOOKUP(E370,[1]KLASIFIKASI!$I$4:$J$18,2,FALSE)</f>
        <v>PELEPAS GAS</v>
      </c>
      <c r="M370" s="3">
        <f t="shared" si="22"/>
        <v>15</v>
      </c>
      <c r="N370" s="3" t="s">
        <v>18</v>
      </c>
    </row>
    <row r="371" spans="1:14" x14ac:dyDescent="0.25">
      <c r="A371" s="3">
        <f t="shared" si="23"/>
        <v>370</v>
      </c>
      <c r="B371" s="3" t="s">
        <v>35</v>
      </c>
      <c r="C371" s="3" t="str">
        <f>VLOOKUP(B371,[1]DESA!$B$2:$D$601,3,FALSE)</f>
        <v>PERESAK</v>
      </c>
      <c r="D371" s="3" t="str">
        <f>VLOOKUP(B371,[1]DESA!$B$2:$E$601,4,FALSE)</f>
        <v>BATUKLIANG</v>
      </c>
      <c r="E371" s="4" t="s">
        <v>19</v>
      </c>
      <c r="F371" s="3">
        <f t="shared" si="24"/>
        <v>0</v>
      </c>
      <c r="G371" s="3">
        <f t="shared" si="21"/>
        <v>0</v>
      </c>
      <c r="H371" s="5" t="s">
        <v>187</v>
      </c>
      <c r="I371" s="5" t="s">
        <v>188</v>
      </c>
      <c r="J371" s="3" t="s">
        <v>15</v>
      </c>
      <c r="K371" s="3">
        <v>42</v>
      </c>
      <c r="L371" s="3" t="str">
        <f>VLOOKUP(E371,[1]KLASIFIKASI!$I$4:$J$18,2,FALSE)</f>
        <v>PELEPAS GAS</v>
      </c>
      <c r="M371" s="3">
        <f t="shared" si="22"/>
        <v>12</v>
      </c>
      <c r="N371" s="3" t="s">
        <v>18</v>
      </c>
    </row>
    <row r="372" spans="1:14" x14ac:dyDescent="0.25">
      <c r="A372" s="3">
        <f t="shared" si="23"/>
        <v>371</v>
      </c>
      <c r="B372" s="3" t="s">
        <v>33</v>
      </c>
      <c r="C372" s="3" t="str">
        <f>VLOOKUP(B372,[1]DESA!$B$2:$D$601,3,FALSE)</f>
        <v>BEBER</v>
      </c>
      <c r="D372" s="3" t="str">
        <f>VLOOKUP(B372,[1]DESA!$B$2:$E$601,4,FALSE)</f>
        <v>BATUKLIANG</v>
      </c>
      <c r="E372" s="4" t="s">
        <v>19</v>
      </c>
      <c r="F372" s="3">
        <f t="shared" si="24"/>
        <v>0</v>
      </c>
      <c r="G372" s="3">
        <f t="shared" si="21"/>
        <v>0</v>
      </c>
      <c r="H372" s="5"/>
      <c r="I372" s="5"/>
      <c r="J372" s="3" t="s">
        <v>15</v>
      </c>
      <c r="K372" s="3">
        <v>42</v>
      </c>
      <c r="L372" s="3" t="str">
        <f>VLOOKUP(E372,[1]KLASIFIKASI!$I$4:$J$18,2,FALSE)</f>
        <v>PELEPAS GAS</v>
      </c>
      <c r="M372" s="3">
        <f t="shared" si="22"/>
        <v>12</v>
      </c>
      <c r="N372" s="3" t="s">
        <v>18</v>
      </c>
    </row>
    <row r="373" spans="1:14" x14ac:dyDescent="0.25">
      <c r="A373" s="3">
        <f t="shared" si="23"/>
        <v>372</v>
      </c>
      <c r="B373" s="3" t="s">
        <v>33</v>
      </c>
      <c r="C373" s="3" t="str">
        <f>VLOOKUP(B373,[1]DESA!$B$2:$D$601,3,FALSE)</f>
        <v>BEBER</v>
      </c>
      <c r="D373" s="3" t="str">
        <f>VLOOKUP(B373,[1]DESA!$B$2:$E$601,4,FALSE)</f>
        <v>BATUKLIANG</v>
      </c>
      <c r="E373" s="4" t="s">
        <v>39</v>
      </c>
      <c r="F373" s="3">
        <f t="shared" si="24"/>
        <v>0</v>
      </c>
      <c r="G373" s="3">
        <f t="shared" si="21"/>
        <v>0</v>
      </c>
      <c r="H373" s="5" t="s">
        <v>189</v>
      </c>
      <c r="I373" s="5" t="s">
        <v>190</v>
      </c>
      <c r="J373" s="3" t="s">
        <v>15</v>
      </c>
      <c r="K373" s="3">
        <v>250</v>
      </c>
      <c r="L373" s="3" t="str">
        <f>VLOOKUP(E373,[1]KLASIFIKASI!$I$4:$J$18,2,FALSE)</f>
        <v>PELEPAS GAS</v>
      </c>
      <c r="M373" s="3">
        <f t="shared" si="22"/>
        <v>14</v>
      </c>
      <c r="N373" s="3" t="s">
        <v>18</v>
      </c>
    </row>
    <row r="374" spans="1:14" x14ac:dyDescent="0.25">
      <c r="A374" s="3">
        <f t="shared" si="23"/>
        <v>373</v>
      </c>
      <c r="B374" s="3" t="s">
        <v>33</v>
      </c>
      <c r="C374" s="3" t="str">
        <f>VLOOKUP(B374,[1]DESA!$B$2:$D$601,3,FALSE)</f>
        <v>BEBER</v>
      </c>
      <c r="D374" s="3" t="str">
        <f>VLOOKUP(B374,[1]DESA!$B$2:$E$601,4,FALSE)</f>
        <v>BATUKLIANG</v>
      </c>
      <c r="E374" s="4" t="s">
        <v>17</v>
      </c>
      <c r="F374" s="3">
        <f t="shared" si="24"/>
        <v>0</v>
      </c>
      <c r="G374" s="3">
        <f t="shared" si="21"/>
        <v>0</v>
      </c>
      <c r="H374" s="5"/>
      <c r="I374" s="5"/>
      <c r="J374" s="3" t="s">
        <v>15</v>
      </c>
      <c r="K374" s="3">
        <v>500</v>
      </c>
      <c r="L374" s="3" t="str">
        <f>VLOOKUP(E374,[1]KLASIFIKASI!$I$4:$J$18,2,FALSE)</f>
        <v>PELEPAS GAS</v>
      </c>
      <c r="M374" s="3">
        <f t="shared" si="22"/>
        <v>15</v>
      </c>
      <c r="N374" s="3" t="s">
        <v>18</v>
      </c>
    </row>
    <row r="375" spans="1:14" x14ac:dyDescent="0.25">
      <c r="A375" s="3">
        <f t="shared" si="23"/>
        <v>374</v>
      </c>
      <c r="B375" s="3" t="s">
        <v>14</v>
      </c>
      <c r="C375" s="3" t="str">
        <f>VLOOKUP(B375,[1]DESA!$B$2:$D$601,3,FALSE)</f>
        <v>BUJAK</v>
      </c>
      <c r="D375" s="3" t="str">
        <f>VLOOKUP(B375,[1]DESA!$B$2:$E$601,4,FALSE)</f>
        <v>BATUKLIANG</v>
      </c>
      <c r="E375" s="4" t="s">
        <v>19</v>
      </c>
      <c r="F375" s="3">
        <f t="shared" si="24"/>
        <v>0</v>
      </c>
      <c r="G375" s="3">
        <f t="shared" si="21"/>
        <v>0</v>
      </c>
      <c r="H375" s="5" t="s">
        <v>191</v>
      </c>
      <c r="I375" s="5" t="s">
        <v>192</v>
      </c>
      <c r="J375" s="3" t="s">
        <v>15</v>
      </c>
      <c r="K375" s="3">
        <v>42</v>
      </c>
      <c r="L375" s="3" t="str">
        <f>VLOOKUP(E375,[1]KLASIFIKASI!$I$4:$J$18,2,FALSE)</f>
        <v>PELEPAS GAS</v>
      </c>
      <c r="M375" s="3">
        <f t="shared" si="22"/>
        <v>12</v>
      </c>
      <c r="N375" s="3" t="s">
        <v>18</v>
      </c>
    </row>
    <row r="376" spans="1:14" x14ac:dyDescent="0.25">
      <c r="A376" s="3">
        <f t="shared" si="23"/>
        <v>375</v>
      </c>
      <c r="B376" s="3" t="s">
        <v>35</v>
      </c>
      <c r="C376" s="3" t="str">
        <f>VLOOKUP(B376,[1]DESA!$B$2:$D$601,3,FALSE)</f>
        <v>PERESAK</v>
      </c>
      <c r="D376" s="3" t="str">
        <f>VLOOKUP(B376,[1]DESA!$B$2:$E$601,4,FALSE)</f>
        <v>BATUKLIANG</v>
      </c>
      <c r="E376" s="4" t="s">
        <v>17</v>
      </c>
      <c r="F376" s="3">
        <f t="shared" si="24"/>
        <v>0</v>
      </c>
      <c r="G376" s="3">
        <f t="shared" si="21"/>
        <v>0</v>
      </c>
      <c r="H376" s="5"/>
      <c r="I376" s="5"/>
      <c r="J376" s="3" t="s">
        <v>15</v>
      </c>
      <c r="K376" s="3">
        <v>500</v>
      </c>
      <c r="L376" s="3" t="str">
        <f>VLOOKUP(E376,[1]KLASIFIKASI!$I$4:$J$18,2,FALSE)</f>
        <v>PELEPAS GAS</v>
      </c>
      <c r="M376" s="3">
        <f t="shared" si="22"/>
        <v>15</v>
      </c>
      <c r="N376" s="3" t="s">
        <v>18</v>
      </c>
    </row>
    <row r="377" spans="1:14" x14ac:dyDescent="0.25">
      <c r="A377" s="3">
        <f t="shared" si="23"/>
        <v>376</v>
      </c>
      <c r="B377" s="3" t="s">
        <v>35</v>
      </c>
      <c r="C377" s="3" t="str">
        <f>VLOOKUP(B377,[1]DESA!$B$2:$D$601,3,FALSE)</f>
        <v>PERESAK</v>
      </c>
      <c r="D377" s="3" t="str">
        <f>VLOOKUP(B377,[1]DESA!$B$2:$E$601,4,FALSE)</f>
        <v>BATUKLIANG</v>
      </c>
      <c r="E377" s="4" t="s">
        <v>17</v>
      </c>
      <c r="F377" s="3">
        <f t="shared" si="24"/>
        <v>0</v>
      </c>
      <c r="G377" s="3">
        <f t="shared" si="21"/>
        <v>0</v>
      </c>
      <c r="H377" s="5"/>
      <c r="I377" s="5"/>
      <c r="J377" s="3" t="s">
        <v>15</v>
      </c>
      <c r="K377" s="3">
        <v>250</v>
      </c>
      <c r="L377" s="3" t="str">
        <f>VLOOKUP(E377,[1]KLASIFIKASI!$I$4:$J$18,2,FALSE)</f>
        <v>PELEPAS GAS</v>
      </c>
      <c r="M377" s="3">
        <f t="shared" si="22"/>
        <v>14</v>
      </c>
      <c r="N377" s="3" t="s">
        <v>18</v>
      </c>
    </row>
    <row r="378" spans="1:14" x14ac:dyDescent="0.25">
      <c r="A378" s="3">
        <f t="shared" si="23"/>
        <v>377</v>
      </c>
      <c r="B378" s="3" t="s">
        <v>37</v>
      </c>
      <c r="C378" s="3" t="str">
        <f>VLOOKUP(B378,[1]DESA!$B$2:$D$601,3,FALSE)</f>
        <v>TAMPAK SIRING</v>
      </c>
      <c r="D378" s="3" t="str">
        <f>VLOOKUP(B378,[1]DESA!$B$2:$E$601,4,FALSE)</f>
        <v>BATUKLIANG</v>
      </c>
      <c r="E378" s="4" t="s">
        <v>39</v>
      </c>
      <c r="F378" s="3">
        <f t="shared" si="24"/>
        <v>0</v>
      </c>
      <c r="G378" s="3">
        <f t="shared" si="21"/>
        <v>0</v>
      </c>
      <c r="H378" s="5"/>
      <c r="I378" s="5"/>
      <c r="J378" s="3" t="s">
        <v>15</v>
      </c>
      <c r="K378" s="3">
        <v>125</v>
      </c>
      <c r="L378" s="3" t="str">
        <f>VLOOKUP(E378,[1]KLASIFIKASI!$I$4:$J$18,2,FALSE)</f>
        <v>PELEPAS GAS</v>
      </c>
      <c r="M378" s="3">
        <f t="shared" si="22"/>
        <v>14</v>
      </c>
      <c r="N378" s="3" t="s">
        <v>18</v>
      </c>
    </row>
    <row r="379" spans="1:14" x14ac:dyDescent="0.25">
      <c r="A379" s="3">
        <f t="shared" si="23"/>
        <v>378</v>
      </c>
      <c r="B379" s="3" t="s">
        <v>37</v>
      </c>
      <c r="C379" s="3" t="str">
        <f>VLOOKUP(B379,[1]DESA!$B$2:$D$601,3,FALSE)</f>
        <v>TAMPAK SIRING</v>
      </c>
      <c r="D379" s="3" t="str">
        <f>VLOOKUP(B379,[1]DESA!$B$2:$E$601,4,FALSE)</f>
        <v>BATUKLIANG</v>
      </c>
      <c r="E379" s="4" t="s">
        <v>39</v>
      </c>
      <c r="F379" s="3">
        <f t="shared" si="24"/>
        <v>0</v>
      </c>
      <c r="G379" s="3">
        <f t="shared" si="21"/>
        <v>0</v>
      </c>
      <c r="H379" s="5" t="s">
        <v>193</v>
      </c>
      <c r="I379" s="5" t="s">
        <v>194</v>
      </c>
      <c r="J379" s="3" t="s">
        <v>15</v>
      </c>
      <c r="K379" s="3">
        <v>1000</v>
      </c>
      <c r="L379" s="3" t="str">
        <f>VLOOKUP(E379,[1]KLASIFIKASI!$I$4:$J$18,2,FALSE)</f>
        <v>PELEPAS GAS</v>
      </c>
      <c r="M379" s="3">
        <f t="shared" si="22"/>
        <v>16</v>
      </c>
      <c r="N379" s="3" t="s">
        <v>16</v>
      </c>
    </row>
    <row r="380" spans="1:14" x14ac:dyDescent="0.25">
      <c r="A380" s="3">
        <f t="shared" si="23"/>
        <v>379</v>
      </c>
      <c r="B380" s="3" t="s">
        <v>104</v>
      </c>
      <c r="C380" s="3" t="str">
        <f>VLOOKUP(B380,[1]DESA!$B$2:$D$601,3,FALSE)</f>
        <v>SELEBUNG</v>
      </c>
      <c r="D380" s="3" t="str">
        <f>VLOOKUP(B380,[1]DESA!$B$2:$E$601,4,FALSE)</f>
        <v>BATUKLIANG</v>
      </c>
      <c r="E380" s="4" t="s">
        <v>17</v>
      </c>
      <c r="F380" s="3">
        <f t="shared" si="24"/>
        <v>0</v>
      </c>
      <c r="G380" s="3">
        <f t="shared" si="21"/>
        <v>0</v>
      </c>
      <c r="H380" s="5"/>
      <c r="I380" s="5"/>
      <c r="J380" s="3" t="s">
        <v>15</v>
      </c>
      <c r="K380" s="3">
        <v>125</v>
      </c>
      <c r="L380" s="3" t="str">
        <f>VLOOKUP(E380,[1]KLASIFIKASI!$I$4:$J$18,2,FALSE)</f>
        <v>PELEPAS GAS</v>
      </c>
      <c r="M380" s="3">
        <f t="shared" si="22"/>
        <v>14</v>
      </c>
      <c r="N380" s="3" t="s">
        <v>18</v>
      </c>
    </row>
    <row r="381" spans="1:14" x14ac:dyDescent="0.25">
      <c r="A381" s="3">
        <f t="shared" si="23"/>
        <v>380</v>
      </c>
      <c r="B381" s="3" t="s">
        <v>36</v>
      </c>
      <c r="C381" s="3" t="str">
        <f>VLOOKUP(B381,[1]DESA!$B$2:$D$601,3,FALSE)</f>
        <v>SELEBUNG</v>
      </c>
      <c r="D381" s="3" t="str">
        <f>VLOOKUP(B381,[1]DESA!$B$2:$E$601,4,FALSE)</f>
        <v>BATUKLIANG</v>
      </c>
      <c r="E381" s="4" t="s">
        <v>19</v>
      </c>
      <c r="F381" s="3">
        <f t="shared" si="24"/>
        <v>0</v>
      </c>
      <c r="G381" s="3">
        <f t="shared" si="21"/>
        <v>0</v>
      </c>
      <c r="H381" s="5"/>
      <c r="I381" s="5"/>
      <c r="J381" s="3" t="s">
        <v>15</v>
      </c>
      <c r="K381" s="3">
        <v>32</v>
      </c>
      <c r="L381" s="3" t="str">
        <f>VLOOKUP(E381,[1]KLASIFIKASI!$I$4:$J$18,2,FALSE)</f>
        <v>PELEPAS GAS</v>
      </c>
      <c r="M381" s="3">
        <f t="shared" si="22"/>
        <v>12</v>
      </c>
      <c r="N381" s="3" t="s">
        <v>18</v>
      </c>
    </row>
    <row r="382" spans="1:14" x14ac:dyDescent="0.25">
      <c r="A382" s="3">
        <f t="shared" si="23"/>
        <v>381</v>
      </c>
      <c r="B382" s="3" t="s">
        <v>36</v>
      </c>
      <c r="C382" s="3" t="str">
        <f>VLOOKUP(B382,[1]DESA!$B$2:$D$601,3,FALSE)</f>
        <v>SELEBUNG</v>
      </c>
      <c r="D382" s="3" t="str">
        <f>VLOOKUP(B382,[1]DESA!$B$2:$E$601,4,FALSE)</f>
        <v>BATUKLIANG</v>
      </c>
      <c r="E382" s="4" t="s">
        <v>19</v>
      </c>
      <c r="F382" s="3">
        <f t="shared" si="24"/>
        <v>0</v>
      </c>
      <c r="G382" s="3">
        <f t="shared" si="21"/>
        <v>0</v>
      </c>
      <c r="H382" s="5" t="s">
        <v>195</v>
      </c>
      <c r="I382" s="5" t="s">
        <v>196</v>
      </c>
      <c r="J382" s="3" t="s">
        <v>15</v>
      </c>
      <c r="K382" s="3">
        <v>42</v>
      </c>
      <c r="L382" s="3" t="str">
        <f>VLOOKUP(E382,[1]KLASIFIKASI!$I$4:$J$18,2,FALSE)</f>
        <v>PELEPAS GAS</v>
      </c>
      <c r="M382" s="3">
        <f t="shared" si="22"/>
        <v>12</v>
      </c>
      <c r="N382" s="3" t="s">
        <v>18</v>
      </c>
    </row>
    <row r="383" spans="1:14" x14ac:dyDescent="0.25">
      <c r="A383" s="3">
        <f t="shared" si="23"/>
        <v>382</v>
      </c>
      <c r="B383" s="3" t="s">
        <v>197</v>
      </c>
      <c r="C383" s="3" t="str">
        <f>VLOOKUP(B383,[1]DESA!$B$2:$D$601,3,FALSE)</f>
        <v>SELEBUNG</v>
      </c>
      <c r="D383" s="3" t="str">
        <f>VLOOKUP(B383,[1]DESA!$B$2:$E$601,4,FALSE)</f>
        <v>BATUKLIANG</v>
      </c>
      <c r="E383" s="4" t="s">
        <v>17</v>
      </c>
      <c r="F383" s="3">
        <f t="shared" ref="F383:F414" si="25">IF(ISERROR(VLOOKUP(M383,KELAS,2,FALSE)),0,VLOOKUP(M383,KELAS,2,FALSE))</f>
        <v>0</v>
      </c>
      <c r="G383" s="3">
        <f t="shared" si="21"/>
        <v>0</v>
      </c>
      <c r="H383" s="5" t="s">
        <v>198</v>
      </c>
      <c r="I383" s="5" t="s">
        <v>199</v>
      </c>
      <c r="J383" s="3" t="s">
        <v>15</v>
      </c>
      <c r="K383" s="3">
        <v>500</v>
      </c>
      <c r="L383" s="3" t="str">
        <f>VLOOKUP(E383,[1]KLASIFIKASI!$I$4:$J$18,2,FALSE)</f>
        <v>PELEPAS GAS</v>
      </c>
      <c r="M383" s="3">
        <f t="shared" si="22"/>
        <v>15</v>
      </c>
      <c r="N383" s="3" t="s">
        <v>18</v>
      </c>
    </row>
    <row r="384" spans="1:14" x14ac:dyDescent="0.25">
      <c r="A384" s="3">
        <f t="shared" si="23"/>
        <v>383</v>
      </c>
      <c r="B384" s="3" t="s">
        <v>197</v>
      </c>
      <c r="C384" s="3" t="str">
        <f>VLOOKUP(B384,[1]DESA!$B$2:$D$601,3,FALSE)</f>
        <v>SELEBUNG</v>
      </c>
      <c r="D384" s="3" t="str">
        <f>VLOOKUP(B384,[1]DESA!$B$2:$E$601,4,FALSE)</f>
        <v>BATUKLIANG</v>
      </c>
      <c r="E384" s="4" t="s">
        <v>17</v>
      </c>
      <c r="F384" s="3">
        <f t="shared" si="25"/>
        <v>0</v>
      </c>
      <c r="G384" s="3">
        <f t="shared" si="21"/>
        <v>0</v>
      </c>
      <c r="H384" s="5" t="s">
        <v>200</v>
      </c>
      <c r="I384" s="5" t="s">
        <v>201</v>
      </c>
      <c r="J384" s="3" t="s">
        <v>15</v>
      </c>
      <c r="K384" s="3">
        <v>45</v>
      </c>
      <c r="L384" s="3" t="str">
        <f>VLOOKUP(E384,[1]KLASIFIKASI!$I$4:$J$18,2,FALSE)</f>
        <v>PELEPAS GAS</v>
      </c>
      <c r="M384" s="3">
        <f t="shared" si="22"/>
        <v>12</v>
      </c>
      <c r="N384" s="3" t="s">
        <v>18</v>
      </c>
    </row>
    <row r="385" spans="1:14" x14ac:dyDescent="0.25">
      <c r="A385" s="3">
        <f t="shared" si="23"/>
        <v>384</v>
      </c>
      <c r="B385" s="3" t="s">
        <v>197</v>
      </c>
      <c r="C385" s="3" t="str">
        <f>VLOOKUP(B385,[1]DESA!$B$2:$D$601,3,FALSE)</f>
        <v>SELEBUNG</v>
      </c>
      <c r="D385" s="3" t="str">
        <f>VLOOKUP(B385,[1]DESA!$B$2:$E$601,4,FALSE)</f>
        <v>BATUKLIANG</v>
      </c>
      <c r="E385" s="4" t="s">
        <v>17</v>
      </c>
      <c r="F385" s="3">
        <f t="shared" si="25"/>
        <v>0</v>
      </c>
      <c r="G385" s="3">
        <f t="shared" si="21"/>
        <v>0</v>
      </c>
      <c r="H385" s="5"/>
      <c r="I385" s="5"/>
      <c r="J385" s="3" t="s">
        <v>15</v>
      </c>
      <c r="K385" s="3">
        <v>500</v>
      </c>
      <c r="L385" s="3" t="str">
        <f>VLOOKUP(E385,[1]KLASIFIKASI!$I$4:$J$18,2,FALSE)</f>
        <v>PELEPAS GAS</v>
      </c>
      <c r="M385" s="3">
        <f t="shared" si="22"/>
        <v>15</v>
      </c>
      <c r="N385" s="3" t="s">
        <v>18</v>
      </c>
    </row>
    <row r="386" spans="1:14" x14ac:dyDescent="0.25">
      <c r="A386" s="3">
        <f t="shared" si="23"/>
        <v>385</v>
      </c>
      <c r="B386" s="3" t="s">
        <v>197</v>
      </c>
      <c r="C386" s="3" t="str">
        <f>VLOOKUP(B386,[1]DESA!$B$2:$D$601,3,FALSE)</f>
        <v>SELEBUNG</v>
      </c>
      <c r="D386" s="3" t="str">
        <f>VLOOKUP(B386,[1]DESA!$B$2:$E$601,4,FALSE)</f>
        <v>BATUKLIANG</v>
      </c>
      <c r="E386" s="4" t="s">
        <v>17</v>
      </c>
      <c r="F386" s="3">
        <f t="shared" si="25"/>
        <v>0</v>
      </c>
      <c r="G386" s="3">
        <f t="shared" ref="G386:G449" si="26">IF(F386&gt;50,100,F386)</f>
        <v>0</v>
      </c>
      <c r="H386" s="5"/>
      <c r="I386" s="5"/>
      <c r="J386" s="3" t="s">
        <v>15</v>
      </c>
      <c r="K386" s="3">
        <v>500</v>
      </c>
      <c r="L386" s="3" t="str">
        <f>VLOOKUP(E386,[1]KLASIFIKASI!$I$4:$J$18,2,FALSE)</f>
        <v>PELEPAS GAS</v>
      </c>
      <c r="M386" s="3">
        <f t="shared" ref="M386:M449" si="27">IF(AND(L386="PIJAR",K386&gt;=25,K386&lt;=50),1,IF(AND(L386="PIJAR",K386&gt;=51,K386&lt;=100),2,IF(AND(L386="PIJAR",K386&gt;=101,K386&lt;=200),3,IF(AND(L386="PIJAR",K386&gt;=201,K386&lt;=300),4,IF(AND(L386="PIJAR",K386&gt;=301,K386&lt;=400),5,IF(AND(L386="PIJAR",K386&gt;=401,K386&lt;=500),6,IF(AND(L386="PIJAR",K386&gt;=510,K386&lt;=600),7,IF(AND(L386="PIJAR",K386&gt;=601,K386&lt;=700),8,IF(AND(L386="PIJAR",K386&gt;=701,K386&lt;=800),9,IF(AND(L386="PIJAR",K386&gt;=801,K386&lt;=900),10,IF(AND(L386="PIJAR",K386&gt;=901,K386&lt;=1000),11,IF(AND(L386="PELEPAS GAS",K386&gt;=10,K386&lt;=50),12,IF(AND(L386="PELEPAS GAS",K386&gt;=51,K386&lt;=100),13,IF(AND(L386="PELEPAS GAS",K386&gt;=101,K386&lt;=250),14,IF(AND(L386="PELEPAS GAS",K386&gt;=251,K386&lt;1000),15,IF(AND(L386="PELEPAS GAS",K386&gt;=501,K386&lt;2000),16,"SALAH"))))))))))))))))</f>
        <v>15</v>
      </c>
      <c r="N386" s="3" t="s">
        <v>18</v>
      </c>
    </row>
    <row r="387" spans="1:14" x14ac:dyDescent="0.25">
      <c r="A387" s="3">
        <f t="shared" si="23"/>
        <v>386</v>
      </c>
      <c r="B387" s="3" t="s">
        <v>197</v>
      </c>
      <c r="C387" s="3" t="str">
        <f>VLOOKUP(B387,[1]DESA!$B$2:$D$601,3,FALSE)</f>
        <v>SELEBUNG</v>
      </c>
      <c r="D387" s="3" t="str">
        <f>VLOOKUP(B387,[1]DESA!$B$2:$E$601,4,FALSE)</f>
        <v>BATUKLIANG</v>
      </c>
      <c r="E387" s="4" t="s">
        <v>17</v>
      </c>
      <c r="F387" s="3">
        <f t="shared" si="25"/>
        <v>0</v>
      </c>
      <c r="G387" s="3">
        <f t="shared" si="26"/>
        <v>0</v>
      </c>
      <c r="H387" s="5"/>
      <c r="I387" s="5"/>
      <c r="J387" s="3" t="s">
        <v>15</v>
      </c>
      <c r="K387" s="3">
        <v>500</v>
      </c>
      <c r="L387" s="3" t="str">
        <f>VLOOKUP(E387,[1]KLASIFIKASI!$I$4:$J$18,2,FALSE)</f>
        <v>PELEPAS GAS</v>
      </c>
      <c r="M387" s="3">
        <f t="shared" si="27"/>
        <v>15</v>
      </c>
      <c r="N387" s="3" t="s">
        <v>18</v>
      </c>
    </row>
    <row r="388" spans="1:14" x14ac:dyDescent="0.25">
      <c r="A388" s="3">
        <f t="shared" ref="A388:A451" si="28">1+A387</f>
        <v>387</v>
      </c>
      <c r="B388" s="3" t="s">
        <v>202</v>
      </c>
      <c r="C388" s="3" t="str">
        <f>VLOOKUP(B388,[1]DESA!$B$2:$D$601,3,FALSE)</f>
        <v>SELEBUNG</v>
      </c>
      <c r="D388" s="3" t="str">
        <f>VLOOKUP(B388,[1]DESA!$B$2:$E$601,4,FALSE)</f>
        <v>BATUKLIANG</v>
      </c>
      <c r="E388" s="4" t="s">
        <v>17</v>
      </c>
      <c r="F388" s="3">
        <f t="shared" si="25"/>
        <v>0</v>
      </c>
      <c r="G388" s="3">
        <f t="shared" si="26"/>
        <v>0</v>
      </c>
      <c r="H388" s="5"/>
      <c r="I388" s="5"/>
      <c r="J388" s="3" t="s">
        <v>15</v>
      </c>
      <c r="K388" s="3">
        <v>75</v>
      </c>
      <c r="L388" s="3" t="str">
        <f>VLOOKUP(E388,[1]KLASIFIKASI!$I$4:$J$18,2,FALSE)</f>
        <v>PELEPAS GAS</v>
      </c>
      <c r="M388" s="3">
        <f t="shared" si="27"/>
        <v>13</v>
      </c>
      <c r="N388" s="3" t="s">
        <v>16</v>
      </c>
    </row>
    <row r="389" spans="1:14" x14ac:dyDescent="0.25">
      <c r="A389" s="3">
        <f t="shared" si="28"/>
        <v>388</v>
      </c>
      <c r="B389" s="3" t="s">
        <v>197</v>
      </c>
      <c r="C389" s="3" t="str">
        <f>VLOOKUP(B389,[1]DESA!$B$2:$D$601,3,FALSE)</f>
        <v>SELEBUNG</v>
      </c>
      <c r="D389" s="3" t="str">
        <f>VLOOKUP(B389,[1]DESA!$B$2:$E$601,4,FALSE)</f>
        <v>BATUKLIANG</v>
      </c>
      <c r="E389" s="4"/>
      <c r="F389" s="3">
        <f t="shared" si="25"/>
        <v>0</v>
      </c>
      <c r="G389" s="3">
        <f t="shared" si="26"/>
        <v>0</v>
      </c>
      <c r="H389" s="5" t="s">
        <v>203</v>
      </c>
      <c r="I389" s="5" t="s">
        <v>204</v>
      </c>
      <c r="J389" s="3" t="s">
        <v>15</v>
      </c>
      <c r="K389" s="3"/>
      <c r="L389" s="3" t="e">
        <f>VLOOKUP(E389,[1]KLASIFIKASI!$I$4:$J$18,2,FALSE)</f>
        <v>#N/A</v>
      </c>
      <c r="M389" s="3" t="e">
        <f t="shared" si="27"/>
        <v>#N/A</v>
      </c>
      <c r="N389" s="3" t="s">
        <v>16</v>
      </c>
    </row>
    <row r="390" spans="1:14" x14ac:dyDescent="0.25">
      <c r="A390" s="3">
        <f t="shared" si="28"/>
        <v>389</v>
      </c>
      <c r="B390" s="3" t="s">
        <v>197</v>
      </c>
      <c r="C390" s="3" t="str">
        <f>VLOOKUP(B390,[1]DESA!$B$2:$D$601,3,FALSE)</f>
        <v>SELEBUNG</v>
      </c>
      <c r="D390" s="3" t="str">
        <f>VLOOKUP(B390,[1]DESA!$B$2:$E$601,4,FALSE)</f>
        <v>BATUKLIANG</v>
      </c>
      <c r="E390" s="4"/>
      <c r="F390" s="3">
        <f t="shared" si="25"/>
        <v>0</v>
      </c>
      <c r="G390" s="3">
        <f t="shared" si="26"/>
        <v>0</v>
      </c>
      <c r="H390" s="5" t="s">
        <v>205</v>
      </c>
      <c r="I390" s="5" t="s">
        <v>206</v>
      </c>
      <c r="J390" s="3" t="s">
        <v>15</v>
      </c>
      <c r="K390" s="3"/>
      <c r="L390" s="3" t="e">
        <f>VLOOKUP(E390,[1]KLASIFIKASI!$I$4:$J$18,2,FALSE)</f>
        <v>#N/A</v>
      </c>
      <c r="M390" s="3" t="e">
        <f t="shared" si="27"/>
        <v>#N/A</v>
      </c>
      <c r="N390" s="3" t="s">
        <v>16</v>
      </c>
    </row>
    <row r="391" spans="1:14" x14ac:dyDescent="0.25">
      <c r="A391" s="3">
        <f t="shared" si="28"/>
        <v>390</v>
      </c>
      <c r="B391" s="3" t="s">
        <v>197</v>
      </c>
      <c r="C391" s="3" t="str">
        <f>VLOOKUP(B391,[1]DESA!$B$2:$D$601,3,FALSE)</f>
        <v>SELEBUNG</v>
      </c>
      <c r="D391" s="3" t="str">
        <f>VLOOKUP(B391,[1]DESA!$B$2:$E$601,4,FALSE)</f>
        <v>BATUKLIANG</v>
      </c>
      <c r="E391" s="4"/>
      <c r="F391" s="3">
        <f t="shared" si="25"/>
        <v>0</v>
      </c>
      <c r="G391" s="3">
        <f t="shared" si="26"/>
        <v>0</v>
      </c>
      <c r="H391" s="5" t="s">
        <v>207</v>
      </c>
      <c r="I391" s="5" t="s">
        <v>208</v>
      </c>
      <c r="J391" s="3" t="s">
        <v>15</v>
      </c>
      <c r="K391" s="3"/>
      <c r="L391" s="3" t="e">
        <f>VLOOKUP(E391,[1]KLASIFIKASI!$I$4:$J$18,2,FALSE)</f>
        <v>#N/A</v>
      </c>
      <c r="M391" s="3" t="e">
        <f t="shared" si="27"/>
        <v>#N/A</v>
      </c>
      <c r="N391" s="3" t="s">
        <v>16</v>
      </c>
    </row>
    <row r="392" spans="1:14" x14ac:dyDescent="0.25">
      <c r="A392" s="3">
        <f t="shared" si="28"/>
        <v>391</v>
      </c>
      <c r="B392" s="3" t="s">
        <v>197</v>
      </c>
      <c r="C392" s="3" t="str">
        <f>VLOOKUP(B392,[1]DESA!$B$2:$D$601,3,FALSE)</f>
        <v>SELEBUNG</v>
      </c>
      <c r="D392" s="3" t="str">
        <f>VLOOKUP(B392,[1]DESA!$B$2:$E$601,4,FALSE)</f>
        <v>BATUKLIANG</v>
      </c>
      <c r="E392" s="4" t="s">
        <v>17</v>
      </c>
      <c r="F392" s="3">
        <f t="shared" si="25"/>
        <v>0</v>
      </c>
      <c r="G392" s="3">
        <f t="shared" si="26"/>
        <v>0</v>
      </c>
      <c r="H392" s="5" t="s">
        <v>209</v>
      </c>
      <c r="I392" s="5" t="s">
        <v>210</v>
      </c>
      <c r="J392" s="3" t="s">
        <v>15</v>
      </c>
      <c r="K392" s="3">
        <v>500</v>
      </c>
      <c r="L392" s="3" t="str">
        <f>VLOOKUP(E392,[1]KLASIFIKASI!$I$4:$J$18,2,FALSE)</f>
        <v>PELEPAS GAS</v>
      </c>
      <c r="M392" s="3">
        <f t="shared" si="27"/>
        <v>15</v>
      </c>
      <c r="N392" s="3" t="s">
        <v>18</v>
      </c>
    </row>
    <row r="393" spans="1:14" x14ac:dyDescent="0.25">
      <c r="A393" s="3">
        <f t="shared" si="28"/>
        <v>392</v>
      </c>
      <c r="B393" s="3" t="s">
        <v>197</v>
      </c>
      <c r="C393" s="3" t="str">
        <f>VLOOKUP(B393,[1]DESA!$B$2:$D$601,3,FALSE)</f>
        <v>SELEBUNG</v>
      </c>
      <c r="D393" s="3" t="str">
        <f>VLOOKUP(B393,[1]DESA!$B$2:$E$601,4,FALSE)</f>
        <v>BATUKLIANG</v>
      </c>
      <c r="E393" s="4" t="s">
        <v>17</v>
      </c>
      <c r="F393" s="3">
        <f t="shared" si="25"/>
        <v>0</v>
      </c>
      <c r="G393" s="3">
        <f t="shared" si="26"/>
        <v>0</v>
      </c>
      <c r="H393" s="5"/>
      <c r="I393" s="5"/>
      <c r="J393" s="3" t="s">
        <v>15</v>
      </c>
      <c r="K393" s="3">
        <v>500</v>
      </c>
      <c r="L393" s="3" t="str">
        <f>VLOOKUP(E393,[1]KLASIFIKASI!$I$4:$J$18,2,FALSE)</f>
        <v>PELEPAS GAS</v>
      </c>
      <c r="M393" s="3">
        <f t="shared" si="27"/>
        <v>15</v>
      </c>
      <c r="N393" s="3" t="s">
        <v>18</v>
      </c>
    </row>
    <row r="394" spans="1:14" x14ac:dyDescent="0.25">
      <c r="A394" s="3">
        <f t="shared" si="28"/>
        <v>393</v>
      </c>
      <c r="B394" s="3" t="s">
        <v>197</v>
      </c>
      <c r="C394" s="3" t="str">
        <f>VLOOKUP(B394,[1]DESA!$B$2:$D$601,3,FALSE)</f>
        <v>SELEBUNG</v>
      </c>
      <c r="D394" s="3" t="str">
        <f>VLOOKUP(B394,[1]DESA!$B$2:$E$601,4,FALSE)</f>
        <v>BATUKLIANG</v>
      </c>
      <c r="E394" s="4" t="s">
        <v>17</v>
      </c>
      <c r="F394" s="3">
        <f t="shared" si="25"/>
        <v>0</v>
      </c>
      <c r="G394" s="3">
        <f t="shared" si="26"/>
        <v>0</v>
      </c>
      <c r="H394" s="5"/>
      <c r="I394" s="5"/>
      <c r="J394" s="3" t="s">
        <v>15</v>
      </c>
      <c r="K394" s="3">
        <v>145</v>
      </c>
      <c r="L394" s="3" t="str">
        <f>VLOOKUP(E394,[1]KLASIFIKASI!$I$4:$J$18,2,FALSE)</f>
        <v>PELEPAS GAS</v>
      </c>
      <c r="M394" s="3">
        <f t="shared" si="27"/>
        <v>14</v>
      </c>
      <c r="N394" s="3" t="s">
        <v>18</v>
      </c>
    </row>
    <row r="395" spans="1:14" x14ac:dyDescent="0.25">
      <c r="A395" s="3">
        <f t="shared" si="28"/>
        <v>394</v>
      </c>
      <c r="B395" s="3" t="s">
        <v>197</v>
      </c>
      <c r="C395" s="3" t="str">
        <f>VLOOKUP(B395,[1]DESA!$B$2:$D$601,3,FALSE)</f>
        <v>SELEBUNG</v>
      </c>
      <c r="D395" s="3" t="str">
        <f>VLOOKUP(B395,[1]DESA!$B$2:$E$601,4,FALSE)</f>
        <v>BATUKLIANG</v>
      </c>
      <c r="E395" s="4" t="s">
        <v>17</v>
      </c>
      <c r="F395" s="3">
        <f t="shared" si="25"/>
        <v>0</v>
      </c>
      <c r="G395" s="3">
        <f t="shared" si="26"/>
        <v>0</v>
      </c>
      <c r="H395" s="5"/>
      <c r="I395" s="5"/>
      <c r="J395" s="3" t="s">
        <v>15</v>
      </c>
      <c r="K395" s="3">
        <v>500</v>
      </c>
      <c r="L395" s="3" t="str">
        <f>VLOOKUP(E395,[1]KLASIFIKASI!$I$4:$J$18,2,FALSE)</f>
        <v>PELEPAS GAS</v>
      </c>
      <c r="M395" s="3">
        <f t="shared" si="27"/>
        <v>15</v>
      </c>
      <c r="N395" s="3" t="s">
        <v>18</v>
      </c>
    </row>
    <row r="396" spans="1:14" x14ac:dyDescent="0.25">
      <c r="A396" s="3">
        <f t="shared" si="28"/>
        <v>395</v>
      </c>
      <c r="B396" s="3" t="s">
        <v>197</v>
      </c>
      <c r="C396" s="3" t="str">
        <f>VLOOKUP(B396,[1]DESA!$B$2:$D$601,3,FALSE)</f>
        <v>SELEBUNG</v>
      </c>
      <c r="D396" s="3" t="str">
        <f>VLOOKUP(B396,[1]DESA!$B$2:$E$601,4,FALSE)</f>
        <v>BATUKLIANG</v>
      </c>
      <c r="E396" s="4" t="s">
        <v>17</v>
      </c>
      <c r="F396" s="3">
        <f t="shared" si="25"/>
        <v>0</v>
      </c>
      <c r="G396" s="3">
        <f t="shared" si="26"/>
        <v>0</v>
      </c>
      <c r="H396" s="5"/>
      <c r="I396" s="5"/>
      <c r="J396" s="3" t="s">
        <v>15</v>
      </c>
      <c r="K396" s="3">
        <v>75</v>
      </c>
      <c r="L396" s="3" t="str">
        <f>VLOOKUP(E396,[1]KLASIFIKASI!$I$4:$J$18,2,FALSE)</f>
        <v>PELEPAS GAS</v>
      </c>
      <c r="M396" s="3">
        <f t="shared" si="27"/>
        <v>13</v>
      </c>
      <c r="N396" s="3" t="s">
        <v>16</v>
      </c>
    </row>
    <row r="397" spans="1:14" x14ac:dyDescent="0.25">
      <c r="A397" s="3">
        <f t="shared" si="28"/>
        <v>396</v>
      </c>
      <c r="B397" s="3" t="s">
        <v>197</v>
      </c>
      <c r="C397" s="3" t="str">
        <f>VLOOKUP(B397,[1]DESA!$B$2:$D$601,3,FALSE)</f>
        <v>SELEBUNG</v>
      </c>
      <c r="D397" s="3" t="str">
        <f>VLOOKUP(B397,[1]DESA!$B$2:$E$601,4,FALSE)</f>
        <v>BATUKLIANG</v>
      </c>
      <c r="E397" s="4" t="s">
        <v>17</v>
      </c>
      <c r="F397" s="3">
        <f t="shared" si="25"/>
        <v>0</v>
      </c>
      <c r="G397" s="3">
        <f t="shared" si="26"/>
        <v>0</v>
      </c>
      <c r="H397" s="5" t="s">
        <v>211</v>
      </c>
      <c r="I397" s="5" t="s">
        <v>212</v>
      </c>
      <c r="J397" s="3" t="s">
        <v>15</v>
      </c>
      <c r="K397" s="3">
        <v>125</v>
      </c>
      <c r="L397" s="3" t="str">
        <f>VLOOKUP(E397,[1]KLASIFIKASI!$I$4:$J$18,2,FALSE)</f>
        <v>PELEPAS GAS</v>
      </c>
      <c r="M397" s="3">
        <f t="shared" si="27"/>
        <v>14</v>
      </c>
      <c r="N397" s="3" t="s">
        <v>18</v>
      </c>
    </row>
    <row r="398" spans="1:14" x14ac:dyDescent="0.25">
      <c r="A398" s="3">
        <f t="shared" si="28"/>
        <v>397</v>
      </c>
      <c r="B398" s="3" t="s">
        <v>197</v>
      </c>
      <c r="C398" s="3" t="str">
        <f>VLOOKUP(B398,[1]DESA!$B$2:$D$601,3,FALSE)</f>
        <v>SELEBUNG</v>
      </c>
      <c r="D398" s="3" t="str">
        <f>VLOOKUP(B398,[1]DESA!$B$2:$E$601,4,FALSE)</f>
        <v>BATUKLIANG</v>
      </c>
      <c r="E398" s="4" t="s">
        <v>17</v>
      </c>
      <c r="F398" s="3">
        <f t="shared" si="25"/>
        <v>0</v>
      </c>
      <c r="G398" s="3">
        <f t="shared" si="26"/>
        <v>0</v>
      </c>
      <c r="H398" s="5" t="s">
        <v>213</v>
      </c>
      <c r="I398" s="5" t="s">
        <v>214</v>
      </c>
      <c r="J398" s="3" t="s">
        <v>15</v>
      </c>
      <c r="K398" s="3">
        <v>500</v>
      </c>
      <c r="L398" s="3" t="str">
        <f>VLOOKUP(E398,[1]KLASIFIKASI!$I$4:$J$18,2,FALSE)</f>
        <v>PELEPAS GAS</v>
      </c>
      <c r="M398" s="3">
        <f t="shared" si="27"/>
        <v>15</v>
      </c>
      <c r="N398" s="3" t="s">
        <v>18</v>
      </c>
    </row>
    <row r="399" spans="1:14" x14ac:dyDescent="0.25">
      <c r="A399" s="3">
        <f t="shared" si="28"/>
        <v>398</v>
      </c>
      <c r="B399" s="3" t="s">
        <v>202</v>
      </c>
      <c r="C399" s="3" t="str">
        <f>VLOOKUP(B399,[1]DESA!$B$2:$D$601,3,FALSE)</f>
        <v>SELEBUNG</v>
      </c>
      <c r="D399" s="3" t="str">
        <f>VLOOKUP(B399,[1]DESA!$B$2:$E$601,4,FALSE)</f>
        <v>BATUKLIANG</v>
      </c>
      <c r="E399" s="4" t="s">
        <v>17</v>
      </c>
      <c r="F399" s="3">
        <f t="shared" si="25"/>
        <v>0</v>
      </c>
      <c r="G399" s="3">
        <f t="shared" si="26"/>
        <v>0</v>
      </c>
      <c r="H399" s="5" t="s">
        <v>215</v>
      </c>
      <c r="I399" s="5" t="s">
        <v>216</v>
      </c>
      <c r="J399" s="3" t="s">
        <v>15</v>
      </c>
      <c r="K399" s="3">
        <v>500</v>
      </c>
      <c r="L399" s="3" t="str">
        <f>VLOOKUP(E399,[1]KLASIFIKASI!$I$4:$J$18,2,FALSE)</f>
        <v>PELEPAS GAS</v>
      </c>
      <c r="M399" s="3">
        <f t="shared" si="27"/>
        <v>15</v>
      </c>
      <c r="N399" s="3" t="s">
        <v>18</v>
      </c>
    </row>
    <row r="400" spans="1:14" x14ac:dyDescent="0.25">
      <c r="A400" s="3">
        <f t="shared" si="28"/>
        <v>399</v>
      </c>
      <c r="B400" s="3" t="s">
        <v>202</v>
      </c>
      <c r="C400" s="3" t="str">
        <f>VLOOKUP(B400,[1]DESA!$B$2:$D$601,3,FALSE)</f>
        <v>SELEBUNG</v>
      </c>
      <c r="D400" s="3" t="str">
        <f>VLOOKUP(B400,[1]DESA!$B$2:$E$601,4,FALSE)</f>
        <v>BATUKLIANG</v>
      </c>
      <c r="E400" s="4" t="s">
        <v>17</v>
      </c>
      <c r="F400" s="3">
        <f t="shared" si="25"/>
        <v>0</v>
      </c>
      <c r="G400" s="3">
        <f t="shared" si="26"/>
        <v>0</v>
      </c>
      <c r="H400" s="5" t="s">
        <v>217</v>
      </c>
      <c r="I400" s="5" t="s">
        <v>218</v>
      </c>
      <c r="J400" s="3" t="s">
        <v>15</v>
      </c>
      <c r="K400" s="3">
        <v>125</v>
      </c>
      <c r="L400" s="3" t="str">
        <f>VLOOKUP(E400,[1]KLASIFIKASI!$I$4:$J$18,2,FALSE)</f>
        <v>PELEPAS GAS</v>
      </c>
      <c r="M400" s="3">
        <f t="shared" si="27"/>
        <v>14</v>
      </c>
      <c r="N400" s="3" t="s">
        <v>18</v>
      </c>
    </row>
    <row r="401" spans="1:14" x14ac:dyDescent="0.25">
      <c r="A401" s="3">
        <f t="shared" si="28"/>
        <v>400</v>
      </c>
      <c r="B401" s="3" t="s">
        <v>202</v>
      </c>
      <c r="C401" s="3" t="str">
        <f>VLOOKUP(B401,[1]DESA!$B$2:$D$601,3,FALSE)</f>
        <v>SELEBUNG</v>
      </c>
      <c r="D401" s="3" t="str">
        <f>VLOOKUP(B401,[1]DESA!$B$2:$E$601,4,FALSE)</f>
        <v>BATUKLIANG</v>
      </c>
      <c r="E401" s="4" t="s">
        <v>17</v>
      </c>
      <c r="F401" s="3">
        <f t="shared" si="25"/>
        <v>0</v>
      </c>
      <c r="G401" s="3">
        <f t="shared" si="26"/>
        <v>0</v>
      </c>
      <c r="H401" s="5" t="s">
        <v>219</v>
      </c>
      <c r="I401" s="5" t="s">
        <v>220</v>
      </c>
      <c r="J401" s="3" t="s">
        <v>15</v>
      </c>
      <c r="K401" s="3">
        <v>500</v>
      </c>
      <c r="L401" s="3" t="str">
        <f>VLOOKUP(E401,[1]KLASIFIKASI!$I$4:$J$18,2,FALSE)</f>
        <v>PELEPAS GAS</v>
      </c>
      <c r="M401" s="3">
        <f t="shared" si="27"/>
        <v>15</v>
      </c>
      <c r="N401" s="3" t="s">
        <v>18</v>
      </c>
    </row>
    <row r="402" spans="1:14" x14ac:dyDescent="0.25">
      <c r="A402" s="3">
        <f t="shared" si="28"/>
        <v>401</v>
      </c>
      <c r="B402" s="3" t="s">
        <v>202</v>
      </c>
      <c r="C402" s="3" t="str">
        <f>VLOOKUP(B402,[1]DESA!$B$2:$D$601,3,FALSE)</f>
        <v>SELEBUNG</v>
      </c>
      <c r="D402" s="3" t="str">
        <f>VLOOKUP(B402,[1]DESA!$B$2:$E$601,4,FALSE)</f>
        <v>BATUKLIANG</v>
      </c>
      <c r="E402" s="4" t="s">
        <v>17</v>
      </c>
      <c r="F402" s="3">
        <f t="shared" si="25"/>
        <v>0</v>
      </c>
      <c r="G402" s="3">
        <f t="shared" si="26"/>
        <v>0</v>
      </c>
      <c r="H402" s="5" t="s">
        <v>221</v>
      </c>
      <c r="I402" s="5" t="s">
        <v>222</v>
      </c>
      <c r="J402" s="3" t="s">
        <v>15</v>
      </c>
      <c r="K402" s="3">
        <v>500</v>
      </c>
      <c r="L402" s="3" t="str">
        <f>VLOOKUP(E402,[1]KLASIFIKASI!$I$4:$J$18,2,FALSE)</f>
        <v>PELEPAS GAS</v>
      </c>
      <c r="M402" s="3">
        <f t="shared" si="27"/>
        <v>15</v>
      </c>
      <c r="N402" s="3" t="s">
        <v>18</v>
      </c>
    </row>
    <row r="403" spans="1:14" x14ac:dyDescent="0.25">
      <c r="A403" s="3">
        <f t="shared" si="28"/>
        <v>402</v>
      </c>
      <c r="B403" s="3" t="s">
        <v>202</v>
      </c>
      <c r="C403" s="3" t="str">
        <f>VLOOKUP(B403,[1]DESA!$B$2:$D$601,3,FALSE)</f>
        <v>SELEBUNG</v>
      </c>
      <c r="D403" s="3" t="str">
        <f>VLOOKUP(B403,[1]DESA!$B$2:$E$601,4,FALSE)</f>
        <v>BATUKLIANG</v>
      </c>
      <c r="E403" s="4"/>
      <c r="F403" s="3">
        <f t="shared" si="25"/>
        <v>0</v>
      </c>
      <c r="G403" s="3">
        <f t="shared" si="26"/>
        <v>0</v>
      </c>
      <c r="H403" s="5" t="s">
        <v>223</v>
      </c>
      <c r="I403" s="5" t="s">
        <v>224</v>
      </c>
      <c r="J403" s="3" t="s">
        <v>15</v>
      </c>
      <c r="K403" s="3"/>
      <c r="L403" s="3" t="e">
        <f>VLOOKUP(E403,[1]KLASIFIKASI!$I$4:$J$18,2,FALSE)</f>
        <v>#N/A</v>
      </c>
      <c r="M403" s="3" t="e">
        <f t="shared" si="27"/>
        <v>#N/A</v>
      </c>
      <c r="N403" s="3" t="s">
        <v>16</v>
      </c>
    </row>
    <row r="404" spans="1:14" x14ac:dyDescent="0.25">
      <c r="A404" s="3">
        <f t="shared" si="28"/>
        <v>403</v>
      </c>
      <c r="B404" s="3" t="s">
        <v>202</v>
      </c>
      <c r="C404" s="3" t="str">
        <f>VLOOKUP(B404,[1]DESA!$B$2:$D$601,3,FALSE)</f>
        <v>SELEBUNG</v>
      </c>
      <c r="D404" s="3" t="str">
        <f>VLOOKUP(B404,[1]DESA!$B$2:$E$601,4,FALSE)</f>
        <v>BATUKLIANG</v>
      </c>
      <c r="E404" s="4" t="s">
        <v>17</v>
      </c>
      <c r="F404" s="3">
        <f t="shared" si="25"/>
        <v>0</v>
      </c>
      <c r="G404" s="3">
        <f t="shared" si="26"/>
        <v>0</v>
      </c>
      <c r="H404" s="5" t="s">
        <v>225</v>
      </c>
      <c r="I404" s="5" t="s">
        <v>226</v>
      </c>
      <c r="J404" s="3" t="s">
        <v>15</v>
      </c>
      <c r="K404" s="3">
        <v>250</v>
      </c>
      <c r="L404" s="3" t="str">
        <f>VLOOKUP(E404,[1]KLASIFIKASI!$I$4:$J$18,2,FALSE)</f>
        <v>PELEPAS GAS</v>
      </c>
      <c r="M404" s="3">
        <f t="shared" si="27"/>
        <v>14</v>
      </c>
      <c r="N404" s="3" t="s">
        <v>18</v>
      </c>
    </row>
    <row r="405" spans="1:14" x14ac:dyDescent="0.25">
      <c r="A405" s="3">
        <f t="shared" si="28"/>
        <v>404</v>
      </c>
      <c r="B405" s="3" t="s">
        <v>227</v>
      </c>
      <c r="C405" s="3" t="str">
        <f>VLOOKUP(B405,[1]DESA!$B$2:$D$601,3,FALSE)</f>
        <v>AIK DAREK</v>
      </c>
      <c r="D405" s="3" t="str">
        <f>VLOOKUP(B405,[1]DESA!$B$2:$E$601,4,FALSE)</f>
        <v>BATUKLIANG</v>
      </c>
      <c r="E405" s="4" t="s">
        <v>17</v>
      </c>
      <c r="F405" s="3">
        <f t="shared" si="25"/>
        <v>0</v>
      </c>
      <c r="G405" s="3">
        <f t="shared" si="26"/>
        <v>0</v>
      </c>
      <c r="H405" s="5" t="s">
        <v>228</v>
      </c>
      <c r="I405" s="5" t="s">
        <v>229</v>
      </c>
      <c r="J405" s="3" t="s">
        <v>15</v>
      </c>
      <c r="K405" s="3">
        <v>125</v>
      </c>
      <c r="L405" s="3" t="str">
        <f>VLOOKUP(E405,[1]KLASIFIKASI!$I$4:$J$18,2,FALSE)</f>
        <v>PELEPAS GAS</v>
      </c>
      <c r="M405" s="3">
        <f t="shared" si="27"/>
        <v>14</v>
      </c>
      <c r="N405" s="3" t="s">
        <v>18</v>
      </c>
    </row>
    <row r="406" spans="1:14" x14ac:dyDescent="0.25">
      <c r="A406" s="3">
        <f t="shared" si="28"/>
        <v>405</v>
      </c>
      <c r="B406" s="3" t="s">
        <v>227</v>
      </c>
      <c r="C406" s="3" t="str">
        <f>VLOOKUP(B406,[1]DESA!$B$2:$D$601,3,FALSE)</f>
        <v>AIK DAREK</v>
      </c>
      <c r="D406" s="3" t="str">
        <f>VLOOKUP(B406,[1]DESA!$B$2:$E$601,4,FALSE)</f>
        <v>BATUKLIANG</v>
      </c>
      <c r="E406" s="4" t="s">
        <v>17</v>
      </c>
      <c r="F406" s="3">
        <f t="shared" si="25"/>
        <v>0</v>
      </c>
      <c r="G406" s="3">
        <f t="shared" si="26"/>
        <v>0</v>
      </c>
      <c r="H406" s="5" t="s">
        <v>230</v>
      </c>
      <c r="I406" s="5" t="s">
        <v>231</v>
      </c>
      <c r="J406" s="3" t="s">
        <v>15</v>
      </c>
      <c r="K406" s="3">
        <v>125</v>
      </c>
      <c r="L406" s="3" t="str">
        <f>VLOOKUP(E406,[1]KLASIFIKASI!$I$4:$J$18,2,FALSE)</f>
        <v>PELEPAS GAS</v>
      </c>
      <c r="M406" s="3">
        <f t="shared" si="27"/>
        <v>14</v>
      </c>
      <c r="N406" s="3" t="s">
        <v>18</v>
      </c>
    </row>
    <row r="407" spans="1:14" x14ac:dyDescent="0.25">
      <c r="A407" s="3">
        <f t="shared" si="28"/>
        <v>406</v>
      </c>
      <c r="B407" s="3" t="s">
        <v>227</v>
      </c>
      <c r="C407" s="3" t="str">
        <f>VLOOKUP(B407,[1]DESA!$B$2:$D$601,3,FALSE)</f>
        <v>AIK DAREK</v>
      </c>
      <c r="D407" s="3" t="str">
        <f>VLOOKUP(B407,[1]DESA!$B$2:$E$601,4,FALSE)</f>
        <v>BATUKLIANG</v>
      </c>
      <c r="E407" s="4" t="s">
        <v>17</v>
      </c>
      <c r="F407" s="3">
        <f t="shared" si="25"/>
        <v>0</v>
      </c>
      <c r="G407" s="3">
        <f t="shared" si="26"/>
        <v>0</v>
      </c>
      <c r="H407" s="5" t="s">
        <v>232</v>
      </c>
      <c r="I407" s="5" t="s">
        <v>233</v>
      </c>
      <c r="J407" s="3" t="s">
        <v>15</v>
      </c>
      <c r="K407" s="3">
        <v>250</v>
      </c>
      <c r="L407" s="3" t="str">
        <f>VLOOKUP(E407,[1]KLASIFIKASI!$I$4:$J$18,2,FALSE)</f>
        <v>PELEPAS GAS</v>
      </c>
      <c r="M407" s="3">
        <f t="shared" si="27"/>
        <v>14</v>
      </c>
      <c r="N407" s="3" t="s">
        <v>18</v>
      </c>
    </row>
    <row r="408" spans="1:14" x14ac:dyDescent="0.25">
      <c r="A408" s="3">
        <f t="shared" si="28"/>
        <v>407</v>
      </c>
      <c r="B408" s="3" t="s">
        <v>234</v>
      </c>
      <c r="C408" s="3" t="str">
        <f>VLOOKUP(B408,[1]DESA!$B$2:$D$601,3,FALSE)</f>
        <v>AIK DAREK</v>
      </c>
      <c r="D408" s="3" t="str">
        <f>VLOOKUP(B408,[1]DESA!$B$2:$E$601,4,FALSE)</f>
        <v>BATUKLIANG</v>
      </c>
      <c r="E408" s="4" t="s">
        <v>17</v>
      </c>
      <c r="F408" s="3">
        <f t="shared" si="25"/>
        <v>0</v>
      </c>
      <c r="G408" s="3">
        <f t="shared" si="26"/>
        <v>0</v>
      </c>
      <c r="H408" s="5"/>
      <c r="I408" s="5"/>
      <c r="J408" s="3" t="s">
        <v>15</v>
      </c>
      <c r="K408" s="3">
        <v>500</v>
      </c>
      <c r="L408" s="3" t="str">
        <f>VLOOKUP(E408,[1]KLASIFIKASI!$I$4:$J$18,2,FALSE)</f>
        <v>PELEPAS GAS</v>
      </c>
      <c r="M408" s="3">
        <f t="shared" si="27"/>
        <v>15</v>
      </c>
      <c r="N408" s="3" t="s">
        <v>18</v>
      </c>
    </row>
    <row r="409" spans="1:14" x14ac:dyDescent="0.25">
      <c r="A409" s="3">
        <f t="shared" si="28"/>
        <v>408</v>
      </c>
      <c r="B409" s="3" t="s">
        <v>234</v>
      </c>
      <c r="C409" s="3" t="str">
        <f>VLOOKUP(B409,[1]DESA!$B$2:$D$601,3,FALSE)</f>
        <v>AIK DAREK</v>
      </c>
      <c r="D409" s="3" t="str">
        <f>VLOOKUP(B409,[1]DESA!$B$2:$E$601,4,FALSE)</f>
        <v>BATUKLIANG</v>
      </c>
      <c r="E409" s="4" t="s">
        <v>17</v>
      </c>
      <c r="F409" s="3">
        <f t="shared" si="25"/>
        <v>0</v>
      </c>
      <c r="G409" s="3">
        <f t="shared" si="26"/>
        <v>0</v>
      </c>
      <c r="H409" s="5"/>
      <c r="I409" s="5"/>
      <c r="J409" s="3" t="s">
        <v>15</v>
      </c>
      <c r="K409" s="3">
        <v>500</v>
      </c>
      <c r="L409" s="3" t="str">
        <f>VLOOKUP(E409,[1]KLASIFIKASI!$I$4:$J$18,2,FALSE)</f>
        <v>PELEPAS GAS</v>
      </c>
      <c r="M409" s="3">
        <f t="shared" si="27"/>
        <v>15</v>
      </c>
      <c r="N409" s="3" t="s">
        <v>18</v>
      </c>
    </row>
    <row r="410" spans="1:14" x14ac:dyDescent="0.25">
      <c r="A410" s="3">
        <f t="shared" si="28"/>
        <v>409</v>
      </c>
      <c r="B410" s="3" t="s">
        <v>234</v>
      </c>
      <c r="C410" s="3" t="str">
        <f>VLOOKUP(B410,[1]DESA!$B$2:$D$601,3,FALSE)</f>
        <v>AIK DAREK</v>
      </c>
      <c r="D410" s="3" t="str">
        <f>VLOOKUP(B410,[1]DESA!$B$2:$E$601,4,FALSE)</f>
        <v>BATUKLIANG</v>
      </c>
      <c r="E410" s="4" t="s">
        <v>17</v>
      </c>
      <c r="F410" s="3">
        <f t="shared" si="25"/>
        <v>0</v>
      </c>
      <c r="G410" s="3">
        <f t="shared" si="26"/>
        <v>0</v>
      </c>
      <c r="H410" s="5" t="s">
        <v>235</v>
      </c>
      <c r="I410" s="5" t="s">
        <v>236</v>
      </c>
      <c r="J410" s="3" t="s">
        <v>15</v>
      </c>
      <c r="K410" s="3">
        <v>500</v>
      </c>
      <c r="L410" s="3" t="str">
        <f>VLOOKUP(E410,[1]KLASIFIKASI!$I$4:$J$18,2,FALSE)</f>
        <v>PELEPAS GAS</v>
      </c>
      <c r="M410" s="3">
        <f t="shared" si="27"/>
        <v>15</v>
      </c>
      <c r="N410" s="3" t="s">
        <v>18</v>
      </c>
    </row>
    <row r="411" spans="1:14" x14ac:dyDescent="0.25">
      <c r="A411" s="3">
        <f t="shared" si="28"/>
        <v>410</v>
      </c>
      <c r="B411" s="3" t="s">
        <v>234</v>
      </c>
      <c r="C411" s="3" t="str">
        <f>VLOOKUP(B411,[1]DESA!$B$2:$D$601,3,FALSE)</f>
        <v>AIK DAREK</v>
      </c>
      <c r="D411" s="3" t="str">
        <f>VLOOKUP(B411,[1]DESA!$B$2:$E$601,4,FALSE)</f>
        <v>BATUKLIANG</v>
      </c>
      <c r="E411" s="4" t="s">
        <v>17</v>
      </c>
      <c r="F411" s="3">
        <f t="shared" si="25"/>
        <v>0</v>
      </c>
      <c r="G411" s="3">
        <f t="shared" si="26"/>
        <v>0</v>
      </c>
      <c r="H411" s="5" t="s">
        <v>237</v>
      </c>
      <c r="I411" s="5" t="s">
        <v>238</v>
      </c>
      <c r="J411" s="3" t="s">
        <v>15</v>
      </c>
      <c r="K411" s="3">
        <v>500</v>
      </c>
      <c r="L411" s="3" t="str">
        <f>VLOOKUP(E411,[1]KLASIFIKASI!$I$4:$J$18,2,FALSE)</f>
        <v>PELEPAS GAS</v>
      </c>
      <c r="M411" s="3">
        <f t="shared" si="27"/>
        <v>15</v>
      </c>
      <c r="N411" s="3" t="s">
        <v>18</v>
      </c>
    </row>
    <row r="412" spans="1:14" x14ac:dyDescent="0.25">
      <c r="A412" s="3">
        <f t="shared" si="28"/>
        <v>411</v>
      </c>
      <c r="B412" s="3" t="s">
        <v>234</v>
      </c>
      <c r="C412" s="3" t="str">
        <f>VLOOKUP(B412,[1]DESA!$B$2:$D$601,3,FALSE)</f>
        <v>AIK DAREK</v>
      </c>
      <c r="D412" s="3" t="str">
        <f>VLOOKUP(B412,[1]DESA!$B$2:$E$601,4,FALSE)</f>
        <v>BATUKLIANG</v>
      </c>
      <c r="E412" s="4" t="s">
        <v>17</v>
      </c>
      <c r="F412" s="3">
        <f t="shared" si="25"/>
        <v>0</v>
      </c>
      <c r="G412" s="3">
        <f t="shared" si="26"/>
        <v>0</v>
      </c>
      <c r="H412" s="5" t="s">
        <v>239</v>
      </c>
      <c r="I412" s="5" t="s">
        <v>240</v>
      </c>
      <c r="J412" s="3" t="s">
        <v>15</v>
      </c>
      <c r="K412" s="3">
        <v>250</v>
      </c>
      <c r="L412" s="3" t="str">
        <f>VLOOKUP(E412,[1]KLASIFIKASI!$I$4:$J$18,2,FALSE)</f>
        <v>PELEPAS GAS</v>
      </c>
      <c r="M412" s="3">
        <f t="shared" si="27"/>
        <v>14</v>
      </c>
      <c r="N412" s="3" t="s">
        <v>18</v>
      </c>
    </row>
    <row r="413" spans="1:14" x14ac:dyDescent="0.25">
      <c r="A413" s="3">
        <f t="shared" si="28"/>
        <v>412</v>
      </c>
      <c r="B413" s="3" t="s">
        <v>234</v>
      </c>
      <c r="C413" s="3" t="str">
        <f>VLOOKUP(B413,[1]DESA!$B$2:$D$601,3,FALSE)</f>
        <v>AIK DAREK</v>
      </c>
      <c r="D413" s="3" t="str">
        <f>VLOOKUP(B413,[1]DESA!$B$2:$E$601,4,FALSE)</f>
        <v>BATUKLIANG</v>
      </c>
      <c r="E413" s="4" t="s">
        <v>28</v>
      </c>
      <c r="F413" s="3">
        <f t="shared" si="25"/>
        <v>0</v>
      </c>
      <c r="G413" s="3">
        <f t="shared" si="26"/>
        <v>0</v>
      </c>
      <c r="H413" s="5" t="s">
        <v>241</v>
      </c>
      <c r="I413" s="5" t="s">
        <v>242</v>
      </c>
      <c r="J413" s="3" t="s">
        <v>15</v>
      </c>
      <c r="K413" s="3"/>
      <c r="L413" s="3" t="e">
        <f>VLOOKUP(E413,[1]KLASIFIKASI!$I$4:$J$18,2,FALSE)</f>
        <v>#N/A</v>
      </c>
      <c r="M413" s="3" t="e">
        <f t="shared" si="27"/>
        <v>#N/A</v>
      </c>
      <c r="N413" s="3" t="s">
        <v>16</v>
      </c>
    </row>
    <row r="414" spans="1:14" x14ac:dyDescent="0.25">
      <c r="A414" s="3">
        <f t="shared" si="28"/>
        <v>413</v>
      </c>
      <c r="B414" s="3" t="s">
        <v>234</v>
      </c>
      <c r="C414" s="3" t="str">
        <f>VLOOKUP(B414,[1]DESA!$B$2:$D$601,3,FALSE)</f>
        <v>AIK DAREK</v>
      </c>
      <c r="D414" s="3" t="str">
        <f>VLOOKUP(B414,[1]DESA!$B$2:$E$601,4,FALSE)</f>
        <v>BATUKLIANG</v>
      </c>
      <c r="E414" s="4" t="s">
        <v>17</v>
      </c>
      <c r="F414" s="3">
        <f t="shared" si="25"/>
        <v>0</v>
      </c>
      <c r="G414" s="3">
        <f t="shared" si="26"/>
        <v>0</v>
      </c>
      <c r="H414" s="5" t="s">
        <v>243</v>
      </c>
      <c r="I414" s="5" t="s">
        <v>244</v>
      </c>
      <c r="J414" s="3" t="s">
        <v>15</v>
      </c>
      <c r="K414" s="3">
        <v>500</v>
      </c>
      <c r="L414" s="3" t="str">
        <f>VLOOKUP(E414,[1]KLASIFIKASI!$I$4:$J$18,2,FALSE)</f>
        <v>PELEPAS GAS</v>
      </c>
      <c r="M414" s="3">
        <f t="shared" si="27"/>
        <v>15</v>
      </c>
      <c r="N414" s="3" t="s">
        <v>18</v>
      </c>
    </row>
    <row r="415" spans="1:14" x14ac:dyDescent="0.25">
      <c r="A415" s="3">
        <f t="shared" si="28"/>
        <v>414</v>
      </c>
      <c r="B415" s="3" t="s">
        <v>234</v>
      </c>
      <c r="C415" s="3" t="str">
        <f>VLOOKUP(B415,[1]DESA!$B$2:$D$601,3,FALSE)</f>
        <v>AIK DAREK</v>
      </c>
      <c r="D415" s="3" t="str">
        <f>VLOOKUP(B415,[1]DESA!$B$2:$E$601,4,FALSE)</f>
        <v>BATUKLIANG</v>
      </c>
      <c r="E415" s="4" t="s">
        <v>28</v>
      </c>
      <c r="F415" s="3">
        <f t="shared" ref="F415:F446" si="29">IF(ISERROR(VLOOKUP(M415,KELAS,2,FALSE)),0,VLOOKUP(M415,KELAS,2,FALSE))</f>
        <v>0</v>
      </c>
      <c r="G415" s="3">
        <f t="shared" si="26"/>
        <v>0</v>
      </c>
      <c r="H415" s="5" t="s">
        <v>245</v>
      </c>
      <c r="I415" s="5" t="s">
        <v>246</v>
      </c>
      <c r="J415" s="3" t="s">
        <v>15</v>
      </c>
      <c r="K415" s="3"/>
      <c r="L415" s="3" t="e">
        <f>VLOOKUP(E415,[1]KLASIFIKASI!$I$4:$J$18,2,FALSE)</f>
        <v>#N/A</v>
      </c>
      <c r="M415" s="3" t="e">
        <f t="shared" si="27"/>
        <v>#N/A</v>
      </c>
      <c r="N415" s="3" t="s">
        <v>16</v>
      </c>
    </row>
    <row r="416" spans="1:14" x14ac:dyDescent="0.25">
      <c r="A416" s="3">
        <f t="shared" si="28"/>
        <v>415</v>
      </c>
      <c r="B416" s="3" t="s">
        <v>234</v>
      </c>
      <c r="C416" s="3" t="str">
        <f>VLOOKUP(B416,[1]DESA!$B$2:$D$601,3,FALSE)</f>
        <v>AIK DAREK</v>
      </c>
      <c r="D416" s="3" t="str">
        <f>VLOOKUP(B416,[1]DESA!$B$2:$E$601,4,FALSE)</f>
        <v>BATUKLIANG</v>
      </c>
      <c r="E416" s="4" t="s">
        <v>17</v>
      </c>
      <c r="F416" s="3">
        <f t="shared" si="29"/>
        <v>0</v>
      </c>
      <c r="G416" s="3">
        <f t="shared" si="26"/>
        <v>0</v>
      </c>
      <c r="H416" s="5" t="s">
        <v>247</v>
      </c>
      <c r="I416" s="5" t="s">
        <v>248</v>
      </c>
      <c r="J416" s="3" t="s">
        <v>15</v>
      </c>
      <c r="K416" s="3">
        <v>500</v>
      </c>
      <c r="L416" s="3" t="str">
        <f>VLOOKUP(E416,[1]KLASIFIKASI!$I$4:$J$18,2,FALSE)</f>
        <v>PELEPAS GAS</v>
      </c>
      <c r="M416" s="3">
        <f t="shared" si="27"/>
        <v>15</v>
      </c>
      <c r="N416" s="3" t="s">
        <v>18</v>
      </c>
    </row>
    <row r="417" spans="1:14" x14ac:dyDescent="0.25">
      <c r="A417" s="3">
        <f t="shared" si="28"/>
        <v>416</v>
      </c>
      <c r="B417" s="3" t="s">
        <v>234</v>
      </c>
      <c r="C417" s="3" t="str">
        <f>VLOOKUP(B417,[1]DESA!$B$2:$D$601,3,FALSE)</f>
        <v>AIK DAREK</v>
      </c>
      <c r="D417" s="3" t="str">
        <f>VLOOKUP(B417,[1]DESA!$B$2:$E$601,4,FALSE)</f>
        <v>BATUKLIANG</v>
      </c>
      <c r="E417" s="4" t="s">
        <v>17</v>
      </c>
      <c r="F417" s="3">
        <f t="shared" si="29"/>
        <v>0</v>
      </c>
      <c r="G417" s="3">
        <f t="shared" si="26"/>
        <v>0</v>
      </c>
      <c r="H417" s="5" t="s">
        <v>249</v>
      </c>
      <c r="I417" s="5" t="s">
        <v>250</v>
      </c>
      <c r="J417" s="3" t="s">
        <v>15</v>
      </c>
      <c r="K417" s="3">
        <v>500</v>
      </c>
      <c r="L417" s="3" t="str">
        <f>VLOOKUP(E417,[1]KLASIFIKASI!$I$4:$J$18,2,FALSE)</f>
        <v>PELEPAS GAS</v>
      </c>
      <c r="M417" s="3">
        <f t="shared" si="27"/>
        <v>15</v>
      </c>
      <c r="N417" s="3" t="s">
        <v>18</v>
      </c>
    </row>
    <row r="418" spans="1:14" x14ac:dyDescent="0.25">
      <c r="A418" s="3">
        <f t="shared" si="28"/>
        <v>417</v>
      </c>
      <c r="B418" s="3" t="s">
        <v>251</v>
      </c>
      <c r="C418" s="3" t="str">
        <f>VLOOKUP(B418,[1]DESA!$B$2:$D$601,3,FALSE)</f>
        <v>AIK DAREK</v>
      </c>
      <c r="D418" s="3" t="str">
        <f>VLOOKUP(B418,[1]DESA!$B$2:$E$601,4,FALSE)</f>
        <v>BATUKLIANG</v>
      </c>
      <c r="E418" s="4" t="s">
        <v>17</v>
      </c>
      <c r="F418" s="3">
        <f t="shared" si="29"/>
        <v>0</v>
      </c>
      <c r="G418" s="3">
        <f t="shared" si="26"/>
        <v>0</v>
      </c>
      <c r="H418" s="5"/>
      <c r="I418" s="5"/>
      <c r="J418" s="3" t="s">
        <v>15</v>
      </c>
      <c r="K418" s="3">
        <v>250</v>
      </c>
      <c r="L418" s="3" t="str">
        <f>VLOOKUP(E418,[1]KLASIFIKASI!$I$4:$J$18,2,FALSE)</f>
        <v>PELEPAS GAS</v>
      </c>
      <c r="M418" s="3">
        <f t="shared" si="27"/>
        <v>14</v>
      </c>
      <c r="N418" s="3" t="s">
        <v>18</v>
      </c>
    </row>
    <row r="419" spans="1:14" x14ac:dyDescent="0.25">
      <c r="A419" s="3">
        <f t="shared" si="28"/>
        <v>418</v>
      </c>
      <c r="B419" s="3" t="s">
        <v>251</v>
      </c>
      <c r="C419" s="3" t="str">
        <f>VLOOKUP(B419,[1]DESA!$B$2:$D$601,3,FALSE)</f>
        <v>AIK DAREK</v>
      </c>
      <c r="D419" s="3" t="str">
        <f>VLOOKUP(B419,[1]DESA!$B$2:$E$601,4,FALSE)</f>
        <v>BATUKLIANG</v>
      </c>
      <c r="E419" s="4" t="s">
        <v>39</v>
      </c>
      <c r="F419" s="3">
        <f t="shared" si="29"/>
        <v>0</v>
      </c>
      <c r="G419" s="3">
        <f t="shared" si="26"/>
        <v>0</v>
      </c>
      <c r="H419" s="5" t="s">
        <v>252</v>
      </c>
      <c r="I419" s="5" t="s">
        <v>253</v>
      </c>
      <c r="J419" s="3" t="s">
        <v>15</v>
      </c>
      <c r="K419" s="3">
        <v>500</v>
      </c>
      <c r="L419" s="3" t="str">
        <f>VLOOKUP(E419,[1]KLASIFIKASI!$I$4:$J$18,2,FALSE)</f>
        <v>PELEPAS GAS</v>
      </c>
      <c r="M419" s="3">
        <f t="shared" si="27"/>
        <v>15</v>
      </c>
      <c r="N419" s="3" t="s">
        <v>18</v>
      </c>
    </row>
    <row r="420" spans="1:14" x14ac:dyDescent="0.25">
      <c r="A420" s="3">
        <f t="shared" si="28"/>
        <v>419</v>
      </c>
      <c r="B420" s="3" t="s">
        <v>251</v>
      </c>
      <c r="C420" s="3" t="str">
        <f>VLOOKUP(B420,[1]DESA!$B$2:$D$601,3,FALSE)</f>
        <v>AIK DAREK</v>
      </c>
      <c r="D420" s="3" t="str">
        <f>VLOOKUP(B420,[1]DESA!$B$2:$E$601,4,FALSE)</f>
        <v>BATUKLIANG</v>
      </c>
      <c r="E420" s="4" t="s">
        <v>17</v>
      </c>
      <c r="F420" s="3">
        <f t="shared" si="29"/>
        <v>0</v>
      </c>
      <c r="G420" s="3">
        <f t="shared" si="26"/>
        <v>0</v>
      </c>
      <c r="H420" s="5" t="s">
        <v>254</v>
      </c>
      <c r="I420" s="5" t="s">
        <v>255</v>
      </c>
      <c r="J420" s="3" t="s">
        <v>15</v>
      </c>
      <c r="K420" s="3">
        <v>500</v>
      </c>
      <c r="L420" s="3" t="str">
        <f>VLOOKUP(E420,[1]KLASIFIKASI!$I$4:$J$18,2,FALSE)</f>
        <v>PELEPAS GAS</v>
      </c>
      <c r="M420" s="3">
        <f t="shared" si="27"/>
        <v>15</v>
      </c>
      <c r="N420" s="3" t="s">
        <v>18</v>
      </c>
    </row>
    <row r="421" spans="1:14" x14ac:dyDescent="0.25">
      <c r="A421" s="3">
        <f t="shared" si="28"/>
        <v>420</v>
      </c>
      <c r="B421" s="3" t="s">
        <v>251</v>
      </c>
      <c r="C421" s="3" t="str">
        <f>VLOOKUP(B421,[1]DESA!$B$2:$D$601,3,FALSE)</f>
        <v>AIK DAREK</v>
      </c>
      <c r="D421" s="3" t="str">
        <f>VLOOKUP(B421,[1]DESA!$B$2:$E$601,4,FALSE)</f>
        <v>BATUKLIANG</v>
      </c>
      <c r="E421" s="4" t="s">
        <v>17</v>
      </c>
      <c r="F421" s="3">
        <f t="shared" si="29"/>
        <v>0</v>
      </c>
      <c r="G421" s="3">
        <f t="shared" si="26"/>
        <v>0</v>
      </c>
      <c r="H421" s="5" t="s">
        <v>256</v>
      </c>
      <c r="I421" s="5" t="s">
        <v>257</v>
      </c>
      <c r="J421" s="3" t="s">
        <v>15</v>
      </c>
      <c r="K421" s="3">
        <v>125</v>
      </c>
      <c r="L421" s="3" t="str">
        <f>VLOOKUP(E421,[1]KLASIFIKASI!$I$4:$J$18,2,FALSE)</f>
        <v>PELEPAS GAS</v>
      </c>
      <c r="M421" s="3">
        <f t="shared" si="27"/>
        <v>14</v>
      </c>
      <c r="N421" s="3" t="s">
        <v>18</v>
      </c>
    </row>
    <row r="422" spans="1:14" x14ac:dyDescent="0.25">
      <c r="A422" s="3">
        <f t="shared" si="28"/>
        <v>421</v>
      </c>
      <c r="B422" s="3" t="s">
        <v>251</v>
      </c>
      <c r="C422" s="3" t="str">
        <f>VLOOKUP(B422,[1]DESA!$B$2:$D$601,3,FALSE)</f>
        <v>AIK DAREK</v>
      </c>
      <c r="D422" s="3" t="str">
        <f>VLOOKUP(B422,[1]DESA!$B$2:$E$601,4,FALSE)</f>
        <v>BATUKLIANG</v>
      </c>
      <c r="E422" s="4" t="s">
        <v>17</v>
      </c>
      <c r="F422" s="3">
        <f t="shared" si="29"/>
        <v>0</v>
      </c>
      <c r="G422" s="3">
        <f t="shared" si="26"/>
        <v>0</v>
      </c>
      <c r="H422" s="5" t="s">
        <v>256</v>
      </c>
      <c r="I422" s="5" t="s">
        <v>257</v>
      </c>
      <c r="J422" s="3" t="s">
        <v>15</v>
      </c>
      <c r="K422" s="3">
        <v>500</v>
      </c>
      <c r="L422" s="3" t="str">
        <f>VLOOKUP(E422,[1]KLASIFIKASI!$I$4:$J$18,2,FALSE)</f>
        <v>PELEPAS GAS</v>
      </c>
      <c r="M422" s="3">
        <f t="shared" si="27"/>
        <v>15</v>
      </c>
      <c r="N422" s="3" t="s">
        <v>18</v>
      </c>
    </row>
    <row r="423" spans="1:14" x14ac:dyDescent="0.25">
      <c r="A423" s="3">
        <f t="shared" si="28"/>
        <v>422</v>
      </c>
      <c r="B423" s="3" t="s">
        <v>234</v>
      </c>
      <c r="C423" s="3" t="str">
        <f>VLOOKUP(B423,[1]DESA!$B$2:$D$601,3,FALSE)</f>
        <v>AIK DAREK</v>
      </c>
      <c r="D423" s="3" t="str">
        <f>VLOOKUP(B423,[1]DESA!$B$2:$E$601,4,FALSE)</f>
        <v>BATUKLIANG</v>
      </c>
      <c r="E423" s="4" t="s">
        <v>17</v>
      </c>
      <c r="F423" s="3">
        <f t="shared" si="29"/>
        <v>0</v>
      </c>
      <c r="G423" s="3">
        <f t="shared" si="26"/>
        <v>0</v>
      </c>
      <c r="H423" s="5" t="s">
        <v>258</v>
      </c>
      <c r="I423" s="5" t="s">
        <v>259</v>
      </c>
      <c r="J423" s="3" t="s">
        <v>15</v>
      </c>
      <c r="K423" s="3">
        <v>500</v>
      </c>
      <c r="L423" s="3" t="str">
        <f>VLOOKUP(E423,[1]KLASIFIKASI!$I$4:$J$18,2,FALSE)</f>
        <v>PELEPAS GAS</v>
      </c>
      <c r="M423" s="3">
        <f t="shared" si="27"/>
        <v>15</v>
      </c>
      <c r="N423" s="3" t="s">
        <v>18</v>
      </c>
    </row>
    <row r="424" spans="1:14" x14ac:dyDescent="0.25">
      <c r="A424" s="3">
        <f t="shared" si="28"/>
        <v>423</v>
      </c>
      <c r="B424" s="3" t="s">
        <v>234</v>
      </c>
      <c r="C424" s="3" t="str">
        <f>VLOOKUP(B424,[1]DESA!$B$2:$D$601,3,FALSE)</f>
        <v>AIK DAREK</v>
      </c>
      <c r="D424" s="3" t="str">
        <f>VLOOKUP(B424,[1]DESA!$B$2:$E$601,4,FALSE)</f>
        <v>BATUKLIANG</v>
      </c>
      <c r="E424" s="4" t="s">
        <v>17</v>
      </c>
      <c r="F424" s="3">
        <f t="shared" si="29"/>
        <v>0</v>
      </c>
      <c r="G424" s="3">
        <f t="shared" si="26"/>
        <v>0</v>
      </c>
      <c r="H424" s="5" t="s">
        <v>239</v>
      </c>
      <c r="I424" s="5" t="s">
        <v>240</v>
      </c>
      <c r="J424" s="3" t="s">
        <v>15</v>
      </c>
      <c r="K424" s="3">
        <v>250</v>
      </c>
      <c r="L424" s="3" t="str">
        <f>VLOOKUP(E424,[1]KLASIFIKASI!$I$4:$J$18,2,FALSE)</f>
        <v>PELEPAS GAS</v>
      </c>
      <c r="M424" s="3">
        <f t="shared" si="27"/>
        <v>14</v>
      </c>
      <c r="N424" s="3" t="s">
        <v>18</v>
      </c>
    </row>
    <row r="425" spans="1:14" x14ac:dyDescent="0.25">
      <c r="A425" s="3">
        <f t="shared" si="28"/>
        <v>424</v>
      </c>
      <c r="B425" s="3" t="s">
        <v>234</v>
      </c>
      <c r="C425" s="3" t="str">
        <f>VLOOKUP(B425,[1]DESA!$B$2:$D$601,3,FALSE)</f>
        <v>AIK DAREK</v>
      </c>
      <c r="D425" s="3" t="str">
        <f>VLOOKUP(B425,[1]DESA!$B$2:$E$601,4,FALSE)</f>
        <v>BATUKLIANG</v>
      </c>
      <c r="E425" s="4" t="s">
        <v>17</v>
      </c>
      <c r="F425" s="3">
        <f t="shared" si="29"/>
        <v>0</v>
      </c>
      <c r="G425" s="3">
        <f t="shared" si="26"/>
        <v>0</v>
      </c>
      <c r="H425" s="5" t="s">
        <v>237</v>
      </c>
      <c r="I425" s="5" t="s">
        <v>238</v>
      </c>
      <c r="J425" s="3" t="s">
        <v>15</v>
      </c>
      <c r="K425" s="3">
        <v>500</v>
      </c>
      <c r="L425" s="3" t="str">
        <f>VLOOKUP(E425,[1]KLASIFIKASI!$I$4:$J$18,2,FALSE)</f>
        <v>PELEPAS GAS</v>
      </c>
      <c r="M425" s="3">
        <f t="shared" si="27"/>
        <v>15</v>
      </c>
      <c r="N425" s="3" t="s">
        <v>18</v>
      </c>
    </row>
    <row r="426" spans="1:14" x14ac:dyDescent="0.25">
      <c r="A426" s="3">
        <f t="shared" si="28"/>
        <v>425</v>
      </c>
      <c r="B426" s="3" t="s">
        <v>234</v>
      </c>
      <c r="C426" s="3" t="str">
        <f>VLOOKUP(B426,[1]DESA!$B$2:$D$601,3,FALSE)</f>
        <v>AIK DAREK</v>
      </c>
      <c r="D426" s="3" t="str">
        <f>VLOOKUP(B426,[1]DESA!$B$2:$E$601,4,FALSE)</f>
        <v>BATUKLIANG</v>
      </c>
      <c r="E426" s="4" t="s">
        <v>28</v>
      </c>
      <c r="F426" s="3">
        <f t="shared" si="29"/>
        <v>0</v>
      </c>
      <c r="G426" s="3">
        <f t="shared" si="26"/>
        <v>0</v>
      </c>
      <c r="H426" s="5" t="s">
        <v>245</v>
      </c>
      <c r="I426" s="5" t="s">
        <v>246</v>
      </c>
      <c r="J426" s="3" t="s">
        <v>15</v>
      </c>
      <c r="K426" s="3"/>
      <c r="L426" s="3" t="e">
        <f>VLOOKUP(E426,[1]KLASIFIKASI!$I$4:$J$18,2,FALSE)</f>
        <v>#N/A</v>
      </c>
      <c r="M426" s="3" t="e">
        <f t="shared" si="27"/>
        <v>#N/A</v>
      </c>
      <c r="N426" s="3" t="s">
        <v>16</v>
      </c>
    </row>
    <row r="427" spans="1:14" x14ac:dyDescent="0.25">
      <c r="A427" s="3">
        <f t="shared" si="28"/>
        <v>426</v>
      </c>
      <c r="B427" s="3" t="s">
        <v>234</v>
      </c>
      <c r="C427" s="3" t="str">
        <f>VLOOKUP(B427,[1]DESA!$B$2:$D$601,3,FALSE)</f>
        <v>AIK DAREK</v>
      </c>
      <c r="D427" s="3" t="str">
        <f>VLOOKUP(B427,[1]DESA!$B$2:$E$601,4,FALSE)</f>
        <v>BATUKLIANG</v>
      </c>
      <c r="E427" s="4" t="s">
        <v>17</v>
      </c>
      <c r="F427" s="3">
        <f t="shared" si="29"/>
        <v>0</v>
      </c>
      <c r="G427" s="3">
        <f t="shared" si="26"/>
        <v>0</v>
      </c>
      <c r="H427" s="5" t="s">
        <v>245</v>
      </c>
      <c r="I427" s="5" t="s">
        <v>246</v>
      </c>
      <c r="J427" s="3" t="s">
        <v>15</v>
      </c>
      <c r="K427" s="3">
        <v>500</v>
      </c>
      <c r="L427" s="3" t="str">
        <f>VLOOKUP(E427,[1]KLASIFIKASI!$I$4:$J$18,2,FALSE)</f>
        <v>PELEPAS GAS</v>
      </c>
      <c r="M427" s="3">
        <f t="shared" si="27"/>
        <v>15</v>
      </c>
      <c r="N427" s="3" t="s">
        <v>18</v>
      </c>
    </row>
    <row r="428" spans="1:14" x14ac:dyDescent="0.25">
      <c r="A428" s="3">
        <f t="shared" si="28"/>
        <v>427</v>
      </c>
      <c r="B428" s="3" t="s">
        <v>234</v>
      </c>
      <c r="C428" s="3" t="str">
        <f>VLOOKUP(B428,[1]DESA!$B$2:$D$601,3,FALSE)</f>
        <v>AIK DAREK</v>
      </c>
      <c r="D428" s="3" t="str">
        <f>VLOOKUP(B428,[1]DESA!$B$2:$E$601,4,FALSE)</f>
        <v>BATUKLIANG</v>
      </c>
      <c r="E428" s="4" t="s">
        <v>17</v>
      </c>
      <c r="F428" s="3">
        <f t="shared" si="29"/>
        <v>0</v>
      </c>
      <c r="G428" s="3">
        <f t="shared" si="26"/>
        <v>0</v>
      </c>
      <c r="H428" s="5" t="s">
        <v>245</v>
      </c>
      <c r="I428" s="5" t="s">
        <v>246</v>
      </c>
      <c r="J428" s="3" t="s">
        <v>15</v>
      </c>
      <c r="K428" s="3">
        <v>500</v>
      </c>
      <c r="L428" s="3" t="str">
        <f>VLOOKUP(E428,[1]KLASIFIKASI!$I$4:$J$18,2,FALSE)</f>
        <v>PELEPAS GAS</v>
      </c>
      <c r="M428" s="3">
        <f t="shared" si="27"/>
        <v>15</v>
      </c>
      <c r="N428" s="3" t="s">
        <v>18</v>
      </c>
    </row>
    <row r="429" spans="1:14" x14ac:dyDescent="0.25">
      <c r="A429" s="3">
        <f t="shared" si="28"/>
        <v>428</v>
      </c>
      <c r="B429" s="3" t="s">
        <v>234</v>
      </c>
      <c r="C429" s="3" t="str">
        <f>VLOOKUP(B429,[1]DESA!$B$2:$D$601,3,FALSE)</f>
        <v>AIK DAREK</v>
      </c>
      <c r="D429" s="3" t="str">
        <f>VLOOKUP(B429,[1]DESA!$B$2:$E$601,4,FALSE)</f>
        <v>BATUKLIANG</v>
      </c>
      <c r="E429" s="4" t="s">
        <v>17</v>
      </c>
      <c r="F429" s="3">
        <f t="shared" si="29"/>
        <v>0</v>
      </c>
      <c r="G429" s="3">
        <f t="shared" si="26"/>
        <v>0</v>
      </c>
      <c r="H429" s="5" t="s">
        <v>249</v>
      </c>
      <c r="I429" s="5" t="s">
        <v>250</v>
      </c>
      <c r="J429" s="3" t="s">
        <v>15</v>
      </c>
      <c r="K429" s="3">
        <v>500</v>
      </c>
      <c r="L429" s="3" t="str">
        <f>VLOOKUP(E429,[1]KLASIFIKASI!$I$4:$J$18,2,FALSE)</f>
        <v>PELEPAS GAS</v>
      </c>
      <c r="M429" s="3">
        <f t="shared" si="27"/>
        <v>15</v>
      </c>
      <c r="N429" s="3" t="s">
        <v>18</v>
      </c>
    </row>
    <row r="430" spans="1:14" x14ac:dyDescent="0.25">
      <c r="A430" s="3">
        <f t="shared" si="28"/>
        <v>429</v>
      </c>
      <c r="B430" s="3" t="s">
        <v>251</v>
      </c>
      <c r="C430" s="3" t="str">
        <f>VLOOKUP(B430,[1]DESA!$B$2:$D$601,3,FALSE)</f>
        <v>AIK DAREK</v>
      </c>
      <c r="D430" s="3" t="str">
        <f>VLOOKUP(B430,[1]DESA!$B$2:$E$601,4,FALSE)</f>
        <v>BATUKLIANG</v>
      </c>
      <c r="E430" s="4" t="s">
        <v>17</v>
      </c>
      <c r="F430" s="3">
        <f t="shared" si="29"/>
        <v>0</v>
      </c>
      <c r="G430" s="3">
        <f t="shared" si="26"/>
        <v>0</v>
      </c>
      <c r="H430" s="5" t="s">
        <v>256</v>
      </c>
      <c r="I430" s="5" t="s">
        <v>257</v>
      </c>
      <c r="J430" s="3" t="s">
        <v>15</v>
      </c>
      <c r="K430" s="3">
        <v>250</v>
      </c>
      <c r="L430" s="3" t="str">
        <f>VLOOKUP(E430,[1]KLASIFIKASI!$I$4:$J$18,2,FALSE)</f>
        <v>PELEPAS GAS</v>
      </c>
      <c r="M430" s="3">
        <f t="shared" si="27"/>
        <v>14</v>
      </c>
      <c r="N430" s="3" t="s">
        <v>18</v>
      </c>
    </row>
    <row r="431" spans="1:14" x14ac:dyDescent="0.25">
      <c r="A431" s="3">
        <f t="shared" si="28"/>
        <v>430</v>
      </c>
      <c r="B431" s="3" t="s">
        <v>251</v>
      </c>
      <c r="C431" s="3" t="str">
        <f>VLOOKUP(B431,[1]DESA!$B$2:$D$601,3,FALSE)</f>
        <v>AIK DAREK</v>
      </c>
      <c r="D431" s="3" t="str">
        <f>VLOOKUP(B431,[1]DESA!$B$2:$E$601,4,FALSE)</f>
        <v>BATUKLIANG</v>
      </c>
      <c r="E431" s="4" t="s">
        <v>17</v>
      </c>
      <c r="F431" s="3">
        <f t="shared" si="29"/>
        <v>0</v>
      </c>
      <c r="G431" s="3">
        <f t="shared" si="26"/>
        <v>0</v>
      </c>
      <c r="H431" s="9" t="s">
        <v>256</v>
      </c>
      <c r="I431" s="9" t="s">
        <v>257</v>
      </c>
      <c r="J431" s="3" t="s">
        <v>15</v>
      </c>
      <c r="K431" s="3">
        <v>125</v>
      </c>
      <c r="L431" s="3" t="str">
        <f>VLOOKUP(E431,[1]KLASIFIKASI!$I$4:$J$18,2,FALSE)</f>
        <v>PELEPAS GAS</v>
      </c>
      <c r="M431" s="3">
        <f t="shared" si="27"/>
        <v>14</v>
      </c>
      <c r="N431" s="3" t="s">
        <v>18</v>
      </c>
    </row>
    <row r="432" spans="1:14" x14ac:dyDescent="0.25">
      <c r="A432" s="3">
        <f t="shared" si="28"/>
        <v>431</v>
      </c>
      <c r="B432" s="3" t="s">
        <v>251</v>
      </c>
      <c r="C432" s="3" t="str">
        <f>VLOOKUP(B432,[1]DESA!$B$2:$D$601,3,FALSE)</f>
        <v>AIK DAREK</v>
      </c>
      <c r="D432" s="3" t="str">
        <f>VLOOKUP(B432,[1]DESA!$B$2:$E$601,4,FALSE)</f>
        <v>BATUKLIANG</v>
      </c>
      <c r="E432" s="4" t="s">
        <v>19</v>
      </c>
      <c r="F432" s="3">
        <f t="shared" si="29"/>
        <v>0</v>
      </c>
      <c r="G432" s="3">
        <f t="shared" si="26"/>
        <v>0</v>
      </c>
      <c r="H432" s="9" t="s">
        <v>260</v>
      </c>
      <c r="I432" s="9" t="s">
        <v>261</v>
      </c>
      <c r="J432" s="3" t="s">
        <v>15</v>
      </c>
      <c r="K432" s="3">
        <v>125</v>
      </c>
      <c r="L432" s="3" t="str">
        <f>VLOOKUP(E432,[1]KLASIFIKASI!$I$4:$J$18,2,FALSE)</f>
        <v>PELEPAS GAS</v>
      </c>
      <c r="M432" s="3">
        <f t="shared" si="27"/>
        <v>14</v>
      </c>
      <c r="N432" s="3" t="s">
        <v>18</v>
      </c>
    </row>
    <row r="433" spans="1:14" x14ac:dyDescent="0.25">
      <c r="A433" s="3">
        <f t="shared" si="28"/>
        <v>432</v>
      </c>
      <c r="B433" s="3" t="s">
        <v>251</v>
      </c>
      <c r="C433" s="3" t="str">
        <f>VLOOKUP(B433,[1]DESA!$B$2:$D$601,3,FALSE)</f>
        <v>AIK DAREK</v>
      </c>
      <c r="D433" s="3" t="str">
        <f>VLOOKUP(B433,[1]DESA!$B$2:$E$601,4,FALSE)</f>
        <v>BATUKLIANG</v>
      </c>
      <c r="E433" s="4" t="s">
        <v>17</v>
      </c>
      <c r="F433" s="3">
        <f t="shared" si="29"/>
        <v>0</v>
      </c>
      <c r="G433" s="3">
        <f t="shared" si="26"/>
        <v>0</v>
      </c>
      <c r="H433" s="9" t="s">
        <v>262</v>
      </c>
      <c r="I433" s="9" t="s">
        <v>263</v>
      </c>
      <c r="J433" s="3" t="s">
        <v>15</v>
      </c>
      <c r="K433" s="3">
        <v>42</v>
      </c>
      <c r="L433" s="3" t="str">
        <f>VLOOKUP(E433,[1]KLASIFIKASI!$I$4:$J$18,2,FALSE)</f>
        <v>PELEPAS GAS</v>
      </c>
      <c r="M433" s="3">
        <f t="shared" si="27"/>
        <v>12</v>
      </c>
      <c r="N433" s="3" t="s">
        <v>18</v>
      </c>
    </row>
    <row r="434" spans="1:14" x14ac:dyDescent="0.25">
      <c r="A434" s="3">
        <f t="shared" si="28"/>
        <v>433</v>
      </c>
      <c r="B434" s="3" t="s">
        <v>251</v>
      </c>
      <c r="C434" s="3" t="str">
        <f>VLOOKUP(B434,[1]DESA!$B$2:$D$601,3,FALSE)</f>
        <v>AIK DAREK</v>
      </c>
      <c r="D434" s="3" t="str">
        <f>VLOOKUP(B434,[1]DESA!$B$2:$E$601,4,FALSE)</f>
        <v>BATUKLIANG</v>
      </c>
      <c r="E434" s="4" t="s">
        <v>17</v>
      </c>
      <c r="F434" s="3">
        <f t="shared" si="29"/>
        <v>0</v>
      </c>
      <c r="G434" s="3">
        <f t="shared" si="26"/>
        <v>0</v>
      </c>
      <c r="H434" s="9" t="s">
        <v>264</v>
      </c>
      <c r="I434" s="9" t="s">
        <v>265</v>
      </c>
      <c r="J434" s="3" t="s">
        <v>15</v>
      </c>
      <c r="K434" s="3">
        <v>125</v>
      </c>
      <c r="L434" s="3" t="str">
        <f>VLOOKUP(E434,[1]KLASIFIKASI!$I$4:$J$18,2,FALSE)</f>
        <v>PELEPAS GAS</v>
      </c>
      <c r="M434" s="3">
        <f t="shared" si="27"/>
        <v>14</v>
      </c>
      <c r="N434" s="3" t="s">
        <v>18</v>
      </c>
    </row>
    <row r="435" spans="1:14" x14ac:dyDescent="0.25">
      <c r="A435" s="3">
        <f t="shared" si="28"/>
        <v>434</v>
      </c>
      <c r="B435" s="3" t="s">
        <v>251</v>
      </c>
      <c r="C435" s="3" t="str">
        <f>VLOOKUP(B435,[1]DESA!$B$2:$D$601,3,FALSE)</f>
        <v>AIK DAREK</v>
      </c>
      <c r="D435" s="3" t="str">
        <f>VLOOKUP(B435,[1]DESA!$B$2:$E$601,4,FALSE)</f>
        <v>BATUKLIANG</v>
      </c>
      <c r="E435" s="4" t="s">
        <v>17</v>
      </c>
      <c r="F435" s="3">
        <f t="shared" si="29"/>
        <v>0</v>
      </c>
      <c r="G435" s="3">
        <f t="shared" si="26"/>
        <v>0</v>
      </c>
      <c r="H435" s="9" t="s">
        <v>266</v>
      </c>
      <c r="I435" s="9" t="s">
        <v>267</v>
      </c>
      <c r="J435" s="3" t="s">
        <v>15</v>
      </c>
      <c r="K435" s="3">
        <v>500</v>
      </c>
      <c r="L435" s="3" t="str">
        <f>VLOOKUP(E435,[1]KLASIFIKASI!$I$4:$J$18,2,FALSE)</f>
        <v>PELEPAS GAS</v>
      </c>
      <c r="M435" s="3">
        <f t="shared" si="27"/>
        <v>15</v>
      </c>
      <c r="N435" s="3" t="s">
        <v>18</v>
      </c>
    </row>
    <row r="436" spans="1:14" x14ac:dyDescent="0.25">
      <c r="A436" s="3">
        <f t="shared" si="28"/>
        <v>435</v>
      </c>
      <c r="B436" s="3" t="s">
        <v>251</v>
      </c>
      <c r="C436" s="3" t="str">
        <f>VLOOKUP(B436,[1]DESA!$B$2:$D$601,3,FALSE)</f>
        <v>AIK DAREK</v>
      </c>
      <c r="D436" s="3" t="str">
        <f>VLOOKUP(B436,[1]DESA!$B$2:$E$601,4,FALSE)</f>
        <v>BATUKLIANG</v>
      </c>
      <c r="E436" s="4" t="s">
        <v>19</v>
      </c>
      <c r="F436" s="3">
        <f t="shared" si="29"/>
        <v>0</v>
      </c>
      <c r="G436" s="3">
        <f t="shared" si="26"/>
        <v>0</v>
      </c>
      <c r="H436" s="9" t="s">
        <v>264</v>
      </c>
      <c r="I436" s="9" t="s">
        <v>265</v>
      </c>
      <c r="J436" s="3" t="s">
        <v>15</v>
      </c>
      <c r="K436" s="3">
        <v>500</v>
      </c>
      <c r="L436" s="3" t="str">
        <f>VLOOKUP(E436,[1]KLASIFIKASI!$I$4:$J$18,2,FALSE)</f>
        <v>PELEPAS GAS</v>
      </c>
      <c r="M436" s="3">
        <f t="shared" si="27"/>
        <v>15</v>
      </c>
      <c r="N436" s="3" t="s">
        <v>18</v>
      </c>
    </row>
    <row r="437" spans="1:14" x14ac:dyDescent="0.25">
      <c r="A437" s="3">
        <f t="shared" si="28"/>
        <v>436</v>
      </c>
      <c r="B437" s="3" t="s">
        <v>251</v>
      </c>
      <c r="C437" s="3" t="str">
        <f>VLOOKUP(B437,[1]DESA!$B$2:$D$601,3,FALSE)</f>
        <v>AIK DAREK</v>
      </c>
      <c r="D437" s="3" t="str">
        <f>VLOOKUP(B437,[1]DESA!$B$2:$E$601,4,FALSE)</f>
        <v>BATUKLIANG</v>
      </c>
      <c r="E437" s="4" t="s">
        <v>17</v>
      </c>
      <c r="F437" s="3">
        <f t="shared" si="29"/>
        <v>0</v>
      </c>
      <c r="G437" s="3">
        <f t="shared" si="26"/>
        <v>0</v>
      </c>
      <c r="H437" s="9" t="s">
        <v>268</v>
      </c>
      <c r="I437" s="9" t="s">
        <v>269</v>
      </c>
      <c r="J437" s="3" t="s">
        <v>15</v>
      </c>
      <c r="K437" s="3">
        <v>250</v>
      </c>
      <c r="L437" s="3" t="str">
        <f>VLOOKUP(E437,[1]KLASIFIKASI!$I$4:$J$18,2,FALSE)</f>
        <v>PELEPAS GAS</v>
      </c>
      <c r="M437" s="3">
        <f t="shared" si="27"/>
        <v>14</v>
      </c>
      <c r="N437" s="3" t="s">
        <v>18</v>
      </c>
    </row>
    <row r="438" spans="1:14" x14ac:dyDescent="0.25">
      <c r="A438" s="3">
        <f t="shared" si="28"/>
        <v>437</v>
      </c>
      <c r="B438" s="3" t="s">
        <v>251</v>
      </c>
      <c r="C438" s="3" t="str">
        <f>VLOOKUP(B438,[1]DESA!$B$2:$D$601,3,FALSE)</f>
        <v>AIK DAREK</v>
      </c>
      <c r="D438" s="3" t="str">
        <f>VLOOKUP(B438,[1]DESA!$B$2:$E$601,4,FALSE)</f>
        <v>BATUKLIANG</v>
      </c>
      <c r="E438" s="4" t="s">
        <v>17</v>
      </c>
      <c r="F438" s="3">
        <f t="shared" si="29"/>
        <v>0</v>
      </c>
      <c r="G438" s="3">
        <f t="shared" si="26"/>
        <v>0</v>
      </c>
      <c r="H438" s="9" t="s">
        <v>266</v>
      </c>
      <c r="I438" s="9" t="s">
        <v>267</v>
      </c>
      <c r="J438" s="3" t="s">
        <v>15</v>
      </c>
      <c r="K438" s="3">
        <v>150</v>
      </c>
      <c r="L438" s="3" t="str">
        <f>VLOOKUP(E438,[1]KLASIFIKASI!$I$4:$J$18,2,FALSE)</f>
        <v>PELEPAS GAS</v>
      </c>
      <c r="M438" s="3">
        <f t="shared" si="27"/>
        <v>14</v>
      </c>
      <c r="N438" s="3" t="s">
        <v>18</v>
      </c>
    </row>
    <row r="439" spans="1:14" x14ac:dyDescent="0.25">
      <c r="A439" s="3">
        <f t="shared" si="28"/>
        <v>438</v>
      </c>
      <c r="B439" s="3" t="s">
        <v>251</v>
      </c>
      <c r="C439" s="3" t="str">
        <f>VLOOKUP(B439,[1]DESA!$B$2:$D$601,3,FALSE)</f>
        <v>AIK DAREK</v>
      </c>
      <c r="D439" s="3" t="str">
        <f>VLOOKUP(B439,[1]DESA!$B$2:$E$601,4,FALSE)</f>
        <v>BATUKLIANG</v>
      </c>
      <c r="E439" s="4" t="s">
        <v>17</v>
      </c>
      <c r="F439" s="3">
        <f t="shared" si="29"/>
        <v>0</v>
      </c>
      <c r="G439" s="3">
        <f t="shared" si="26"/>
        <v>0</v>
      </c>
      <c r="H439" s="9" t="s">
        <v>270</v>
      </c>
      <c r="I439" s="9" t="s">
        <v>271</v>
      </c>
      <c r="J439" s="3" t="s">
        <v>15</v>
      </c>
      <c r="K439" s="3">
        <v>500</v>
      </c>
      <c r="L439" s="3" t="str">
        <f>VLOOKUP(E439,[1]KLASIFIKASI!$I$4:$J$18,2,FALSE)</f>
        <v>PELEPAS GAS</v>
      </c>
      <c r="M439" s="3">
        <f t="shared" si="27"/>
        <v>15</v>
      </c>
      <c r="N439" s="3" t="s">
        <v>18</v>
      </c>
    </row>
    <row r="440" spans="1:14" x14ac:dyDescent="0.25">
      <c r="A440" s="3">
        <f t="shared" si="28"/>
        <v>439</v>
      </c>
      <c r="B440" s="3" t="s">
        <v>251</v>
      </c>
      <c r="C440" s="3" t="str">
        <f>VLOOKUP(B440,[1]DESA!$B$2:$D$601,3,FALSE)</f>
        <v>AIK DAREK</v>
      </c>
      <c r="D440" s="3" t="str">
        <f>VLOOKUP(B440,[1]DESA!$B$2:$E$601,4,FALSE)</f>
        <v>BATUKLIANG</v>
      </c>
      <c r="E440" s="4" t="s">
        <v>17</v>
      </c>
      <c r="F440" s="3">
        <f t="shared" si="29"/>
        <v>0</v>
      </c>
      <c r="G440" s="3">
        <f t="shared" si="26"/>
        <v>0</v>
      </c>
      <c r="H440" s="9" t="s">
        <v>270</v>
      </c>
      <c r="I440" s="9" t="s">
        <v>271</v>
      </c>
      <c r="J440" s="3" t="s">
        <v>15</v>
      </c>
      <c r="K440" s="3">
        <v>45</v>
      </c>
      <c r="L440" s="3" t="str">
        <f>VLOOKUP(E440,[1]KLASIFIKASI!$I$4:$J$18,2,FALSE)</f>
        <v>PELEPAS GAS</v>
      </c>
      <c r="M440" s="3">
        <f t="shared" si="27"/>
        <v>12</v>
      </c>
      <c r="N440" s="3" t="s">
        <v>18</v>
      </c>
    </row>
    <row r="441" spans="1:14" x14ac:dyDescent="0.25">
      <c r="A441" s="3">
        <f t="shared" si="28"/>
        <v>440</v>
      </c>
      <c r="B441" s="3" t="s">
        <v>251</v>
      </c>
      <c r="C441" s="3" t="str">
        <f>VLOOKUP(B441,[1]DESA!$B$2:$D$601,3,FALSE)</f>
        <v>AIK DAREK</v>
      </c>
      <c r="D441" s="3" t="str">
        <f>VLOOKUP(B441,[1]DESA!$B$2:$E$601,4,FALSE)</f>
        <v>BATUKLIANG</v>
      </c>
      <c r="E441" s="4" t="s">
        <v>17</v>
      </c>
      <c r="F441" s="3">
        <f t="shared" si="29"/>
        <v>0</v>
      </c>
      <c r="G441" s="3">
        <f t="shared" si="26"/>
        <v>0</v>
      </c>
      <c r="H441" s="9" t="s">
        <v>272</v>
      </c>
      <c r="I441" s="9" t="s">
        <v>273</v>
      </c>
      <c r="J441" s="3" t="s">
        <v>15</v>
      </c>
      <c r="K441" s="3">
        <v>250</v>
      </c>
      <c r="L441" s="3" t="str">
        <f>VLOOKUP(E441,[1]KLASIFIKASI!$I$4:$J$18,2,FALSE)</f>
        <v>PELEPAS GAS</v>
      </c>
      <c r="M441" s="3">
        <f t="shared" si="27"/>
        <v>14</v>
      </c>
      <c r="N441" s="3" t="s">
        <v>18</v>
      </c>
    </row>
    <row r="442" spans="1:14" x14ac:dyDescent="0.25">
      <c r="A442" s="3">
        <f t="shared" si="28"/>
        <v>441</v>
      </c>
      <c r="B442" s="3" t="s">
        <v>251</v>
      </c>
      <c r="C442" s="3" t="str">
        <f>VLOOKUP(B442,[1]DESA!$B$2:$D$601,3,FALSE)</f>
        <v>AIK DAREK</v>
      </c>
      <c r="D442" s="3" t="str">
        <f>VLOOKUP(B442,[1]DESA!$B$2:$E$601,4,FALSE)</f>
        <v>BATUKLIANG</v>
      </c>
      <c r="E442" s="4" t="s">
        <v>17</v>
      </c>
      <c r="F442" s="3">
        <f t="shared" si="29"/>
        <v>0</v>
      </c>
      <c r="G442" s="3">
        <f t="shared" si="26"/>
        <v>0</v>
      </c>
      <c r="H442" s="9" t="s">
        <v>274</v>
      </c>
      <c r="I442" s="9" t="s">
        <v>275</v>
      </c>
      <c r="J442" s="3" t="s">
        <v>15</v>
      </c>
      <c r="K442" s="3">
        <v>125</v>
      </c>
      <c r="L442" s="3" t="str">
        <f>VLOOKUP(E442,[1]KLASIFIKASI!$I$4:$J$18,2,FALSE)</f>
        <v>PELEPAS GAS</v>
      </c>
      <c r="M442" s="3">
        <f t="shared" si="27"/>
        <v>14</v>
      </c>
      <c r="N442" s="3" t="s">
        <v>18</v>
      </c>
    </row>
    <row r="443" spans="1:14" x14ac:dyDescent="0.25">
      <c r="A443" s="3">
        <f t="shared" si="28"/>
        <v>442</v>
      </c>
      <c r="B443" s="3" t="s">
        <v>251</v>
      </c>
      <c r="C443" s="3" t="str">
        <f>VLOOKUP(B443,[1]DESA!$B$2:$D$601,3,FALSE)</f>
        <v>AIK DAREK</v>
      </c>
      <c r="D443" s="3" t="str">
        <f>VLOOKUP(B443,[1]DESA!$B$2:$E$601,4,FALSE)</f>
        <v>BATUKLIANG</v>
      </c>
      <c r="E443" s="4" t="s">
        <v>17</v>
      </c>
      <c r="F443" s="3">
        <f t="shared" si="29"/>
        <v>0</v>
      </c>
      <c r="G443" s="3">
        <f t="shared" si="26"/>
        <v>0</v>
      </c>
      <c r="H443" s="9" t="s">
        <v>276</v>
      </c>
      <c r="I443" s="9" t="s">
        <v>277</v>
      </c>
      <c r="J443" s="3" t="s">
        <v>15</v>
      </c>
      <c r="K443" s="3">
        <v>100</v>
      </c>
      <c r="L443" s="3" t="str">
        <f>VLOOKUP(E443,[1]KLASIFIKASI!$I$4:$J$18,2,FALSE)</f>
        <v>PELEPAS GAS</v>
      </c>
      <c r="M443" s="3">
        <f t="shared" si="27"/>
        <v>13</v>
      </c>
      <c r="N443" s="3" t="s">
        <v>16</v>
      </c>
    </row>
    <row r="444" spans="1:14" x14ac:dyDescent="0.25">
      <c r="A444" s="3">
        <f t="shared" si="28"/>
        <v>443</v>
      </c>
      <c r="B444" s="3" t="s">
        <v>251</v>
      </c>
      <c r="C444" s="3" t="str">
        <f>VLOOKUP(B444,[1]DESA!$B$2:$D$601,3,FALSE)</f>
        <v>AIK DAREK</v>
      </c>
      <c r="D444" s="3" t="str">
        <f>VLOOKUP(B444,[1]DESA!$B$2:$E$601,4,FALSE)</f>
        <v>BATUKLIANG</v>
      </c>
      <c r="E444" s="4" t="s">
        <v>17</v>
      </c>
      <c r="F444" s="3">
        <f t="shared" si="29"/>
        <v>0</v>
      </c>
      <c r="G444" s="3">
        <f t="shared" si="26"/>
        <v>0</v>
      </c>
      <c r="H444" s="9" t="s">
        <v>278</v>
      </c>
      <c r="I444" s="9" t="s">
        <v>279</v>
      </c>
      <c r="J444" s="3" t="s">
        <v>15</v>
      </c>
      <c r="K444" s="3">
        <v>500</v>
      </c>
      <c r="L444" s="3" t="str">
        <f>VLOOKUP(E444,[1]KLASIFIKASI!$I$4:$J$18,2,FALSE)</f>
        <v>PELEPAS GAS</v>
      </c>
      <c r="M444" s="3">
        <f t="shared" si="27"/>
        <v>15</v>
      </c>
      <c r="N444" s="3" t="s">
        <v>18</v>
      </c>
    </row>
    <row r="445" spans="1:14" x14ac:dyDescent="0.25">
      <c r="A445" s="3">
        <f t="shared" si="28"/>
        <v>444</v>
      </c>
      <c r="B445" s="3" t="s">
        <v>251</v>
      </c>
      <c r="C445" s="3" t="str">
        <f>VLOOKUP(B445,[1]DESA!$B$2:$D$601,3,FALSE)</f>
        <v>AIK DAREK</v>
      </c>
      <c r="D445" s="3" t="str">
        <f>VLOOKUP(B445,[1]DESA!$B$2:$E$601,4,FALSE)</f>
        <v>BATUKLIANG</v>
      </c>
      <c r="E445" s="4" t="s">
        <v>17</v>
      </c>
      <c r="F445" s="3">
        <f t="shared" si="29"/>
        <v>0</v>
      </c>
      <c r="G445" s="3">
        <f t="shared" si="26"/>
        <v>0</v>
      </c>
      <c r="H445" s="9" t="s">
        <v>280</v>
      </c>
      <c r="I445" s="9" t="s">
        <v>281</v>
      </c>
      <c r="J445" s="3" t="s">
        <v>15</v>
      </c>
      <c r="K445" s="3">
        <v>500</v>
      </c>
      <c r="L445" s="3" t="str">
        <f>VLOOKUP(E445,[1]KLASIFIKASI!$I$4:$J$18,2,FALSE)</f>
        <v>PELEPAS GAS</v>
      </c>
      <c r="M445" s="3">
        <f t="shared" si="27"/>
        <v>15</v>
      </c>
      <c r="N445" s="3" t="s">
        <v>18</v>
      </c>
    </row>
    <row r="446" spans="1:14" x14ac:dyDescent="0.25">
      <c r="A446" s="3">
        <f t="shared" si="28"/>
        <v>445</v>
      </c>
      <c r="B446" s="3" t="s">
        <v>251</v>
      </c>
      <c r="C446" s="3" t="str">
        <f>VLOOKUP(B446,[1]DESA!$B$2:$D$601,3,FALSE)</f>
        <v>AIK DAREK</v>
      </c>
      <c r="D446" s="3" t="str">
        <f>VLOOKUP(B446,[1]DESA!$B$2:$E$601,4,FALSE)</f>
        <v>BATUKLIANG</v>
      </c>
      <c r="E446" s="4" t="s">
        <v>17</v>
      </c>
      <c r="F446" s="3">
        <f t="shared" si="29"/>
        <v>0</v>
      </c>
      <c r="G446" s="3">
        <f t="shared" si="26"/>
        <v>0</v>
      </c>
      <c r="H446" s="9" t="s">
        <v>280</v>
      </c>
      <c r="I446" s="9" t="s">
        <v>281</v>
      </c>
      <c r="J446" s="3" t="s">
        <v>15</v>
      </c>
      <c r="K446" s="3">
        <v>125</v>
      </c>
      <c r="L446" s="3" t="str">
        <f>VLOOKUP(E446,[1]KLASIFIKASI!$I$4:$J$18,2,FALSE)</f>
        <v>PELEPAS GAS</v>
      </c>
      <c r="M446" s="3">
        <f t="shared" si="27"/>
        <v>14</v>
      </c>
      <c r="N446" s="3" t="s">
        <v>18</v>
      </c>
    </row>
    <row r="447" spans="1:14" x14ac:dyDescent="0.25">
      <c r="A447" s="3">
        <f t="shared" si="28"/>
        <v>446</v>
      </c>
      <c r="B447" s="3" t="s">
        <v>251</v>
      </c>
      <c r="C447" s="3" t="str">
        <f>VLOOKUP(B447,[1]DESA!$B$2:$D$601,3,FALSE)</f>
        <v>AIK DAREK</v>
      </c>
      <c r="D447" s="3" t="str">
        <f>VLOOKUP(B447,[1]DESA!$B$2:$E$601,4,FALSE)</f>
        <v>BATUKLIANG</v>
      </c>
      <c r="E447" s="4" t="s">
        <v>17</v>
      </c>
      <c r="F447" s="3">
        <f t="shared" ref="F447:F478" si="30">IF(ISERROR(VLOOKUP(M447,KELAS,2,FALSE)),0,VLOOKUP(M447,KELAS,2,FALSE))</f>
        <v>0</v>
      </c>
      <c r="G447" s="3">
        <f t="shared" si="26"/>
        <v>0</v>
      </c>
      <c r="H447" s="9" t="s">
        <v>282</v>
      </c>
      <c r="I447" s="9" t="s">
        <v>283</v>
      </c>
      <c r="J447" s="3" t="s">
        <v>15</v>
      </c>
      <c r="K447" s="3">
        <v>125</v>
      </c>
      <c r="L447" s="3" t="str">
        <f>VLOOKUP(E447,[1]KLASIFIKASI!$I$4:$J$18,2,FALSE)</f>
        <v>PELEPAS GAS</v>
      </c>
      <c r="M447" s="3">
        <f t="shared" si="27"/>
        <v>14</v>
      </c>
      <c r="N447" s="3" t="s">
        <v>18</v>
      </c>
    </row>
    <row r="448" spans="1:14" x14ac:dyDescent="0.25">
      <c r="A448" s="3">
        <f t="shared" si="28"/>
        <v>447</v>
      </c>
      <c r="B448" s="3" t="s">
        <v>141</v>
      </c>
      <c r="C448" s="3" t="str">
        <f>VLOOKUP(B448,[1]DESA!$B$2:$D$601,3,FALSE)</f>
        <v>PAGUTAN</v>
      </c>
      <c r="D448" s="3" t="str">
        <f>VLOOKUP(B448,[1]DESA!$B$2:$E$601,4,FALSE)</f>
        <v>BATUKLIANG</v>
      </c>
      <c r="E448" s="4" t="s">
        <v>17</v>
      </c>
      <c r="F448" s="3">
        <f t="shared" si="30"/>
        <v>0</v>
      </c>
      <c r="G448" s="3">
        <f t="shared" si="26"/>
        <v>0</v>
      </c>
      <c r="H448" s="9" t="s">
        <v>284</v>
      </c>
      <c r="I448" s="9" t="s">
        <v>285</v>
      </c>
      <c r="J448" s="3" t="s">
        <v>15</v>
      </c>
      <c r="K448" s="3">
        <v>250</v>
      </c>
      <c r="L448" s="3" t="str">
        <f>VLOOKUP(E448,[1]KLASIFIKASI!$I$4:$J$18,2,FALSE)</f>
        <v>PELEPAS GAS</v>
      </c>
      <c r="M448" s="3">
        <f t="shared" si="27"/>
        <v>14</v>
      </c>
      <c r="N448" s="3" t="s">
        <v>18</v>
      </c>
    </row>
    <row r="449" spans="1:14" x14ac:dyDescent="0.25">
      <c r="A449" s="3">
        <f t="shared" si="28"/>
        <v>448</v>
      </c>
      <c r="B449" s="3" t="s">
        <v>286</v>
      </c>
      <c r="C449" s="3" t="str">
        <f>VLOOKUP(B449,[1]DESA!$B$2:$D$601,3,FALSE)</f>
        <v>PAGUTAN</v>
      </c>
      <c r="D449" s="3" t="str">
        <f>VLOOKUP(B449,[1]DESA!$B$2:$E$601,4,FALSE)</f>
        <v>BATUKLIANG</v>
      </c>
      <c r="E449" s="4" t="s">
        <v>17</v>
      </c>
      <c r="F449" s="3">
        <f t="shared" si="30"/>
        <v>0</v>
      </c>
      <c r="G449" s="3">
        <f t="shared" si="26"/>
        <v>0</v>
      </c>
      <c r="H449" s="9" t="s">
        <v>287</v>
      </c>
      <c r="I449" s="9" t="s">
        <v>288</v>
      </c>
      <c r="J449" s="3" t="s">
        <v>15</v>
      </c>
      <c r="K449" s="3">
        <v>125</v>
      </c>
      <c r="L449" s="3" t="str">
        <f>VLOOKUP(E449,[1]KLASIFIKASI!$I$4:$J$18,2,FALSE)</f>
        <v>PELEPAS GAS</v>
      </c>
      <c r="M449" s="3">
        <f t="shared" si="27"/>
        <v>14</v>
      </c>
      <c r="N449" s="3" t="s">
        <v>18</v>
      </c>
    </row>
    <row r="450" spans="1:14" x14ac:dyDescent="0.25">
      <c r="A450" s="3">
        <f t="shared" si="28"/>
        <v>449</v>
      </c>
      <c r="B450" s="3" t="s">
        <v>286</v>
      </c>
      <c r="C450" s="3" t="str">
        <f>VLOOKUP(B450,[1]DESA!$B$2:$D$601,3,FALSE)</f>
        <v>PAGUTAN</v>
      </c>
      <c r="D450" s="3" t="str">
        <f>VLOOKUP(B450,[1]DESA!$B$2:$E$601,4,FALSE)</f>
        <v>BATUKLIANG</v>
      </c>
      <c r="E450" s="4" t="s">
        <v>17</v>
      </c>
      <c r="F450" s="3">
        <f t="shared" si="30"/>
        <v>0</v>
      </c>
      <c r="G450" s="3">
        <f t="shared" ref="G450:G492" si="31">IF(F450&gt;50,100,F450)</f>
        <v>0</v>
      </c>
      <c r="H450" s="9" t="s">
        <v>289</v>
      </c>
      <c r="I450" s="9" t="s">
        <v>290</v>
      </c>
      <c r="J450" s="3" t="s">
        <v>15</v>
      </c>
      <c r="K450" s="3">
        <v>500</v>
      </c>
      <c r="L450" s="3" t="str">
        <f>VLOOKUP(E450,[1]KLASIFIKASI!$I$4:$J$18,2,FALSE)</f>
        <v>PELEPAS GAS</v>
      </c>
      <c r="M450" s="3">
        <f t="shared" ref="M450:M492" si="32">IF(AND(L450="PIJAR",K450&gt;=25,K450&lt;=50),1,IF(AND(L450="PIJAR",K450&gt;=51,K450&lt;=100),2,IF(AND(L450="PIJAR",K450&gt;=101,K450&lt;=200),3,IF(AND(L450="PIJAR",K450&gt;=201,K450&lt;=300),4,IF(AND(L450="PIJAR",K450&gt;=301,K450&lt;=400),5,IF(AND(L450="PIJAR",K450&gt;=401,K450&lt;=500),6,IF(AND(L450="PIJAR",K450&gt;=510,K450&lt;=600),7,IF(AND(L450="PIJAR",K450&gt;=601,K450&lt;=700),8,IF(AND(L450="PIJAR",K450&gt;=701,K450&lt;=800),9,IF(AND(L450="PIJAR",K450&gt;=801,K450&lt;=900),10,IF(AND(L450="PIJAR",K450&gt;=901,K450&lt;=1000),11,IF(AND(L450="PELEPAS GAS",K450&gt;=10,K450&lt;=50),12,IF(AND(L450="PELEPAS GAS",K450&gt;=51,K450&lt;=100),13,IF(AND(L450="PELEPAS GAS",K450&gt;=101,K450&lt;=250),14,IF(AND(L450="PELEPAS GAS",K450&gt;=251,K450&lt;1000),15,IF(AND(L450="PELEPAS GAS",K450&gt;=501,K450&lt;2000),16,"SALAH"))))))))))))))))</f>
        <v>15</v>
      </c>
      <c r="N450" s="3" t="s">
        <v>18</v>
      </c>
    </row>
    <row r="451" spans="1:14" x14ac:dyDescent="0.25">
      <c r="A451" s="3">
        <f t="shared" si="28"/>
        <v>450</v>
      </c>
      <c r="B451" s="3" t="s">
        <v>286</v>
      </c>
      <c r="C451" s="3" t="str">
        <f>VLOOKUP(B451,[1]DESA!$B$2:$D$601,3,FALSE)</f>
        <v>PAGUTAN</v>
      </c>
      <c r="D451" s="3" t="str">
        <f>VLOOKUP(B451,[1]DESA!$B$2:$E$601,4,FALSE)</f>
        <v>BATUKLIANG</v>
      </c>
      <c r="E451" s="4" t="s">
        <v>17</v>
      </c>
      <c r="F451" s="3">
        <f t="shared" si="30"/>
        <v>0</v>
      </c>
      <c r="G451" s="3">
        <f t="shared" si="31"/>
        <v>0</v>
      </c>
      <c r="H451" s="9" t="s">
        <v>289</v>
      </c>
      <c r="I451" s="9" t="s">
        <v>290</v>
      </c>
      <c r="J451" s="3" t="s">
        <v>15</v>
      </c>
      <c r="K451" s="3">
        <v>125</v>
      </c>
      <c r="L451" s="3" t="str">
        <f>VLOOKUP(E451,[1]KLASIFIKASI!$I$4:$J$18,2,FALSE)</f>
        <v>PELEPAS GAS</v>
      </c>
      <c r="M451" s="3">
        <f t="shared" si="32"/>
        <v>14</v>
      </c>
      <c r="N451" s="3" t="s">
        <v>18</v>
      </c>
    </row>
    <row r="452" spans="1:14" x14ac:dyDescent="0.25">
      <c r="A452" s="3">
        <f t="shared" ref="A452:A492" si="33">1+A451</f>
        <v>451</v>
      </c>
      <c r="B452" s="3" t="s">
        <v>286</v>
      </c>
      <c r="C452" s="3" t="str">
        <f>VLOOKUP(B452,[1]DESA!$B$2:$D$601,3,FALSE)</f>
        <v>PAGUTAN</v>
      </c>
      <c r="D452" s="3" t="str">
        <f>VLOOKUP(B452,[1]DESA!$B$2:$E$601,4,FALSE)</f>
        <v>BATUKLIANG</v>
      </c>
      <c r="E452" s="4" t="s">
        <v>19</v>
      </c>
      <c r="F452" s="3">
        <f t="shared" si="30"/>
        <v>0</v>
      </c>
      <c r="G452" s="3">
        <f t="shared" si="31"/>
        <v>0</v>
      </c>
      <c r="H452" s="9" t="s">
        <v>291</v>
      </c>
      <c r="I452" s="9" t="s">
        <v>292</v>
      </c>
      <c r="J452" s="3" t="s">
        <v>15</v>
      </c>
      <c r="K452" s="3">
        <v>45</v>
      </c>
      <c r="L452" s="3" t="str">
        <f>VLOOKUP(E452,[1]KLASIFIKASI!$I$4:$J$18,2,FALSE)</f>
        <v>PELEPAS GAS</v>
      </c>
      <c r="M452" s="3">
        <f t="shared" si="32"/>
        <v>12</v>
      </c>
      <c r="N452" s="3" t="s">
        <v>18</v>
      </c>
    </row>
    <row r="453" spans="1:14" x14ac:dyDescent="0.25">
      <c r="A453" s="3">
        <f t="shared" si="33"/>
        <v>452</v>
      </c>
      <c r="B453" s="3" t="s">
        <v>286</v>
      </c>
      <c r="C453" s="3" t="str">
        <f>VLOOKUP(B453,[1]DESA!$B$2:$D$601,3,FALSE)</f>
        <v>PAGUTAN</v>
      </c>
      <c r="D453" s="3" t="str">
        <f>VLOOKUP(B453,[1]DESA!$B$2:$E$601,4,FALSE)</f>
        <v>BATUKLIANG</v>
      </c>
      <c r="E453" s="4" t="s">
        <v>17</v>
      </c>
      <c r="F453" s="3">
        <f t="shared" si="30"/>
        <v>0</v>
      </c>
      <c r="G453" s="3">
        <f t="shared" si="31"/>
        <v>0</v>
      </c>
      <c r="H453" s="9" t="s">
        <v>293</v>
      </c>
      <c r="I453" s="9" t="s">
        <v>294</v>
      </c>
      <c r="J453" s="3" t="s">
        <v>15</v>
      </c>
      <c r="K453" s="3">
        <v>500</v>
      </c>
      <c r="L453" s="3" t="str">
        <f>VLOOKUP(E453,[1]KLASIFIKASI!$I$4:$J$18,2,FALSE)</f>
        <v>PELEPAS GAS</v>
      </c>
      <c r="M453" s="3">
        <f t="shared" si="32"/>
        <v>15</v>
      </c>
      <c r="N453" s="3" t="s">
        <v>18</v>
      </c>
    </row>
    <row r="454" spans="1:14" x14ac:dyDescent="0.25">
      <c r="A454" s="3">
        <f t="shared" si="33"/>
        <v>453</v>
      </c>
      <c r="B454" s="3" t="s">
        <v>286</v>
      </c>
      <c r="C454" s="3" t="str">
        <f>VLOOKUP(B454,[1]DESA!$B$2:$D$601,3,FALSE)</f>
        <v>PAGUTAN</v>
      </c>
      <c r="D454" s="3" t="str">
        <f>VLOOKUP(B454,[1]DESA!$B$2:$E$601,4,FALSE)</f>
        <v>BATUKLIANG</v>
      </c>
      <c r="E454" s="4" t="s">
        <v>17</v>
      </c>
      <c r="F454" s="3">
        <f t="shared" si="30"/>
        <v>0</v>
      </c>
      <c r="G454" s="3">
        <f t="shared" si="31"/>
        <v>0</v>
      </c>
      <c r="H454" s="9" t="s">
        <v>295</v>
      </c>
      <c r="I454" s="9" t="s">
        <v>296</v>
      </c>
      <c r="J454" s="3" t="s">
        <v>15</v>
      </c>
      <c r="K454" s="3">
        <v>125</v>
      </c>
      <c r="L454" s="3" t="str">
        <f>VLOOKUP(E454,[1]KLASIFIKASI!$I$4:$J$18,2,FALSE)</f>
        <v>PELEPAS GAS</v>
      </c>
      <c r="M454" s="3">
        <f t="shared" si="32"/>
        <v>14</v>
      </c>
      <c r="N454" s="3" t="s">
        <v>18</v>
      </c>
    </row>
    <row r="455" spans="1:14" x14ac:dyDescent="0.25">
      <c r="A455" s="3">
        <f t="shared" si="33"/>
        <v>454</v>
      </c>
      <c r="B455" s="3" t="s">
        <v>286</v>
      </c>
      <c r="C455" s="3" t="str">
        <f>VLOOKUP(B455,[1]DESA!$B$2:$D$601,3,FALSE)</f>
        <v>PAGUTAN</v>
      </c>
      <c r="D455" s="3" t="str">
        <f>VLOOKUP(B455,[1]DESA!$B$2:$E$601,4,FALSE)</f>
        <v>BATUKLIANG</v>
      </c>
      <c r="E455" s="4"/>
      <c r="F455" s="3">
        <f t="shared" si="30"/>
        <v>0</v>
      </c>
      <c r="G455" s="3">
        <f t="shared" si="31"/>
        <v>0</v>
      </c>
      <c r="H455" s="9" t="s">
        <v>297</v>
      </c>
      <c r="I455" s="9" t="s">
        <v>298</v>
      </c>
      <c r="J455" s="3" t="s">
        <v>15</v>
      </c>
      <c r="K455" s="3"/>
      <c r="L455" s="3" t="e">
        <f>VLOOKUP(E455,[1]KLASIFIKASI!$I$4:$J$18,2,FALSE)</f>
        <v>#N/A</v>
      </c>
      <c r="M455" s="3" t="e">
        <f t="shared" si="32"/>
        <v>#N/A</v>
      </c>
      <c r="N455" s="3" t="s">
        <v>16</v>
      </c>
    </row>
    <row r="456" spans="1:14" x14ac:dyDescent="0.25">
      <c r="A456" s="3">
        <f t="shared" si="33"/>
        <v>455</v>
      </c>
      <c r="B456" s="3" t="s">
        <v>286</v>
      </c>
      <c r="C456" s="3" t="str">
        <f>VLOOKUP(B456,[1]DESA!$B$2:$D$601,3,FALSE)</f>
        <v>PAGUTAN</v>
      </c>
      <c r="D456" s="3" t="str">
        <f>VLOOKUP(B456,[1]DESA!$B$2:$E$601,4,FALSE)</f>
        <v>BATUKLIANG</v>
      </c>
      <c r="E456" s="4"/>
      <c r="F456" s="3">
        <f t="shared" si="30"/>
        <v>0</v>
      </c>
      <c r="G456" s="3">
        <f t="shared" si="31"/>
        <v>0</v>
      </c>
      <c r="H456" s="9" t="s">
        <v>299</v>
      </c>
      <c r="I456" s="9" t="s">
        <v>300</v>
      </c>
      <c r="J456" s="3" t="s">
        <v>15</v>
      </c>
      <c r="K456" s="3"/>
      <c r="L456" s="3" t="e">
        <f>VLOOKUP(E456,[1]KLASIFIKASI!$I$4:$J$18,2,FALSE)</f>
        <v>#N/A</v>
      </c>
      <c r="M456" s="3" t="e">
        <f t="shared" si="32"/>
        <v>#N/A</v>
      </c>
      <c r="N456" s="3" t="s">
        <v>16</v>
      </c>
    </row>
    <row r="457" spans="1:14" x14ac:dyDescent="0.25">
      <c r="A457" s="3">
        <f t="shared" si="33"/>
        <v>456</v>
      </c>
      <c r="B457" s="3" t="s">
        <v>286</v>
      </c>
      <c r="C457" s="3" t="str">
        <f>VLOOKUP(B457,[1]DESA!$B$2:$D$601,3,FALSE)</f>
        <v>PAGUTAN</v>
      </c>
      <c r="D457" s="3" t="str">
        <f>VLOOKUP(B457,[1]DESA!$B$2:$E$601,4,FALSE)</f>
        <v>BATUKLIANG</v>
      </c>
      <c r="E457" s="4" t="s">
        <v>17</v>
      </c>
      <c r="F457" s="3">
        <f t="shared" si="30"/>
        <v>0</v>
      </c>
      <c r="G457" s="3">
        <f t="shared" si="31"/>
        <v>0</v>
      </c>
      <c r="H457" s="9" t="s">
        <v>301</v>
      </c>
      <c r="I457" s="9" t="s">
        <v>302</v>
      </c>
      <c r="J457" s="3" t="s">
        <v>15</v>
      </c>
      <c r="K457" s="3">
        <v>500</v>
      </c>
      <c r="L457" s="3" t="str">
        <f>VLOOKUP(E457,[1]KLASIFIKASI!$I$4:$J$18,2,FALSE)</f>
        <v>PELEPAS GAS</v>
      </c>
      <c r="M457" s="3">
        <f t="shared" si="32"/>
        <v>15</v>
      </c>
      <c r="N457" s="3" t="s">
        <v>18</v>
      </c>
    </row>
    <row r="458" spans="1:14" x14ac:dyDescent="0.25">
      <c r="A458" s="3">
        <f t="shared" si="33"/>
        <v>457</v>
      </c>
      <c r="B458" s="3" t="s">
        <v>286</v>
      </c>
      <c r="C458" s="3" t="str">
        <f>VLOOKUP(B458,[1]DESA!$B$2:$D$601,3,FALSE)</f>
        <v>PAGUTAN</v>
      </c>
      <c r="D458" s="3" t="str">
        <f>VLOOKUP(B458,[1]DESA!$B$2:$E$601,4,FALSE)</f>
        <v>BATUKLIANG</v>
      </c>
      <c r="E458" s="4" t="s">
        <v>17</v>
      </c>
      <c r="F458" s="3">
        <f t="shared" si="30"/>
        <v>0</v>
      </c>
      <c r="G458" s="3">
        <f t="shared" si="31"/>
        <v>0</v>
      </c>
      <c r="H458" s="9" t="s">
        <v>301</v>
      </c>
      <c r="I458" s="9" t="s">
        <v>302</v>
      </c>
      <c r="J458" s="3" t="s">
        <v>15</v>
      </c>
      <c r="K458" s="3">
        <v>250</v>
      </c>
      <c r="L458" s="3" t="str">
        <f>VLOOKUP(E458,[1]KLASIFIKASI!$I$4:$J$18,2,FALSE)</f>
        <v>PELEPAS GAS</v>
      </c>
      <c r="M458" s="3">
        <f t="shared" si="32"/>
        <v>14</v>
      </c>
      <c r="N458" s="3" t="s">
        <v>18</v>
      </c>
    </row>
    <row r="459" spans="1:14" x14ac:dyDescent="0.25">
      <c r="A459" s="3">
        <f t="shared" si="33"/>
        <v>458</v>
      </c>
      <c r="B459" s="3" t="s">
        <v>286</v>
      </c>
      <c r="C459" s="3" t="str">
        <f>VLOOKUP(B459,[1]DESA!$B$2:$D$601,3,FALSE)</f>
        <v>PAGUTAN</v>
      </c>
      <c r="D459" s="3" t="str">
        <f>VLOOKUP(B459,[1]DESA!$B$2:$E$601,4,FALSE)</f>
        <v>BATUKLIANG</v>
      </c>
      <c r="E459" s="4" t="s">
        <v>17</v>
      </c>
      <c r="F459" s="3">
        <f t="shared" si="30"/>
        <v>0</v>
      </c>
      <c r="G459" s="3">
        <f t="shared" si="31"/>
        <v>0</v>
      </c>
      <c r="H459" s="9" t="s">
        <v>301</v>
      </c>
      <c r="I459" s="9" t="s">
        <v>302</v>
      </c>
      <c r="J459" s="3" t="s">
        <v>15</v>
      </c>
      <c r="K459" s="3">
        <v>250</v>
      </c>
      <c r="L459" s="3" t="str">
        <f>VLOOKUP(E459,[1]KLASIFIKASI!$I$4:$J$18,2,FALSE)</f>
        <v>PELEPAS GAS</v>
      </c>
      <c r="M459" s="3">
        <f t="shared" si="32"/>
        <v>14</v>
      </c>
      <c r="N459" s="3" t="s">
        <v>18</v>
      </c>
    </row>
    <row r="460" spans="1:14" x14ac:dyDescent="0.25">
      <c r="A460" s="3">
        <f t="shared" si="33"/>
        <v>459</v>
      </c>
      <c r="B460" s="3" t="s">
        <v>286</v>
      </c>
      <c r="C460" s="3" t="str">
        <f>VLOOKUP(B460,[1]DESA!$B$2:$D$601,3,FALSE)</f>
        <v>PAGUTAN</v>
      </c>
      <c r="D460" s="3" t="str">
        <f>VLOOKUP(B460,[1]DESA!$B$2:$E$601,4,FALSE)</f>
        <v>BATUKLIANG</v>
      </c>
      <c r="E460" s="4" t="s">
        <v>17</v>
      </c>
      <c r="F460" s="3">
        <f t="shared" si="30"/>
        <v>0</v>
      </c>
      <c r="G460" s="3">
        <f t="shared" si="31"/>
        <v>0</v>
      </c>
      <c r="H460" s="9" t="s">
        <v>303</v>
      </c>
      <c r="I460" s="9" t="s">
        <v>304</v>
      </c>
      <c r="J460" s="3" t="s">
        <v>15</v>
      </c>
      <c r="K460" s="3">
        <v>125</v>
      </c>
      <c r="L460" s="3" t="str">
        <f>VLOOKUP(E460,[1]KLASIFIKASI!$I$4:$J$18,2,FALSE)</f>
        <v>PELEPAS GAS</v>
      </c>
      <c r="M460" s="3">
        <f t="shared" si="32"/>
        <v>14</v>
      </c>
      <c r="N460" s="3" t="s">
        <v>18</v>
      </c>
    </row>
    <row r="461" spans="1:14" x14ac:dyDescent="0.25">
      <c r="A461" s="3">
        <f t="shared" si="33"/>
        <v>460</v>
      </c>
      <c r="B461" s="3" t="s">
        <v>286</v>
      </c>
      <c r="C461" s="3" t="str">
        <f>VLOOKUP(B461,[1]DESA!$B$2:$D$601,3,FALSE)</f>
        <v>PAGUTAN</v>
      </c>
      <c r="D461" s="3" t="str">
        <f>VLOOKUP(B461,[1]DESA!$B$2:$E$601,4,FALSE)</f>
        <v>BATUKLIANG</v>
      </c>
      <c r="E461" s="4" t="s">
        <v>17</v>
      </c>
      <c r="F461" s="3">
        <f t="shared" si="30"/>
        <v>0</v>
      </c>
      <c r="G461" s="3">
        <f t="shared" si="31"/>
        <v>0</v>
      </c>
      <c r="H461" s="9"/>
      <c r="I461" s="9"/>
      <c r="J461" s="3" t="s">
        <v>15</v>
      </c>
      <c r="K461" s="3">
        <v>125</v>
      </c>
      <c r="L461" s="3" t="str">
        <f>VLOOKUP(E461,[1]KLASIFIKASI!$I$4:$J$18,2,FALSE)</f>
        <v>PELEPAS GAS</v>
      </c>
      <c r="M461" s="3">
        <f t="shared" si="32"/>
        <v>14</v>
      </c>
      <c r="N461" s="3" t="s">
        <v>18</v>
      </c>
    </row>
    <row r="462" spans="1:14" x14ac:dyDescent="0.25">
      <c r="A462" s="3">
        <f t="shared" si="33"/>
        <v>461</v>
      </c>
      <c r="B462" s="3" t="s">
        <v>286</v>
      </c>
      <c r="C462" s="3" t="str">
        <f>VLOOKUP(B462,[1]DESA!$B$2:$D$601,3,FALSE)</f>
        <v>PAGUTAN</v>
      </c>
      <c r="D462" s="3" t="str">
        <f>VLOOKUP(B462,[1]DESA!$B$2:$E$601,4,FALSE)</f>
        <v>BATUKLIANG</v>
      </c>
      <c r="E462" s="4" t="s">
        <v>17</v>
      </c>
      <c r="F462" s="3">
        <f t="shared" si="30"/>
        <v>0</v>
      </c>
      <c r="G462" s="3">
        <f t="shared" si="31"/>
        <v>0</v>
      </c>
      <c r="H462" s="9" t="s">
        <v>305</v>
      </c>
      <c r="I462" s="9" t="s">
        <v>306</v>
      </c>
      <c r="J462" s="3" t="s">
        <v>15</v>
      </c>
      <c r="K462" s="3">
        <v>125</v>
      </c>
      <c r="L462" s="3" t="str">
        <f>VLOOKUP(E462,[1]KLASIFIKASI!$I$4:$J$18,2,FALSE)</f>
        <v>PELEPAS GAS</v>
      </c>
      <c r="M462" s="3">
        <f t="shared" si="32"/>
        <v>14</v>
      </c>
      <c r="N462" s="3" t="s">
        <v>18</v>
      </c>
    </row>
    <row r="463" spans="1:14" x14ac:dyDescent="0.25">
      <c r="A463" s="3">
        <f t="shared" si="33"/>
        <v>462</v>
      </c>
      <c r="B463" s="3" t="s">
        <v>286</v>
      </c>
      <c r="C463" s="3" t="str">
        <f>VLOOKUP(B463,[1]DESA!$B$2:$D$601,3,FALSE)</f>
        <v>PAGUTAN</v>
      </c>
      <c r="D463" s="3" t="str">
        <f>VLOOKUP(B463,[1]DESA!$B$2:$E$601,4,FALSE)</f>
        <v>BATUKLIANG</v>
      </c>
      <c r="E463" s="4" t="s">
        <v>17</v>
      </c>
      <c r="F463" s="3">
        <f t="shared" si="30"/>
        <v>0</v>
      </c>
      <c r="G463" s="3">
        <f t="shared" si="31"/>
        <v>0</v>
      </c>
      <c r="H463" s="9" t="s">
        <v>307</v>
      </c>
      <c r="I463" s="9" t="s">
        <v>308</v>
      </c>
      <c r="J463" s="3" t="s">
        <v>15</v>
      </c>
      <c r="K463" s="3">
        <v>500</v>
      </c>
      <c r="L463" s="3" t="str">
        <f>VLOOKUP(E463,[1]KLASIFIKASI!$I$4:$J$18,2,FALSE)</f>
        <v>PELEPAS GAS</v>
      </c>
      <c r="M463" s="3">
        <f t="shared" si="32"/>
        <v>15</v>
      </c>
      <c r="N463" s="3" t="s">
        <v>18</v>
      </c>
    </row>
    <row r="464" spans="1:14" x14ac:dyDescent="0.25">
      <c r="A464" s="3">
        <f t="shared" si="33"/>
        <v>463</v>
      </c>
      <c r="B464" s="3" t="s">
        <v>286</v>
      </c>
      <c r="C464" s="3" t="str">
        <f>VLOOKUP(B464,[1]DESA!$B$2:$D$601,3,FALSE)</f>
        <v>PAGUTAN</v>
      </c>
      <c r="D464" s="3" t="str">
        <f>VLOOKUP(B464,[1]DESA!$B$2:$E$601,4,FALSE)</f>
        <v>BATUKLIANG</v>
      </c>
      <c r="E464" s="4" t="s">
        <v>17</v>
      </c>
      <c r="F464" s="3">
        <f t="shared" si="30"/>
        <v>0</v>
      </c>
      <c r="G464" s="3">
        <f t="shared" si="31"/>
        <v>0</v>
      </c>
      <c r="H464" s="9" t="s">
        <v>307</v>
      </c>
      <c r="I464" s="9" t="s">
        <v>308</v>
      </c>
      <c r="J464" s="3" t="s">
        <v>15</v>
      </c>
      <c r="K464" s="3">
        <v>500</v>
      </c>
      <c r="L464" s="3" t="str">
        <f>VLOOKUP(E464,[1]KLASIFIKASI!$I$4:$J$18,2,FALSE)</f>
        <v>PELEPAS GAS</v>
      </c>
      <c r="M464" s="3">
        <f t="shared" si="32"/>
        <v>15</v>
      </c>
      <c r="N464" s="3" t="s">
        <v>18</v>
      </c>
    </row>
    <row r="465" spans="1:14" x14ac:dyDescent="0.25">
      <c r="A465" s="3">
        <f t="shared" si="33"/>
        <v>464</v>
      </c>
      <c r="B465" s="3" t="s">
        <v>286</v>
      </c>
      <c r="C465" s="3" t="str">
        <f>VLOOKUP(B465,[1]DESA!$B$2:$D$601,3,FALSE)</f>
        <v>PAGUTAN</v>
      </c>
      <c r="D465" s="3" t="str">
        <f>VLOOKUP(B465,[1]DESA!$B$2:$E$601,4,FALSE)</f>
        <v>BATUKLIANG</v>
      </c>
      <c r="E465" s="4" t="s">
        <v>19</v>
      </c>
      <c r="F465" s="3">
        <f t="shared" si="30"/>
        <v>0</v>
      </c>
      <c r="G465" s="3">
        <f t="shared" si="31"/>
        <v>0</v>
      </c>
      <c r="H465" s="9" t="s">
        <v>309</v>
      </c>
      <c r="I465" s="9" t="s">
        <v>310</v>
      </c>
      <c r="J465" s="3" t="s">
        <v>15</v>
      </c>
      <c r="K465" s="3">
        <v>32</v>
      </c>
      <c r="L465" s="3" t="str">
        <f>VLOOKUP(E465,[1]KLASIFIKASI!$I$4:$J$18,2,FALSE)</f>
        <v>PELEPAS GAS</v>
      </c>
      <c r="M465" s="3">
        <f t="shared" si="32"/>
        <v>12</v>
      </c>
      <c r="N465" s="3" t="s">
        <v>18</v>
      </c>
    </row>
    <row r="466" spans="1:14" x14ac:dyDescent="0.25">
      <c r="A466" s="3">
        <f t="shared" si="33"/>
        <v>465</v>
      </c>
      <c r="B466" s="3" t="s">
        <v>286</v>
      </c>
      <c r="C466" s="3" t="str">
        <f>VLOOKUP(B466,[1]DESA!$B$2:$D$601,3,FALSE)</f>
        <v>PAGUTAN</v>
      </c>
      <c r="D466" s="3" t="str">
        <f>VLOOKUP(B466,[1]DESA!$B$2:$E$601,4,FALSE)</f>
        <v>BATUKLIANG</v>
      </c>
      <c r="E466" s="4" t="s">
        <v>17</v>
      </c>
      <c r="F466" s="3">
        <f t="shared" si="30"/>
        <v>0</v>
      </c>
      <c r="G466" s="3">
        <f t="shared" si="31"/>
        <v>0</v>
      </c>
      <c r="H466" s="9" t="s">
        <v>311</v>
      </c>
      <c r="I466" s="9" t="s">
        <v>312</v>
      </c>
      <c r="J466" s="3" t="s">
        <v>15</v>
      </c>
      <c r="K466" s="3">
        <v>125</v>
      </c>
      <c r="L466" s="3" t="str">
        <f>VLOOKUP(E466,[1]KLASIFIKASI!$I$4:$J$18,2,FALSE)</f>
        <v>PELEPAS GAS</v>
      </c>
      <c r="M466" s="3">
        <f t="shared" si="32"/>
        <v>14</v>
      </c>
      <c r="N466" s="3" t="s">
        <v>18</v>
      </c>
    </row>
    <row r="467" spans="1:14" x14ac:dyDescent="0.25">
      <c r="A467" s="3">
        <f t="shared" si="33"/>
        <v>466</v>
      </c>
      <c r="B467" s="3" t="s">
        <v>286</v>
      </c>
      <c r="C467" s="3" t="str">
        <f>VLOOKUP(B467,[1]DESA!$B$2:$D$601,3,FALSE)</f>
        <v>PAGUTAN</v>
      </c>
      <c r="D467" s="3" t="str">
        <f>VLOOKUP(B467,[1]DESA!$B$2:$E$601,4,FALSE)</f>
        <v>BATUKLIANG</v>
      </c>
      <c r="E467" s="4" t="s">
        <v>17</v>
      </c>
      <c r="F467" s="3">
        <f t="shared" si="30"/>
        <v>0</v>
      </c>
      <c r="G467" s="3">
        <f t="shared" si="31"/>
        <v>0</v>
      </c>
      <c r="H467" s="9"/>
      <c r="I467" s="9"/>
      <c r="J467" s="3" t="s">
        <v>15</v>
      </c>
      <c r="K467" s="3">
        <v>125</v>
      </c>
      <c r="L467" s="3" t="str">
        <f>VLOOKUP(E467,[1]KLASIFIKASI!$I$4:$J$18,2,FALSE)</f>
        <v>PELEPAS GAS</v>
      </c>
      <c r="M467" s="3">
        <f t="shared" si="32"/>
        <v>14</v>
      </c>
      <c r="N467" s="3" t="s">
        <v>18</v>
      </c>
    </row>
    <row r="468" spans="1:14" x14ac:dyDescent="0.25">
      <c r="A468" s="3">
        <f t="shared" si="33"/>
        <v>467</v>
      </c>
      <c r="B468" s="3" t="s">
        <v>286</v>
      </c>
      <c r="C468" s="3" t="str">
        <f>VLOOKUP(B468,[1]DESA!$B$2:$D$601,3,FALSE)</f>
        <v>PAGUTAN</v>
      </c>
      <c r="D468" s="3" t="str">
        <f>VLOOKUP(B468,[1]DESA!$B$2:$E$601,4,FALSE)</f>
        <v>BATUKLIANG</v>
      </c>
      <c r="E468" s="4" t="s">
        <v>17</v>
      </c>
      <c r="F468" s="3">
        <f t="shared" si="30"/>
        <v>0</v>
      </c>
      <c r="G468" s="3">
        <f t="shared" si="31"/>
        <v>0</v>
      </c>
      <c r="H468" s="9" t="s">
        <v>313</v>
      </c>
      <c r="I468" s="9" t="s">
        <v>314</v>
      </c>
      <c r="J468" s="3" t="s">
        <v>15</v>
      </c>
      <c r="K468" s="3">
        <v>250</v>
      </c>
      <c r="L468" s="3" t="str">
        <f>VLOOKUP(E468,[1]KLASIFIKASI!$I$4:$J$18,2,FALSE)</f>
        <v>PELEPAS GAS</v>
      </c>
      <c r="M468" s="3">
        <f t="shared" si="32"/>
        <v>14</v>
      </c>
      <c r="N468" s="3" t="s">
        <v>18</v>
      </c>
    </row>
    <row r="469" spans="1:14" x14ac:dyDescent="0.25">
      <c r="A469" s="3">
        <f t="shared" si="33"/>
        <v>468</v>
      </c>
      <c r="B469" s="3" t="s">
        <v>286</v>
      </c>
      <c r="C469" s="3" t="str">
        <f>VLOOKUP(B469,[1]DESA!$B$2:$D$601,3,FALSE)</f>
        <v>PAGUTAN</v>
      </c>
      <c r="D469" s="3" t="str">
        <f>VLOOKUP(B469,[1]DESA!$B$2:$E$601,4,FALSE)</f>
        <v>BATUKLIANG</v>
      </c>
      <c r="E469" s="4" t="s">
        <v>17</v>
      </c>
      <c r="F469" s="3">
        <f t="shared" si="30"/>
        <v>0</v>
      </c>
      <c r="G469" s="3">
        <f t="shared" si="31"/>
        <v>0</v>
      </c>
      <c r="H469" s="9" t="s">
        <v>315</v>
      </c>
      <c r="I469" s="9" t="s">
        <v>316</v>
      </c>
      <c r="J469" s="3" t="s">
        <v>15</v>
      </c>
      <c r="K469" s="3">
        <v>500</v>
      </c>
      <c r="L469" s="3" t="str">
        <f>VLOOKUP(E469,[1]KLASIFIKASI!$I$4:$J$18,2,FALSE)</f>
        <v>PELEPAS GAS</v>
      </c>
      <c r="M469" s="3">
        <f t="shared" si="32"/>
        <v>15</v>
      </c>
      <c r="N469" s="3" t="s">
        <v>18</v>
      </c>
    </row>
    <row r="470" spans="1:14" x14ac:dyDescent="0.25">
      <c r="A470" s="3">
        <f t="shared" si="33"/>
        <v>469</v>
      </c>
      <c r="B470" s="3" t="s">
        <v>317</v>
      </c>
      <c r="C470" s="3" t="str">
        <f>VLOOKUP(B470,[1]DESA!$B$2:$D$601,3,FALSE)</f>
        <v>PAGUTAN</v>
      </c>
      <c r="D470" s="3" t="str">
        <f>VLOOKUP(B470,[1]DESA!$B$2:$E$601,4,FALSE)</f>
        <v>BATUKLIANG</v>
      </c>
      <c r="E470" s="4" t="s">
        <v>17</v>
      </c>
      <c r="F470" s="3">
        <f t="shared" si="30"/>
        <v>0</v>
      </c>
      <c r="G470" s="3">
        <f t="shared" si="31"/>
        <v>0</v>
      </c>
      <c r="H470" s="9" t="s">
        <v>318</v>
      </c>
      <c r="I470" s="9" t="s">
        <v>319</v>
      </c>
      <c r="J470" s="3" t="s">
        <v>15</v>
      </c>
      <c r="K470" s="3">
        <v>250</v>
      </c>
      <c r="L470" s="3" t="str">
        <f>VLOOKUP(E470,[1]KLASIFIKASI!$I$4:$J$18,2,FALSE)</f>
        <v>PELEPAS GAS</v>
      </c>
      <c r="M470" s="3">
        <f t="shared" si="32"/>
        <v>14</v>
      </c>
      <c r="N470" s="3" t="s">
        <v>18</v>
      </c>
    </row>
    <row r="471" spans="1:14" x14ac:dyDescent="0.25">
      <c r="A471" s="3">
        <f t="shared" si="33"/>
        <v>470</v>
      </c>
      <c r="B471" s="3" t="s">
        <v>317</v>
      </c>
      <c r="C471" s="3" t="str">
        <f>VLOOKUP(B471,[1]DESA!$B$2:$D$601,3,FALSE)</f>
        <v>PAGUTAN</v>
      </c>
      <c r="D471" s="3" t="str">
        <f>VLOOKUP(B471,[1]DESA!$B$2:$E$601,4,FALSE)</f>
        <v>BATUKLIANG</v>
      </c>
      <c r="E471" s="4" t="s">
        <v>17</v>
      </c>
      <c r="F471" s="3">
        <f t="shared" si="30"/>
        <v>0</v>
      </c>
      <c r="G471" s="3">
        <f t="shared" si="31"/>
        <v>0</v>
      </c>
      <c r="H471" s="9" t="s">
        <v>320</v>
      </c>
      <c r="I471" s="9" t="s">
        <v>321</v>
      </c>
      <c r="J471" s="3" t="s">
        <v>15</v>
      </c>
      <c r="K471" s="3">
        <v>125</v>
      </c>
      <c r="L471" s="3" t="str">
        <f>VLOOKUP(E471,[1]KLASIFIKASI!$I$4:$J$18,2,FALSE)</f>
        <v>PELEPAS GAS</v>
      </c>
      <c r="M471" s="3">
        <f t="shared" si="32"/>
        <v>14</v>
      </c>
      <c r="N471" s="3" t="s">
        <v>18</v>
      </c>
    </row>
    <row r="472" spans="1:14" x14ac:dyDescent="0.25">
      <c r="A472" s="3">
        <f t="shared" si="33"/>
        <v>471</v>
      </c>
      <c r="B472" s="3" t="s">
        <v>322</v>
      </c>
      <c r="C472" s="3" t="str">
        <f>VLOOKUP(B472,[1]DESA!$B$2:$D$601,3,FALSE)</f>
        <v>BARABALI</v>
      </c>
      <c r="D472" s="3" t="str">
        <f>VLOOKUP(B472,[1]DESA!$B$2:$E$601,4,FALSE)</f>
        <v>BATUKLIANG</v>
      </c>
      <c r="E472" s="4" t="s">
        <v>17</v>
      </c>
      <c r="F472" s="3">
        <f t="shared" si="30"/>
        <v>0</v>
      </c>
      <c r="G472" s="3">
        <f t="shared" si="31"/>
        <v>0</v>
      </c>
      <c r="H472" s="9"/>
      <c r="I472" s="9"/>
      <c r="J472" s="3" t="s">
        <v>15</v>
      </c>
      <c r="K472" s="3">
        <v>125</v>
      </c>
      <c r="L472" s="3" t="str">
        <f>VLOOKUP(E472,[1]KLASIFIKASI!$I$4:$J$18,2,FALSE)</f>
        <v>PELEPAS GAS</v>
      </c>
      <c r="M472" s="3">
        <f t="shared" si="32"/>
        <v>14</v>
      </c>
      <c r="N472" s="3" t="s">
        <v>18</v>
      </c>
    </row>
    <row r="473" spans="1:14" x14ac:dyDescent="0.25">
      <c r="A473" s="3">
        <f t="shared" si="33"/>
        <v>472</v>
      </c>
      <c r="B473" s="3" t="s">
        <v>322</v>
      </c>
      <c r="C473" s="3" t="str">
        <f>VLOOKUP(B473,[1]DESA!$B$2:$D$601,3,FALSE)</f>
        <v>BARABALI</v>
      </c>
      <c r="D473" s="3" t="str">
        <f>VLOOKUP(B473,[1]DESA!$B$2:$E$601,4,FALSE)</f>
        <v>BATUKLIANG</v>
      </c>
      <c r="E473" s="4" t="s">
        <v>17</v>
      </c>
      <c r="F473" s="3">
        <f t="shared" si="30"/>
        <v>0</v>
      </c>
      <c r="G473" s="3">
        <f t="shared" si="31"/>
        <v>0</v>
      </c>
      <c r="H473" s="9"/>
      <c r="I473" s="9"/>
      <c r="J473" s="3" t="s">
        <v>15</v>
      </c>
      <c r="K473" s="3">
        <v>125</v>
      </c>
      <c r="L473" s="3" t="str">
        <f>VLOOKUP(E473,[1]KLASIFIKASI!$I$4:$J$18,2,FALSE)</f>
        <v>PELEPAS GAS</v>
      </c>
      <c r="M473" s="3">
        <f t="shared" si="32"/>
        <v>14</v>
      </c>
      <c r="N473" s="3" t="s">
        <v>18</v>
      </c>
    </row>
    <row r="474" spans="1:14" x14ac:dyDescent="0.25">
      <c r="A474" s="3">
        <f t="shared" si="33"/>
        <v>473</v>
      </c>
      <c r="B474" s="3" t="s">
        <v>322</v>
      </c>
      <c r="C474" s="3" t="str">
        <f>VLOOKUP(B474,[1]DESA!$B$2:$D$601,3,FALSE)</f>
        <v>BARABALI</v>
      </c>
      <c r="D474" s="3" t="str">
        <f>VLOOKUP(B474,[1]DESA!$B$2:$E$601,4,FALSE)</f>
        <v>BATUKLIANG</v>
      </c>
      <c r="E474" s="4" t="s">
        <v>19</v>
      </c>
      <c r="F474" s="3">
        <f t="shared" si="30"/>
        <v>0</v>
      </c>
      <c r="G474" s="3">
        <f t="shared" si="31"/>
        <v>0</v>
      </c>
      <c r="H474" s="9"/>
      <c r="I474" s="9"/>
      <c r="J474" s="3" t="s">
        <v>15</v>
      </c>
      <c r="K474" s="3">
        <v>15</v>
      </c>
      <c r="L474" s="3" t="str">
        <f>VLOOKUP(E474,[1]KLASIFIKASI!$I$4:$J$18,2,FALSE)</f>
        <v>PELEPAS GAS</v>
      </c>
      <c r="M474" s="3">
        <f t="shared" si="32"/>
        <v>12</v>
      </c>
      <c r="N474" s="3" t="s">
        <v>18</v>
      </c>
    </row>
    <row r="475" spans="1:14" x14ac:dyDescent="0.25">
      <c r="A475" s="3">
        <f t="shared" si="33"/>
        <v>474</v>
      </c>
      <c r="B475" s="3" t="s">
        <v>322</v>
      </c>
      <c r="C475" s="3" t="str">
        <f>VLOOKUP(B475,[1]DESA!$B$2:$D$601,3,FALSE)</f>
        <v>BARABALI</v>
      </c>
      <c r="D475" s="3" t="str">
        <f>VLOOKUP(B475,[1]DESA!$B$2:$E$601,4,FALSE)</f>
        <v>BATUKLIANG</v>
      </c>
      <c r="E475" s="4" t="s">
        <v>19</v>
      </c>
      <c r="F475" s="3">
        <f t="shared" si="30"/>
        <v>0</v>
      </c>
      <c r="G475" s="3">
        <f t="shared" si="31"/>
        <v>0</v>
      </c>
      <c r="H475" s="9" t="s">
        <v>318</v>
      </c>
      <c r="I475" s="9" t="s">
        <v>319</v>
      </c>
      <c r="J475" s="3" t="s">
        <v>15</v>
      </c>
      <c r="K475" s="3">
        <v>45</v>
      </c>
      <c r="L475" s="3" t="str">
        <f>VLOOKUP(E475,[1]KLASIFIKASI!$I$4:$J$18,2,FALSE)</f>
        <v>PELEPAS GAS</v>
      </c>
      <c r="M475" s="3">
        <f t="shared" si="32"/>
        <v>12</v>
      </c>
      <c r="N475" s="3" t="s">
        <v>18</v>
      </c>
    </row>
    <row r="476" spans="1:14" x14ac:dyDescent="0.25">
      <c r="A476" s="3">
        <f t="shared" si="33"/>
        <v>475</v>
      </c>
      <c r="B476" s="3" t="s">
        <v>317</v>
      </c>
      <c r="C476" s="3" t="str">
        <f>VLOOKUP(B476,[1]DESA!$B$2:$D$601,3,FALSE)</f>
        <v>PAGUTAN</v>
      </c>
      <c r="D476" s="3" t="str">
        <f>VLOOKUP(B476,[1]DESA!$B$2:$E$601,4,FALSE)</f>
        <v>BATUKLIANG</v>
      </c>
      <c r="E476" s="4" t="s">
        <v>17</v>
      </c>
      <c r="F476" s="3">
        <f t="shared" si="30"/>
        <v>0</v>
      </c>
      <c r="G476" s="3">
        <f t="shared" si="31"/>
        <v>0</v>
      </c>
      <c r="H476" s="9"/>
      <c r="I476" s="9"/>
      <c r="J476" s="3" t="s">
        <v>15</v>
      </c>
      <c r="K476" s="3">
        <v>125</v>
      </c>
      <c r="L476" s="3" t="str">
        <f>VLOOKUP(E476,[1]KLASIFIKASI!$I$4:$J$18,2,FALSE)</f>
        <v>PELEPAS GAS</v>
      </c>
      <c r="M476" s="3">
        <f t="shared" si="32"/>
        <v>14</v>
      </c>
      <c r="N476" s="3" t="s">
        <v>18</v>
      </c>
    </row>
    <row r="477" spans="1:14" x14ac:dyDescent="0.25">
      <c r="A477" s="3">
        <f t="shared" si="33"/>
        <v>476</v>
      </c>
      <c r="B477" s="3" t="s">
        <v>322</v>
      </c>
      <c r="C477" s="3" t="str">
        <f>VLOOKUP(B477,[1]DESA!$B$2:$D$601,3,FALSE)</f>
        <v>BARABALI</v>
      </c>
      <c r="D477" s="3" t="str">
        <f>VLOOKUP(B477,[1]DESA!$B$2:$E$601,4,FALSE)</f>
        <v>BATUKLIANG</v>
      </c>
      <c r="E477" s="4" t="s">
        <v>17</v>
      </c>
      <c r="F477" s="3">
        <f t="shared" si="30"/>
        <v>0</v>
      </c>
      <c r="G477" s="3">
        <f t="shared" si="31"/>
        <v>0</v>
      </c>
      <c r="H477" s="9"/>
      <c r="I477" s="9"/>
      <c r="J477" s="3" t="s">
        <v>15</v>
      </c>
      <c r="K477" s="3">
        <v>125</v>
      </c>
      <c r="L477" s="3" t="str">
        <f>VLOOKUP(E477,[1]KLASIFIKASI!$I$4:$J$18,2,FALSE)</f>
        <v>PELEPAS GAS</v>
      </c>
      <c r="M477" s="3">
        <f t="shared" si="32"/>
        <v>14</v>
      </c>
      <c r="N477" s="3" t="s">
        <v>18</v>
      </c>
    </row>
    <row r="478" spans="1:14" x14ac:dyDescent="0.25">
      <c r="A478" s="3">
        <f t="shared" si="33"/>
        <v>477</v>
      </c>
      <c r="B478" s="3" t="s">
        <v>322</v>
      </c>
      <c r="C478" s="3" t="str">
        <f>VLOOKUP(B478,[1]DESA!$B$2:$D$601,3,FALSE)</f>
        <v>BARABALI</v>
      </c>
      <c r="D478" s="3" t="str">
        <f>VLOOKUP(B478,[1]DESA!$B$2:$E$601,4,FALSE)</f>
        <v>BATUKLIANG</v>
      </c>
      <c r="E478" s="4" t="s">
        <v>17</v>
      </c>
      <c r="F478" s="3">
        <f t="shared" si="30"/>
        <v>0</v>
      </c>
      <c r="G478" s="3">
        <f t="shared" si="31"/>
        <v>0</v>
      </c>
      <c r="H478" s="9"/>
      <c r="I478" s="9"/>
      <c r="J478" s="3" t="s">
        <v>15</v>
      </c>
      <c r="K478" s="3">
        <v>125</v>
      </c>
      <c r="L478" s="3" t="str">
        <f>VLOOKUP(E478,[1]KLASIFIKASI!$I$4:$J$18,2,FALSE)</f>
        <v>PELEPAS GAS</v>
      </c>
      <c r="M478" s="3">
        <f t="shared" si="32"/>
        <v>14</v>
      </c>
      <c r="N478" s="3" t="s">
        <v>18</v>
      </c>
    </row>
    <row r="479" spans="1:14" x14ac:dyDescent="0.25">
      <c r="A479" s="3">
        <f t="shared" si="33"/>
        <v>478</v>
      </c>
      <c r="B479" s="3" t="s">
        <v>322</v>
      </c>
      <c r="C479" s="3" t="str">
        <f>VLOOKUP(B479,[1]DESA!$B$2:$D$601,3,FALSE)</f>
        <v>BARABALI</v>
      </c>
      <c r="D479" s="3" t="str">
        <f>VLOOKUP(B479,[1]DESA!$B$2:$E$601,4,FALSE)</f>
        <v>BATUKLIANG</v>
      </c>
      <c r="E479" s="4" t="s">
        <v>17</v>
      </c>
      <c r="F479" s="3">
        <f t="shared" ref="F479:F492" si="34">IF(ISERROR(VLOOKUP(M479,KELAS,2,FALSE)),0,VLOOKUP(M479,KELAS,2,FALSE))</f>
        <v>0</v>
      </c>
      <c r="G479" s="3">
        <f t="shared" si="31"/>
        <v>0</v>
      </c>
      <c r="H479" s="9"/>
      <c r="I479" s="9"/>
      <c r="J479" s="3" t="s">
        <v>15</v>
      </c>
      <c r="K479" s="3">
        <v>250</v>
      </c>
      <c r="L479" s="3" t="str">
        <f>VLOOKUP(E479,[1]KLASIFIKASI!$I$4:$J$18,2,FALSE)</f>
        <v>PELEPAS GAS</v>
      </c>
      <c r="M479" s="3">
        <f t="shared" si="32"/>
        <v>14</v>
      </c>
      <c r="N479" s="3" t="s">
        <v>18</v>
      </c>
    </row>
    <row r="480" spans="1:14" x14ac:dyDescent="0.25">
      <c r="A480" s="3">
        <f t="shared" si="33"/>
        <v>479</v>
      </c>
      <c r="B480" s="3" t="s">
        <v>323</v>
      </c>
      <c r="C480" s="3" t="str">
        <f>VLOOKUP(B480,[1]DESA!$B$2:$D$601,3,FALSE)</f>
        <v>BARABALI</v>
      </c>
      <c r="D480" s="3" t="str">
        <f>VLOOKUP(B480,[1]DESA!$B$2:$E$601,4,FALSE)</f>
        <v>BATUKLIANG</v>
      </c>
      <c r="E480" s="4" t="s">
        <v>19</v>
      </c>
      <c r="F480" s="3">
        <f t="shared" si="34"/>
        <v>0</v>
      </c>
      <c r="G480" s="3">
        <f t="shared" si="31"/>
        <v>0</v>
      </c>
      <c r="H480" s="9"/>
      <c r="I480" s="9"/>
      <c r="J480" s="3" t="s">
        <v>15</v>
      </c>
      <c r="K480" s="3">
        <v>45</v>
      </c>
      <c r="L480" s="3" t="str">
        <f>VLOOKUP(E480,[1]KLASIFIKASI!$I$4:$J$18,2,FALSE)</f>
        <v>PELEPAS GAS</v>
      </c>
      <c r="M480" s="3">
        <f t="shared" si="32"/>
        <v>12</v>
      </c>
      <c r="N480" s="3" t="s">
        <v>18</v>
      </c>
    </row>
    <row r="481" spans="1:14" x14ac:dyDescent="0.25">
      <c r="A481" s="3">
        <f t="shared" si="33"/>
        <v>480</v>
      </c>
      <c r="B481" s="3" t="s">
        <v>25</v>
      </c>
      <c r="C481" s="3" t="str">
        <f>VLOOKUP(B481,[1]DESA!$B$2:$D$601,3,FALSE)</f>
        <v>BARABALI</v>
      </c>
      <c r="D481" s="3" t="str">
        <f>VLOOKUP(B481,[1]DESA!$B$2:$E$601,4,FALSE)</f>
        <v>BATUKLIANG</v>
      </c>
      <c r="E481" s="4" t="s">
        <v>17</v>
      </c>
      <c r="F481" s="3">
        <f t="shared" si="34"/>
        <v>0</v>
      </c>
      <c r="G481" s="3">
        <f t="shared" si="31"/>
        <v>0</v>
      </c>
      <c r="H481" s="9"/>
      <c r="I481" s="9"/>
      <c r="J481" s="3" t="s">
        <v>15</v>
      </c>
      <c r="K481" s="3">
        <v>250</v>
      </c>
      <c r="L481" s="3" t="str">
        <f>VLOOKUP(E481,[1]KLASIFIKASI!$I$4:$J$18,2,FALSE)</f>
        <v>PELEPAS GAS</v>
      </c>
      <c r="M481" s="3">
        <f t="shared" si="32"/>
        <v>14</v>
      </c>
      <c r="N481" s="3" t="s">
        <v>18</v>
      </c>
    </row>
    <row r="482" spans="1:14" x14ac:dyDescent="0.25">
      <c r="A482" s="3">
        <f t="shared" si="33"/>
        <v>481</v>
      </c>
      <c r="B482" s="3" t="s">
        <v>323</v>
      </c>
      <c r="C482" s="3" t="str">
        <f>VLOOKUP(B482,[1]DESA!$B$2:$D$601,3,FALSE)</f>
        <v>BARABALI</v>
      </c>
      <c r="D482" s="3" t="str">
        <f>VLOOKUP(B482,[1]DESA!$B$2:$E$601,4,FALSE)</f>
        <v>BATUKLIANG</v>
      </c>
      <c r="E482" s="4" t="s">
        <v>28</v>
      </c>
      <c r="F482" s="3">
        <f t="shared" si="34"/>
        <v>0</v>
      </c>
      <c r="G482" s="3">
        <f t="shared" si="31"/>
        <v>0</v>
      </c>
      <c r="H482" s="9" t="s">
        <v>324</v>
      </c>
      <c r="I482" s="9" t="s">
        <v>325</v>
      </c>
      <c r="J482" s="3" t="s">
        <v>15</v>
      </c>
      <c r="K482" s="3"/>
      <c r="L482" s="3" t="e">
        <f>VLOOKUP(E482,[1]KLASIFIKASI!$I$4:$J$18,2,FALSE)</f>
        <v>#N/A</v>
      </c>
      <c r="M482" s="3" t="e">
        <f t="shared" si="32"/>
        <v>#N/A</v>
      </c>
      <c r="N482" s="3" t="s">
        <v>16</v>
      </c>
    </row>
    <row r="483" spans="1:14" x14ac:dyDescent="0.25">
      <c r="A483" s="3">
        <f t="shared" si="33"/>
        <v>482</v>
      </c>
      <c r="B483" s="3" t="s">
        <v>323</v>
      </c>
      <c r="C483" s="3" t="str">
        <f>VLOOKUP(B483,[1]DESA!$B$2:$D$601,3,FALSE)</f>
        <v>BARABALI</v>
      </c>
      <c r="D483" s="3" t="str">
        <f>VLOOKUP(B483,[1]DESA!$B$2:$E$601,4,FALSE)</f>
        <v>BATUKLIANG</v>
      </c>
      <c r="E483" s="4" t="s">
        <v>19</v>
      </c>
      <c r="F483" s="3">
        <f t="shared" si="34"/>
        <v>0</v>
      </c>
      <c r="G483" s="3">
        <f t="shared" si="31"/>
        <v>0</v>
      </c>
      <c r="H483" s="9" t="s">
        <v>326</v>
      </c>
      <c r="I483" s="9" t="s">
        <v>327</v>
      </c>
      <c r="J483" s="3" t="s">
        <v>15</v>
      </c>
      <c r="K483" s="3">
        <v>125</v>
      </c>
      <c r="L483" s="3" t="str">
        <f>VLOOKUP(E483,[1]KLASIFIKASI!$I$4:$J$18,2,FALSE)</f>
        <v>PELEPAS GAS</v>
      </c>
      <c r="M483" s="3">
        <f t="shared" si="32"/>
        <v>14</v>
      </c>
      <c r="N483" s="3" t="s">
        <v>18</v>
      </c>
    </row>
    <row r="484" spans="1:14" x14ac:dyDescent="0.25">
      <c r="A484" s="3">
        <f t="shared" si="33"/>
        <v>483</v>
      </c>
      <c r="B484" s="3" t="s">
        <v>323</v>
      </c>
      <c r="C484" s="3" t="str">
        <f>VLOOKUP(B484,[1]DESA!$B$2:$D$601,3,FALSE)</f>
        <v>BARABALI</v>
      </c>
      <c r="D484" s="3" t="str">
        <f>VLOOKUP(B484,[1]DESA!$B$2:$E$601,4,FALSE)</f>
        <v>BATUKLIANG</v>
      </c>
      <c r="E484" s="4" t="s">
        <v>19</v>
      </c>
      <c r="F484" s="3">
        <f t="shared" si="34"/>
        <v>0</v>
      </c>
      <c r="G484" s="3">
        <f t="shared" si="31"/>
        <v>0</v>
      </c>
      <c r="H484" s="9" t="s">
        <v>328</v>
      </c>
      <c r="I484" s="9" t="s">
        <v>329</v>
      </c>
      <c r="J484" s="3" t="s">
        <v>15</v>
      </c>
      <c r="K484" s="3">
        <v>15</v>
      </c>
      <c r="L484" s="3" t="str">
        <f>VLOOKUP(E484,[1]KLASIFIKASI!$I$4:$J$18,2,FALSE)</f>
        <v>PELEPAS GAS</v>
      </c>
      <c r="M484" s="3">
        <f t="shared" si="32"/>
        <v>12</v>
      </c>
      <c r="N484" s="3" t="s">
        <v>18</v>
      </c>
    </row>
    <row r="485" spans="1:14" x14ac:dyDescent="0.25">
      <c r="A485" s="3">
        <f t="shared" si="33"/>
        <v>484</v>
      </c>
      <c r="B485" s="3" t="s">
        <v>330</v>
      </c>
      <c r="C485" s="3" t="str">
        <f>VLOOKUP(B485,[1]DESA!$B$2:$D$601,3,FALSE)</f>
        <v>BARABALI</v>
      </c>
      <c r="D485" s="3" t="str">
        <f>VLOOKUP(B485,[1]DESA!$B$2:$E$601,4,FALSE)</f>
        <v>BATUKLIANG</v>
      </c>
      <c r="E485" s="4" t="s">
        <v>17</v>
      </c>
      <c r="F485" s="3">
        <f t="shared" si="34"/>
        <v>0</v>
      </c>
      <c r="G485" s="3">
        <f t="shared" si="31"/>
        <v>0</v>
      </c>
      <c r="H485" s="9"/>
      <c r="I485" s="9"/>
      <c r="J485" s="3" t="s">
        <v>15</v>
      </c>
      <c r="K485" s="3">
        <v>250</v>
      </c>
      <c r="L485" s="3" t="str">
        <f>VLOOKUP(E485,[1]KLASIFIKASI!$I$4:$J$18,2,FALSE)</f>
        <v>PELEPAS GAS</v>
      </c>
      <c r="M485" s="3">
        <f t="shared" si="32"/>
        <v>14</v>
      </c>
      <c r="N485" s="3" t="s">
        <v>18</v>
      </c>
    </row>
    <row r="486" spans="1:14" x14ac:dyDescent="0.25">
      <c r="A486" s="3">
        <f t="shared" si="33"/>
        <v>485</v>
      </c>
      <c r="B486" s="3" t="s">
        <v>323</v>
      </c>
      <c r="C486" s="3" t="str">
        <f>VLOOKUP(B486,[1]DESA!$B$2:$D$601,3,FALSE)</f>
        <v>BARABALI</v>
      </c>
      <c r="D486" s="3" t="str">
        <f>VLOOKUP(B486,[1]DESA!$B$2:$E$601,4,FALSE)</f>
        <v>BATUKLIANG</v>
      </c>
      <c r="E486" s="4" t="s">
        <v>19</v>
      </c>
      <c r="F486" s="3">
        <f t="shared" si="34"/>
        <v>0</v>
      </c>
      <c r="G486" s="3">
        <f t="shared" si="31"/>
        <v>0</v>
      </c>
      <c r="H486" s="9" t="s">
        <v>331</v>
      </c>
      <c r="I486" s="9" t="s">
        <v>332</v>
      </c>
      <c r="J486" s="3" t="s">
        <v>15</v>
      </c>
      <c r="K486" s="3">
        <v>15</v>
      </c>
      <c r="L486" s="3" t="str">
        <f>VLOOKUP(E486,[1]KLASIFIKASI!$I$4:$J$18,2,FALSE)</f>
        <v>PELEPAS GAS</v>
      </c>
      <c r="M486" s="3">
        <f t="shared" si="32"/>
        <v>12</v>
      </c>
      <c r="N486" s="3" t="s">
        <v>18</v>
      </c>
    </row>
    <row r="487" spans="1:14" x14ac:dyDescent="0.25">
      <c r="A487" s="3">
        <f t="shared" si="33"/>
        <v>486</v>
      </c>
      <c r="B487" s="3" t="s">
        <v>330</v>
      </c>
      <c r="C487" s="3" t="str">
        <f>VLOOKUP(B487,[1]DESA!$B$2:$D$601,3,FALSE)</f>
        <v>BARABALI</v>
      </c>
      <c r="D487" s="3" t="str">
        <f>VLOOKUP(B487,[1]DESA!$B$2:$E$601,4,FALSE)</f>
        <v>BATUKLIANG</v>
      </c>
      <c r="E487" s="4" t="s">
        <v>17</v>
      </c>
      <c r="F487" s="3">
        <f t="shared" si="34"/>
        <v>0</v>
      </c>
      <c r="G487" s="3">
        <f t="shared" si="31"/>
        <v>0</v>
      </c>
      <c r="H487" s="9" t="s">
        <v>333</v>
      </c>
      <c r="I487" s="9" t="s">
        <v>334</v>
      </c>
      <c r="J487" s="3" t="s">
        <v>15</v>
      </c>
      <c r="K487" s="3">
        <v>150</v>
      </c>
      <c r="L487" s="3" t="str">
        <f>VLOOKUP(E487,[1]KLASIFIKASI!$I$4:$J$18,2,FALSE)</f>
        <v>PELEPAS GAS</v>
      </c>
      <c r="M487" s="3">
        <f t="shared" si="32"/>
        <v>14</v>
      </c>
      <c r="N487" s="3" t="s">
        <v>18</v>
      </c>
    </row>
    <row r="488" spans="1:14" x14ac:dyDescent="0.25">
      <c r="A488" s="3">
        <f t="shared" si="33"/>
        <v>487</v>
      </c>
      <c r="B488" s="3" t="s">
        <v>330</v>
      </c>
      <c r="C488" s="3" t="str">
        <f>VLOOKUP(B488,[1]DESA!$B$2:$D$601,3,FALSE)</f>
        <v>BARABALI</v>
      </c>
      <c r="D488" s="3" t="str">
        <f>VLOOKUP(B488,[1]DESA!$B$2:$E$601,4,FALSE)</f>
        <v>BATUKLIANG</v>
      </c>
      <c r="E488" s="4" t="s">
        <v>17</v>
      </c>
      <c r="F488" s="3">
        <f t="shared" si="34"/>
        <v>0</v>
      </c>
      <c r="G488" s="3">
        <f t="shared" si="31"/>
        <v>0</v>
      </c>
      <c r="H488" s="9"/>
      <c r="I488" s="9"/>
      <c r="J488" s="3" t="s">
        <v>15</v>
      </c>
      <c r="K488" s="3">
        <v>125</v>
      </c>
      <c r="L488" s="3" t="str">
        <f>VLOOKUP(E488,[1]KLASIFIKASI!$I$4:$J$18,2,FALSE)</f>
        <v>PELEPAS GAS</v>
      </c>
      <c r="M488" s="3">
        <f t="shared" si="32"/>
        <v>14</v>
      </c>
      <c r="N488" s="3" t="s">
        <v>18</v>
      </c>
    </row>
    <row r="489" spans="1:14" x14ac:dyDescent="0.25">
      <c r="A489" s="3">
        <f t="shared" si="33"/>
        <v>488</v>
      </c>
      <c r="B489" s="3" t="s">
        <v>330</v>
      </c>
      <c r="C489" s="3" t="str">
        <f>VLOOKUP(B489,[1]DESA!$B$2:$D$601,3,FALSE)</f>
        <v>BARABALI</v>
      </c>
      <c r="D489" s="3" t="str">
        <f>VLOOKUP(B489,[1]DESA!$B$2:$E$601,4,FALSE)</f>
        <v>BATUKLIANG</v>
      </c>
      <c r="E489" s="4" t="s">
        <v>17</v>
      </c>
      <c r="F489" s="3">
        <f t="shared" si="34"/>
        <v>0</v>
      </c>
      <c r="G489" s="3">
        <f t="shared" si="31"/>
        <v>0</v>
      </c>
      <c r="H489" s="9" t="s">
        <v>335</v>
      </c>
      <c r="I489" s="9" t="s">
        <v>336</v>
      </c>
      <c r="J489" s="3" t="s">
        <v>15</v>
      </c>
      <c r="K489" s="3">
        <v>250</v>
      </c>
      <c r="L489" s="3" t="str">
        <f>VLOOKUP(E489,[1]KLASIFIKASI!$I$4:$J$18,2,FALSE)</f>
        <v>PELEPAS GAS</v>
      </c>
      <c r="M489" s="3">
        <f t="shared" si="32"/>
        <v>14</v>
      </c>
      <c r="N489" s="3" t="s">
        <v>18</v>
      </c>
    </row>
    <row r="490" spans="1:14" x14ac:dyDescent="0.25">
      <c r="A490" s="3">
        <f t="shared" si="33"/>
        <v>489</v>
      </c>
      <c r="B490" s="3" t="s">
        <v>330</v>
      </c>
      <c r="C490" s="3" t="str">
        <f>VLOOKUP(B490,[1]DESA!$B$2:$D$601,3,FALSE)</f>
        <v>BARABALI</v>
      </c>
      <c r="D490" s="3" t="str">
        <f>VLOOKUP(B490,[1]DESA!$B$2:$E$601,4,FALSE)</f>
        <v>BATUKLIANG</v>
      </c>
      <c r="E490" s="4" t="s">
        <v>17</v>
      </c>
      <c r="F490" s="3">
        <f t="shared" si="34"/>
        <v>0</v>
      </c>
      <c r="G490" s="3">
        <f t="shared" si="31"/>
        <v>0</v>
      </c>
      <c r="H490" s="9"/>
      <c r="I490" s="9"/>
      <c r="J490" s="3" t="s">
        <v>15</v>
      </c>
      <c r="K490" s="3">
        <v>250</v>
      </c>
      <c r="L490" s="3" t="str">
        <f>VLOOKUP(E490,[1]KLASIFIKASI!$I$4:$J$18,2,FALSE)</f>
        <v>PELEPAS GAS</v>
      </c>
      <c r="M490" s="3">
        <f t="shared" si="32"/>
        <v>14</v>
      </c>
      <c r="N490" s="3" t="s">
        <v>18</v>
      </c>
    </row>
    <row r="491" spans="1:14" x14ac:dyDescent="0.25">
      <c r="A491" s="3">
        <f t="shared" si="33"/>
        <v>490</v>
      </c>
      <c r="B491" s="3" t="s">
        <v>330</v>
      </c>
      <c r="C491" s="3" t="str">
        <f>VLOOKUP(B491,[1]DESA!$B$2:$D$601,3,FALSE)</f>
        <v>BARABALI</v>
      </c>
      <c r="D491" s="3" t="str">
        <f>VLOOKUP(B491,[1]DESA!$B$2:$E$601,4,FALSE)</f>
        <v>BATUKLIANG</v>
      </c>
      <c r="E491" s="4" t="s">
        <v>17</v>
      </c>
      <c r="F491" s="3">
        <f t="shared" si="34"/>
        <v>0</v>
      </c>
      <c r="G491" s="3">
        <f t="shared" si="31"/>
        <v>0</v>
      </c>
      <c r="H491" s="9" t="s">
        <v>337</v>
      </c>
      <c r="I491" s="9" t="s">
        <v>338</v>
      </c>
      <c r="J491" s="3" t="s">
        <v>15</v>
      </c>
      <c r="K491" s="3">
        <v>250</v>
      </c>
      <c r="L491" s="3" t="str">
        <f>VLOOKUP(E491,[1]KLASIFIKASI!$I$4:$J$18,2,FALSE)</f>
        <v>PELEPAS GAS</v>
      </c>
      <c r="M491" s="3">
        <f t="shared" si="32"/>
        <v>14</v>
      </c>
      <c r="N491" s="3" t="s">
        <v>18</v>
      </c>
    </row>
    <row r="492" spans="1:14" x14ac:dyDescent="0.25">
      <c r="A492" s="3">
        <f t="shared" si="33"/>
        <v>491</v>
      </c>
      <c r="B492" s="3" t="s">
        <v>317</v>
      </c>
      <c r="C492" s="3" t="str">
        <f>VLOOKUP(B492,[1]DESA!$B$2:$D$601,3,FALSE)</f>
        <v>PAGUTAN</v>
      </c>
      <c r="D492" s="3" t="str">
        <f>VLOOKUP(B492,[1]DESA!$B$2:$E$601,4,FALSE)</f>
        <v>BATUKLIANG</v>
      </c>
      <c r="E492" s="4" t="s">
        <v>39</v>
      </c>
      <c r="F492" s="3">
        <f t="shared" si="34"/>
        <v>0</v>
      </c>
      <c r="G492" s="3">
        <f t="shared" si="31"/>
        <v>0</v>
      </c>
      <c r="H492" s="9" t="s">
        <v>339</v>
      </c>
      <c r="I492" s="9" t="s">
        <v>340</v>
      </c>
      <c r="J492" s="3" t="s">
        <v>15</v>
      </c>
      <c r="K492" s="3">
        <v>250</v>
      </c>
      <c r="L492" s="3" t="str">
        <f>VLOOKUP(E492,[1]KLASIFIKASI!$I$4:$J$18,2,FALSE)</f>
        <v>PELEPAS GAS</v>
      </c>
      <c r="M492" s="3">
        <f t="shared" si="32"/>
        <v>14</v>
      </c>
      <c r="N492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Dertajora</dc:creator>
  <cp:lastModifiedBy>Dertajora</cp:lastModifiedBy>
  <dcterms:created xsi:type="dcterms:W3CDTF">2016-03-15T12:09:26Z</dcterms:created>
  <dcterms:modified xsi:type="dcterms:W3CDTF">2016-03-15T12:09:37Z</dcterms:modified>
</cp:coreProperties>
</file>