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M35" i="1" s="1"/>
  <c r="F35" i="1" s="1"/>
  <c r="G35" i="1" s="1"/>
  <c r="D35" i="1"/>
  <c r="C35" i="1"/>
  <c r="M34" i="1"/>
  <c r="F34" i="1" s="1"/>
  <c r="G34" i="1" s="1"/>
  <c r="L34" i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L31" i="1"/>
  <c r="M31" i="1" s="1"/>
  <c r="F31" i="1" s="1"/>
  <c r="G31" i="1" s="1"/>
  <c r="D31" i="1"/>
  <c r="C31" i="1"/>
  <c r="M30" i="1"/>
  <c r="F30" i="1" s="1"/>
  <c r="G30" i="1" s="1"/>
  <c r="L30" i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M27" i="1"/>
  <c r="L27" i="1"/>
  <c r="F27" i="1"/>
  <c r="G27" i="1" s="1"/>
  <c r="D27" i="1"/>
  <c r="C27" i="1"/>
  <c r="M26" i="1"/>
  <c r="F26" i="1" s="1"/>
  <c r="G26" i="1" s="1"/>
  <c r="L26" i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M23" i="1"/>
  <c r="L23" i="1"/>
  <c r="F23" i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M19" i="1"/>
  <c r="L19" i="1"/>
  <c r="F19" i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M15" i="1"/>
  <c r="L15" i="1"/>
  <c r="F15" i="1"/>
  <c r="G15" i="1" s="1"/>
  <c r="D15" i="1"/>
  <c r="C15" i="1"/>
  <c r="L14" i="1"/>
  <c r="M14" i="1" s="1"/>
  <c r="F14" i="1" s="1"/>
  <c r="G14" i="1" s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 s="1"/>
  <c r="D12" i="1"/>
  <c r="C12" i="1"/>
  <c r="M11" i="1"/>
  <c r="F11" i="1" s="1"/>
  <c r="G11" i="1" s="1"/>
  <c r="L11" i="1"/>
  <c r="D11" i="1"/>
  <c r="C11" i="1"/>
  <c r="L10" i="1"/>
  <c r="M10" i="1" s="1"/>
  <c r="F10" i="1" s="1"/>
  <c r="G10" i="1" s="1"/>
  <c r="D10" i="1"/>
  <c r="C10" i="1"/>
  <c r="L9" i="1"/>
  <c r="M9" i="1" s="1"/>
  <c r="F9" i="1" s="1"/>
  <c r="G9" i="1" s="1"/>
  <c r="D9" i="1"/>
  <c r="C9" i="1"/>
  <c r="L8" i="1"/>
  <c r="M8" i="1" s="1"/>
  <c r="F8" i="1" s="1"/>
  <c r="G8" i="1" s="1"/>
  <c r="D8" i="1"/>
  <c r="C8" i="1"/>
  <c r="M7" i="1"/>
  <c r="F7" i="1" s="1"/>
  <c r="G7" i="1" s="1"/>
  <c r="L7" i="1"/>
  <c r="D7" i="1"/>
  <c r="C7" i="1"/>
  <c r="L6" i="1"/>
  <c r="M6" i="1" s="1"/>
  <c r="F6" i="1" s="1"/>
  <c r="G6" i="1" s="1"/>
  <c r="D6" i="1"/>
  <c r="C6" i="1"/>
  <c r="L5" i="1"/>
  <c r="M5" i="1" s="1"/>
  <c r="F5" i="1" s="1"/>
  <c r="G5" i="1" s="1"/>
  <c r="D5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L4" i="1"/>
  <c r="M4" i="1" s="1"/>
  <c r="F4" i="1" s="1"/>
  <c r="G4" i="1" s="1"/>
  <c r="D4" i="1"/>
  <c r="C4" i="1"/>
  <c r="A4" i="1"/>
  <c r="M3" i="1"/>
  <c r="F3" i="1" s="1"/>
  <c r="G3" i="1" s="1"/>
  <c r="L3" i="1"/>
  <c r="D3" i="1"/>
  <c r="C3" i="1"/>
  <c r="A3" i="1"/>
  <c r="L2" i="1"/>
  <c r="M2" i="1" s="1"/>
  <c r="F2" i="1" s="1"/>
  <c r="G2" i="1" s="1"/>
  <c r="D2" i="1"/>
  <c r="C2" i="1"/>
</calcChain>
</file>

<file path=xl/sharedStrings.xml><?xml version="1.0" encoding="utf-8"?>
<sst xmlns="http://schemas.openxmlformats.org/spreadsheetml/2006/main" count="150" uniqueCount="25">
  <si>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</si>
  <si>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</si>
  <si>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</si>
  <si>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</si>
  <si>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</si>
  <si>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</si>
  <si>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</si>
  <si>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</si>
  <si>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</si>
  <si>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</si>
  <si>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</si>
  <si>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</si>
  <si>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</si>
  <si>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</si>
  <si>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LHE</t>
  </si>
  <si>
    <t>NON METERISASI</t>
  </si>
  <si>
    <t>TIDAK LAYAK</t>
  </si>
  <si>
    <t>LAYAK</t>
  </si>
  <si>
    <t>ORNAMEN</t>
  </si>
  <si>
    <t>ML</t>
  </si>
  <si>
    <t>PB017</t>
  </si>
  <si>
    <t>PB019</t>
  </si>
  <si>
    <t>PB054</t>
  </si>
  <si>
    <t>PB005</t>
  </si>
  <si>
    <t>PB014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</si>
</sst>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sqref="A1:N35"/>
    </sheetView>
  </sheetViews>
  <sheetFormatPr defaultRowHeight="15" x14ac:dyDescent="0.25"/>
  <cols>
    <col min="3" max="3" width="20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20</v>
      </c>
      <c r="C2" s="3" t="str">
        <f>VLOOKUP(B2,[1]DESA!$B$2:$D$601,3,FALSE)</f>
        <v>RANGGAGATA</v>
      </c>
      <c r="D2" s="3" t="str">
        <f>VLOOKUP(B2,[1]DESA!$B$2:$E$601,4,FALSE)</f>
        <v>PRAYA BARAT DAYA</v>
      </c>
      <c r="E2" s="4" t="s">
        <v>19</v>
      </c>
      <c r="F2" s="3">
        <f t="shared" ref="F2:F35" si="0">IF(ISERROR(VLOOKUP(M2,KELAS,2,FALSE)),0,VLOOKUP(M2,KELAS,2,FALSE))</f>
        <v>0</v>
      </c>
      <c r="G2" s="3">
        <f t="shared" ref="G2:G35" si="1">IF(F2&gt;50,100,F2)</f>
        <v>0</v>
      </c>
      <c r="H2" s="5"/>
      <c r="I2" s="5"/>
      <c r="J2" s="3" t="s">
        <v>15</v>
      </c>
      <c r="K2" s="3">
        <v>500</v>
      </c>
      <c r="L2" s="3" t="str">
        <f>VLOOKUP(E2,[1]KLASIFIKASI!$I$4:$J$18,2,FALSE)</f>
        <v>PELEPAS GAS</v>
      </c>
      <c r="M2" s="3">
        <f t="shared" ref="M2:M3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15</v>
      </c>
      <c r="N2" s="3" t="s">
        <v>17</v>
      </c>
    </row>
    <row r="3" spans="1:14" x14ac:dyDescent="0.25">
      <c r="A3" s="3">
        <f>1+A2</f>
        <v>2</v>
      </c>
      <c r="B3" s="3" t="s">
        <v>20</v>
      </c>
      <c r="C3" s="3" t="str">
        <f>VLOOKUP(B3,[1]DESA!$B$2:$D$601,3,FALSE)</f>
        <v>RANGGAGATA</v>
      </c>
      <c r="D3" s="3" t="str">
        <f>VLOOKUP(B3,[1]DESA!$B$2:$E$601,4,FALSE)</f>
        <v>PRAYA BARAT DAYA</v>
      </c>
      <c r="E3" s="4" t="s">
        <v>19</v>
      </c>
      <c r="F3" s="3">
        <f t="shared" si="0"/>
        <v>0</v>
      </c>
      <c r="G3" s="3">
        <f t="shared" si="1"/>
        <v>0</v>
      </c>
      <c r="H3" s="5"/>
      <c r="I3" s="5"/>
      <c r="J3" s="3" t="s">
        <v>15</v>
      </c>
      <c r="K3" s="3">
        <v>250</v>
      </c>
      <c r="L3" s="3" t="str">
        <f>VLOOKUP(E3,[1]KLASIFIKASI!$I$4:$J$18,2,FALSE)</f>
        <v>PELEPAS GAS</v>
      </c>
      <c r="M3" s="3">
        <f t="shared" si="2"/>
        <v>14</v>
      </c>
      <c r="N3" s="3" t="s">
        <v>17</v>
      </c>
    </row>
    <row r="4" spans="1:14" x14ac:dyDescent="0.25">
      <c r="A4" s="3">
        <f t="shared" ref="A4:A35" si="3">1+A3</f>
        <v>3</v>
      </c>
      <c r="B4" s="3" t="s">
        <v>20</v>
      </c>
      <c r="C4" s="3" t="str">
        <f>VLOOKUP(B4,[1]DESA!$B$2:$D$601,3,FALSE)</f>
        <v>RANGGAGATA</v>
      </c>
      <c r="D4" s="3" t="str">
        <f>VLOOKUP(B4,[1]DESA!$B$2:$E$601,4,FALSE)</f>
        <v>PRAYA BARAT DAYA</v>
      </c>
      <c r="E4" s="4" t="s">
        <v>19</v>
      </c>
      <c r="F4" s="3">
        <f t="shared" si="0"/>
        <v>0</v>
      </c>
      <c r="G4" s="3">
        <f t="shared" si="1"/>
        <v>0</v>
      </c>
      <c r="H4" s="5"/>
      <c r="I4" s="5"/>
      <c r="J4" s="3" t="s">
        <v>15</v>
      </c>
      <c r="K4" s="3">
        <v>750</v>
      </c>
      <c r="L4" s="3" t="str">
        <f>VLOOKUP(E4,[1]KLASIFIKASI!$I$4:$J$18,2,FALSE)</f>
        <v>PELEPAS GAS</v>
      </c>
      <c r="M4" s="3">
        <f t="shared" si="2"/>
        <v>15</v>
      </c>
      <c r="N4" s="3" t="s">
        <v>17</v>
      </c>
    </row>
    <row r="5" spans="1:14" x14ac:dyDescent="0.25">
      <c r="A5" s="3">
        <f t="shared" si="3"/>
        <v>4</v>
      </c>
      <c r="B5" s="3" t="s">
        <v>20</v>
      </c>
      <c r="C5" s="3" t="str">
        <f>VLOOKUP(B5,[1]DESA!$B$2:$D$601,3,FALSE)</f>
        <v>RANGGAGATA</v>
      </c>
      <c r="D5" s="3" t="str">
        <f>VLOOKUP(B5,[1]DESA!$B$2:$E$601,4,FALSE)</f>
        <v>PRAYA BARAT DAYA</v>
      </c>
      <c r="E5" s="4" t="s">
        <v>19</v>
      </c>
      <c r="F5" s="3">
        <f t="shared" si="0"/>
        <v>0</v>
      </c>
      <c r="G5" s="3">
        <f t="shared" si="1"/>
        <v>0</v>
      </c>
      <c r="H5" s="5"/>
      <c r="I5" s="5"/>
      <c r="J5" s="3" t="s">
        <v>15</v>
      </c>
      <c r="K5" s="3">
        <v>500</v>
      </c>
      <c r="L5" s="3" t="str">
        <f>VLOOKUP(E5,[1]KLASIFIKASI!$I$4:$J$18,2,FALSE)</f>
        <v>PELEPAS GAS</v>
      </c>
      <c r="M5" s="3">
        <f t="shared" si="2"/>
        <v>15</v>
      </c>
      <c r="N5" s="3" t="s">
        <v>17</v>
      </c>
    </row>
    <row r="6" spans="1:14" x14ac:dyDescent="0.25">
      <c r="A6" s="3">
        <f t="shared" si="3"/>
        <v>5</v>
      </c>
      <c r="B6" s="3" t="s">
        <v>20</v>
      </c>
      <c r="C6" s="3" t="str">
        <f>VLOOKUP(B6,[1]DESA!$B$2:$D$601,3,FALSE)</f>
        <v>RANGGAGATA</v>
      </c>
      <c r="D6" s="3" t="str">
        <f>VLOOKUP(B6,[1]DESA!$B$2:$E$601,4,FALSE)</f>
        <v>PRAYA BARAT DAYA</v>
      </c>
      <c r="E6" s="4" t="s">
        <v>19</v>
      </c>
      <c r="F6" s="3">
        <f t="shared" si="0"/>
        <v>0</v>
      </c>
      <c r="G6" s="3">
        <f t="shared" si="1"/>
        <v>0</v>
      </c>
      <c r="H6" s="5"/>
      <c r="I6" s="5"/>
      <c r="J6" s="3" t="s">
        <v>15</v>
      </c>
      <c r="K6" s="3">
        <v>250</v>
      </c>
      <c r="L6" s="3" t="str">
        <f>VLOOKUP(E6,[1]KLASIFIKASI!$I$4:$J$18,2,FALSE)</f>
        <v>PELEPAS GAS</v>
      </c>
      <c r="M6" s="3">
        <f t="shared" si="2"/>
        <v>14</v>
      </c>
      <c r="N6" s="3" t="s">
        <v>17</v>
      </c>
    </row>
    <row r="7" spans="1:14" x14ac:dyDescent="0.25">
      <c r="A7" s="3">
        <f t="shared" si="3"/>
        <v>6</v>
      </c>
      <c r="B7" s="3" t="s">
        <v>21</v>
      </c>
      <c r="C7" s="3" t="str">
        <f>VLOOKUP(B7,[1]DESA!$B$2:$D$601,3,FALSE)</f>
        <v>PELAMBIK</v>
      </c>
      <c r="D7" s="3" t="str">
        <f>VLOOKUP(B7,[1]DESA!$B$2:$E$601,4,FALSE)</f>
        <v>PRAYA BARAT DAYA</v>
      </c>
      <c r="E7" s="4" t="s">
        <v>19</v>
      </c>
      <c r="F7" s="3">
        <f t="shared" si="0"/>
        <v>0</v>
      </c>
      <c r="G7" s="3">
        <f t="shared" si="1"/>
        <v>0</v>
      </c>
      <c r="H7" s="5"/>
      <c r="I7" s="5"/>
      <c r="J7" s="3" t="s">
        <v>15</v>
      </c>
      <c r="K7" s="3">
        <v>500</v>
      </c>
      <c r="L7" s="3" t="str">
        <f>VLOOKUP(E7,[1]KLASIFIKASI!$I$4:$J$18,2,FALSE)</f>
        <v>PELEPAS GAS</v>
      </c>
      <c r="M7" s="3">
        <f t="shared" si="2"/>
        <v>15</v>
      </c>
      <c r="N7" s="3" t="s">
        <v>17</v>
      </c>
    </row>
    <row r="8" spans="1:14" x14ac:dyDescent="0.25">
      <c r="A8" s="3">
        <f t="shared" si="3"/>
        <v>7</v>
      </c>
      <c r="B8" s="3" t="s">
        <v>21</v>
      </c>
      <c r="C8" s="3" t="str">
        <f>VLOOKUP(B8,[1]DESA!$B$2:$D$601,3,FALSE)</f>
        <v>PELAMBIK</v>
      </c>
      <c r="D8" s="3" t="str">
        <f>VLOOKUP(B8,[1]DESA!$B$2:$E$601,4,FALSE)</f>
        <v>PRAYA BARAT DAYA</v>
      </c>
      <c r="E8" s="4" t="s">
        <v>19</v>
      </c>
      <c r="F8" s="3">
        <f t="shared" si="0"/>
        <v>0</v>
      </c>
      <c r="G8" s="3">
        <f t="shared" si="1"/>
        <v>0</v>
      </c>
      <c r="H8" s="5"/>
      <c r="I8" s="5"/>
      <c r="J8" s="3" t="s">
        <v>15</v>
      </c>
      <c r="K8" s="3">
        <v>500</v>
      </c>
      <c r="L8" s="3" t="str">
        <f>VLOOKUP(E8,[1]KLASIFIKASI!$I$4:$J$18,2,FALSE)</f>
        <v>PELEPAS GAS</v>
      </c>
      <c r="M8" s="3">
        <f t="shared" si="2"/>
        <v>15</v>
      </c>
      <c r="N8" s="3" t="s">
        <v>17</v>
      </c>
    </row>
    <row r="9" spans="1:14" x14ac:dyDescent="0.25">
      <c r="A9" s="3">
        <f t="shared" si="3"/>
        <v>8</v>
      </c>
      <c r="B9" s="3" t="s">
        <v>21</v>
      </c>
      <c r="C9" s="3" t="str">
        <f>VLOOKUP(B9,[1]DESA!$B$2:$D$601,3,FALSE)</f>
        <v>PELAMBIK</v>
      </c>
      <c r="D9" s="3" t="str">
        <f>VLOOKUP(B9,[1]DESA!$B$2:$E$601,4,FALSE)</f>
        <v>PRAYA BARAT DAYA</v>
      </c>
      <c r="E9" s="4" t="s">
        <v>19</v>
      </c>
      <c r="F9" s="3">
        <f t="shared" si="0"/>
        <v>0</v>
      </c>
      <c r="G9" s="3">
        <f t="shared" si="1"/>
        <v>0</v>
      </c>
      <c r="H9" s="5"/>
      <c r="I9" s="5"/>
      <c r="J9" s="3" t="s">
        <v>15</v>
      </c>
      <c r="K9" s="3">
        <v>500</v>
      </c>
      <c r="L9" s="3" t="str">
        <f>VLOOKUP(E9,[1]KLASIFIKASI!$I$4:$J$18,2,FALSE)</f>
        <v>PELEPAS GAS</v>
      </c>
      <c r="M9" s="3">
        <f t="shared" si="2"/>
        <v>15</v>
      </c>
      <c r="N9" s="3" t="s">
        <v>17</v>
      </c>
    </row>
    <row r="10" spans="1:14" x14ac:dyDescent="0.25">
      <c r="A10" s="3">
        <f t="shared" si="3"/>
        <v>9</v>
      </c>
      <c r="B10" s="3" t="s">
        <v>21</v>
      </c>
      <c r="C10" s="3" t="str">
        <f>VLOOKUP(B10,[1]DESA!$B$2:$D$601,3,FALSE)</f>
        <v>PELAMBIK</v>
      </c>
      <c r="D10" s="3" t="str">
        <f>VLOOKUP(B10,[1]DESA!$B$2:$E$601,4,FALSE)</f>
        <v>PRAYA BARAT DAYA</v>
      </c>
      <c r="E10" s="4" t="s">
        <v>19</v>
      </c>
      <c r="F10" s="3">
        <f t="shared" si="0"/>
        <v>0</v>
      </c>
      <c r="G10" s="3">
        <f t="shared" si="1"/>
        <v>0</v>
      </c>
      <c r="H10" s="5"/>
      <c r="I10" s="5"/>
      <c r="J10" s="3" t="s">
        <v>15</v>
      </c>
      <c r="K10" s="3">
        <v>500</v>
      </c>
      <c r="L10" s="3" t="str">
        <f>VLOOKUP(E10,[1]KLASIFIKASI!$I$4:$J$18,2,FALSE)</f>
        <v>PELEPAS GAS</v>
      </c>
      <c r="M10" s="3">
        <f t="shared" si="2"/>
        <v>15</v>
      </c>
      <c r="N10" s="3" t="s">
        <v>17</v>
      </c>
    </row>
    <row r="11" spans="1:14" x14ac:dyDescent="0.25">
      <c r="A11" s="3">
        <f t="shared" si="3"/>
        <v>10</v>
      </c>
      <c r="B11" s="3" t="s">
        <v>21</v>
      </c>
      <c r="C11" s="3" t="str">
        <f>VLOOKUP(B11,[1]DESA!$B$2:$D$601,3,FALSE)</f>
        <v>PELAMBIK</v>
      </c>
      <c r="D11" s="3" t="str">
        <f>VLOOKUP(B11,[1]DESA!$B$2:$E$601,4,FALSE)</f>
        <v>PRAYA BARAT DAYA</v>
      </c>
      <c r="E11" s="4" t="s">
        <v>19</v>
      </c>
      <c r="F11" s="3">
        <f t="shared" si="0"/>
        <v>0</v>
      </c>
      <c r="G11" s="3">
        <f t="shared" si="1"/>
        <v>0</v>
      </c>
      <c r="H11" s="5"/>
      <c r="I11" s="5"/>
      <c r="J11" s="3" t="s">
        <v>15</v>
      </c>
      <c r="K11" s="3">
        <v>500</v>
      </c>
      <c r="L11" s="3" t="str">
        <f>VLOOKUP(E11,[1]KLASIFIKASI!$I$4:$J$18,2,FALSE)</f>
        <v>PELEPAS GAS</v>
      </c>
      <c r="M11" s="3">
        <f t="shared" si="2"/>
        <v>15</v>
      </c>
      <c r="N11" s="3" t="s">
        <v>17</v>
      </c>
    </row>
    <row r="12" spans="1:14" x14ac:dyDescent="0.25">
      <c r="A12" s="3">
        <f t="shared" si="3"/>
        <v>11</v>
      </c>
      <c r="B12" s="3" t="s">
        <v>21</v>
      </c>
      <c r="C12" s="3" t="str">
        <f>VLOOKUP(B12,[1]DESA!$B$2:$D$601,3,FALSE)</f>
        <v>PELAMBIK</v>
      </c>
      <c r="D12" s="3" t="str">
        <f>VLOOKUP(B12,[1]DESA!$B$2:$E$601,4,FALSE)</f>
        <v>PRAYA BARAT DAYA</v>
      </c>
      <c r="E12" s="4" t="s">
        <v>19</v>
      </c>
      <c r="F12" s="3">
        <f t="shared" si="0"/>
        <v>0</v>
      </c>
      <c r="G12" s="3">
        <f t="shared" si="1"/>
        <v>0</v>
      </c>
      <c r="H12" s="5"/>
      <c r="I12" s="5"/>
      <c r="J12" s="3" t="s">
        <v>15</v>
      </c>
      <c r="K12" s="3">
        <v>160</v>
      </c>
      <c r="L12" s="3" t="str">
        <f>VLOOKUP(E12,[1]KLASIFIKASI!$I$4:$J$18,2,FALSE)</f>
        <v>PELEPAS GAS</v>
      </c>
      <c r="M12" s="3">
        <f t="shared" si="2"/>
        <v>14</v>
      </c>
      <c r="N12" s="3" t="s">
        <v>17</v>
      </c>
    </row>
    <row r="13" spans="1:14" x14ac:dyDescent="0.25">
      <c r="A13" s="3">
        <f t="shared" si="3"/>
        <v>12</v>
      </c>
      <c r="B13" s="3" t="s">
        <v>21</v>
      </c>
      <c r="C13" s="3" t="str">
        <f>VLOOKUP(B13,[1]DESA!$B$2:$D$601,3,FALSE)</f>
        <v>PELAMBIK</v>
      </c>
      <c r="D13" s="3" t="str">
        <f>VLOOKUP(B13,[1]DESA!$B$2:$E$601,4,FALSE)</f>
        <v>PRAYA BARAT DAYA</v>
      </c>
      <c r="E13" s="4" t="s">
        <v>19</v>
      </c>
      <c r="F13" s="3">
        <f t="shared" si="0"/>
        <v>0</v>
      </c>
      <c r="G13" s="3">
        <f t="shared" si="1"/>
        <v>0</v>
      </c>
      <c r="H13" s="5"/>
      <c r="I13" s="5"/>
      <c r="J13" s="3" t="s">
        <v>15</v>
      </c>
      <c r="K13" s="3">
        <v>500</v>
      </c>
      <c r="L13" s="3" t="str">
        <f>VLOOKUP(E13,[1]KLASIFIKASI!$I$4:$J$18,2,FALSE)</f>
        <v>PELEPAS GAS</v>
      </c>
      <c r="M13" s="3">
        <f t="shared" si="2"/>
        <v>15</v>
      </c>
      <c r="N13" s="3" t="s">
        <v>17</v>
      </c>
    </row>
    <row r="14" spans="1:14" x14ac:dyDescent="0.25">
      <c r="A14" s="3">
        <f t="shared" si="3"/>
        <v>13</v>
      </c>
      <c r="B14" s="3" t="s">
        <v>21</v>
      </c>
      <c r="C14" s="3" t="str">
        <f>VLOOKUP(B14,[1]DESA!$B$2:$D$601,3,FALSE)</f>
        <v>PELAMBIK</v>
      </c>
      <c r="D14" s="3" t="str">
        <f>VLOOKUP(B14,[1]DESA!$B$2:$E$601,4,FALSE)</f>
        <v>PRAYA BARAT DAYA</v>
      </c>
      <c r="E14" s="4" t="s">
        <v>19</v>
      </c>
      <c r="F14" s="3">
        <f t="shared" si="0"/>
        <v>0</v>
      </c>
      <c r="G14" s="3">
        <f t="shared" si="1"/>
        <v>0</v>
      </c>
      <c r="H14" s="5"/>
      <c r="I14" s="5"/>
      <c r="J14" s="3" t="s">
        <v>15</v>
      </c>
      <c r="K14" s="3">
        <v>500</v>
      </c>
      <c r="L14" s="3" t="str">
        <f>VLOOKUP(E14,[1]KLASIFIKASI!$I$4:$J$18,2,FALSE)</f>
        <v>PELEPAS GAS</v>
      </c>
      <c r="M14" s="3">
        <f t="shared" si="2"/>
        <v>15</v>
      </c>
      <c r="N14" s="3" t="s">
        <v>17</v>
      </c>
    </row>
    <row r="15" spans="1:14" x14ac:dyDescent="0.25">
      <c r="A15" s="3">
        <f t="shared" si="3"/>
        <v>14</v>
      </c>
      <c r="B15" s="3" t="s">
        <v>21</v>
      </c>
      <c r="C15" s="3" t="str">
        <f>VLOOKUP(B15,[1]DESA!$B$2:$D$601,3,FALSE)</f>
        <v>PELAMBIK</v>
      </c>
      <c r="D15" s="3" t="str">
        <f>VLOOKUP(B15,[1]DESA!$B$2:$E$601,4,FALSE)</f>
        <v>PRAYA BARAT DAYA</v>
      </c>
      <c r="E15" s="4" t="s">
        <v>19</v>
      </c>
      <c r="F15" s="3">
        <f t="shared" si="0"/>
        <v>0</v>
      </c>
      <c r="G15" s="3">
        <f t="shared" si="1"/>
        <v>0</v>
      </c>
      <c r="H15" s="5"/>
      <c r="I15" s="5"/>
      <c r="J15" s="3" t="s">
        <v>15</v>
      </c>
      <c r="K15" s="3">
        <v>200</v>
      </c>
      <c r="L15" s="3" t="str">
        <f>VLOOKUP(E15,[1]KLASIFIKASI!$I$4:$J$18,2,FALSE)</f>
        <v>PELEPAS GAS</v>
      </c>
      <c r="M15" s="3">
        <f t="shared" si="2"/>
        <v>14</v>
      </c>
      <c r="N15" s="3" t="s">
        <v>17</v>
      </c>
    </row>
    <row r="16" spans="1:14" x14ac:dyDescent="0.25">
      <c r="A16" s="3">
        <f t="shared" si="3"/>
        <v>15</v>
      </c>
      <c r="B16" s="3" t="s">
        <v>21</v>
      </c>
      <c r="C16" s="3" t="str">
        <f>VLOOKUP(B16,[1]DESA!$B$2:$D$601,3,FALSE)</f>
        <v>PELAMBIK</v>
      </c>
      <c r="D16" s="3" t="str">
        <f>VLOOKUP(B16,[1]DESA!$B$2:$E$601,4,FALSE)</f>
        <v>PRAYA BARAT DAYA</v>
      </c>
      <c r="E16" s="4" t="s">
        <v>19</v>
      </c>
      <c r="F16" s="3">
        <f t="shared" si="0"/>
        <v>0</v>
      </c>
      <c r="G16" s="3">
        <f t="shared" si="1"/>
        <v>0</v>
      </c>
      <c r="H16" s="5"/>
      <c r="I16" s="5"/>
      <c r="J16" s="3" t="s">
        <v>15</v>
      </c>
      <c r="K16" s="3">
        <v>500</v>
      </c>
      <c r="L16" s="3" t="str">
        <f>VLOOKUP(E16,[1]KLASIFIKASI!$I$4:$J$18,2,FALSE)</f>
        <v>PELEPAS GAS</v>
      </c>
      <c r="M16" s="3">
        <f t="shared" si="2"/>
        <v>15</v>
      </c>
      <c r="N16" s="3" t="s">
        <v>17</v>
      </c>
    </row>
    <row r="17" spans="1:14" x14ac:dyDescent="0.25">
      <c r="A17" s="3">
        <f t="shared" si="3"/>
        <v>16</v>
      </c>
      <c r="B17" s="3" t="s">
        <v>21</v>
      </c>
      <c r="C17" s="3" t="str">
        <f>VLOOKUP(B17,[1]DESA!$B$2:$D$601,3,FALSE)</f>
        <v>PELAMBIK</v>
      </c>
      <c r="D17" s="3" t="str">
        <f>VLOOKUP(B17,[1]DESA!$B$2:$E$601,4,FALSE)</f>
        <v>PRAYA BARAT DAYA</v>
      </c>
      <c r="E17" s="4" t="s">
        <v>19</v>
      </c>
      <c r="F17" s="3">
        <f t="shared" si="0"/>
        <v>0</v>
      </c>
      <c r="G17" s="3">
        <f t="shared" si="1"/>
        <v>0</v>
      </c>
      <c r="H17" s="5"/>
      <c r="I17" s="5"/>
      <c r="J17" s="3" t="s">
        <v>15</v>
      </c>
      <c r="K17" s="3">
        <v>500</v>
      </c>
      <c r="L17" s="3" t="str">
        <f>VLOOKUP(E17,[1]KLASIFIKASI!$I$4:$J$18,2,FALSE)</f>
        <v>PELEPAS GAS</v>
      </c>
      <c r="M17" s="3">
        <f t="shared" si="2"/>
        <v>15</v>
      </c>
      <c r="N17" s="3" t="s">
        <v>17</v>
      </c>
    </row>
    <row r="18" spans="1:14" x14ac:dyDescent="0.25">
      <c r="A18" s="3">
        <f t="shared" si="3"/>
        <v>17</v>
      </c>
      <c r="B18" s="3" t="s">
        <v>21</v>
      </c>
      <c r="C18" s="3" t="str">
        <f>VLOOKUP(B18,[1]DESA!$B$2:$D$601,3,FALSE)</f>
        <v>PELAMBIK</v>
      </c>
      <c r="D18" s="3" t="str">
        <f>VLOOKUP(B18,[1]DESA!$B$2:$E$601,4,FALSE)</f>
        <v>PRAYA BARAT DAYA</v>
      </c>
      <c r="E18" s="4" t="s">
        <v>19</v>
      </c>
      <c r="F18" s="3">
        <f t="shared" si="0"/>
        <v>0</v>
      </c>
      <c r="G18" s="3">
        <f t="shared" si="1"/>
        <v>0</v>
      </c>
      <c r="H18" s="5"/>
      <c r="I18" s="5"/>
      <c r="J18" s="3" t="s">
        <v>15</v>
      </c>
      <c r="K18" s="3">
        <v>500</v>
      </c>
      <c r="L18" s="3" t="str">
        <f>VLOOKUP(E18,[1]KLASIFIKASI!$I$4:$J$18,2,FALSE)</f>
        <v>PELEPAS GAS</v>
      </c>
      <c r="M18" s="3">
        <f t="shared" si="2"/>
        <v>15</v>
      </c>
      <c r="N18" s="3" t="s">
        <v>17</v>
      </c>
    </row>
    <row r="19" spans="1:14" x14ac:dyDescent="0.25">
      <c r="A19" s="3">
        <f t="shared" si="3"/>
        <v>18</v>
      </c>
      <c r="B19" s="3" t="s">
        <v>21</v>
      </c>
      <c r="C19" s="3" t="str">
        <f>VLOOKUP(B19,[1]DESA!$B$2:$D$601,3,FALSE)</f>
        <v>PELAMBIK</v>
      </c>
      <c r="D19" s="3" t="str">
        <f>VLOOKUP(B19,[1]DESA!$B$2:$E$601,4,FALSE)</f>
        <v>PRAYA BARAT DAYA</v>
      </c>
      <c r="E19" s="4" t="s">
        <v>19</v>
      </c>
      <c r="F19" s="3">
        <f t="shared" si="0"/>
        <v>0</v>
      </c>
      <c r="G19" s="3">
        <f t="shared" si="1"/>
        <v>0</v>
      </c>
      <c r="H19" s="5"/>
      <c r="I19" s="5"/>
      <c r="J19" s="3" t="s">
        <v>15</v>
      </c>
      <c r="K19" s="3">
        <v>500</v>
      </c>
      <c r="L19" s="3" t="str">
        <f>VLOOKUP(E19,[1]KLASIFIKASI!$I$4:$J$18,2,FALSE)</f>
        <v>PELEPAS GAS</v>
      </c>
      <c r="M19" s="3">
        <f t="shared" si="2"/>
        <v>15</v>
      </c>
      <c r="N19" s="3" t="s">
        <v>17</v>
      </c>
    </row>
    <row r="20" spans="1:14" x14ac:dyDescent="0.25">
      <c r="A20" s="3">
        <f t="shared" si="3"/>
        <v>19</v>
      </c>
      <c r="B20" s="3" t="s">
        <v>22</v>
      </c>
      <c r="C20" s="3" t="str">
        <f>VLOOKUP(B20,[1]DESA!$B$2:$D$601,3,FALSE)</f>
        <v>KABUL</v>
      </c>
      <c r="D20" s="3" t="str">
        <f>VLOOKUP(B20,[1]DESA!$B$2:$E$601,4,FALSE)</f>
        <v>PRAYA BARAT DAYA</v>
      </c>
      <c r="E20" s="4" t="s">
        <v>19</v>
      </c>
      <c r="F20" s="3">
        <f t="shared" si="0"/>
        <v>0</v>
      </c>
      <c r="G20" s="3">
        <f t="shared" si="1"/>
        <v>0</v>
      </c>
      <c r="H20" s="5"/>
      <c r="I20" s="5"/>
      <c r="J20" s="3" t="s">
        <v>15</v>
      </c>
      <c r="K20" s="3">
        <v>160</v>
      </c>
      <c r="L20" s="3" t="str">
        <f>VLOOKUP(E20,[1]KLASIFIKASI!$I$4:$J$18,2,FALSE)</f>
        <v>PELEPAS GAS</v>
      </c>
      <c r="M20" s="3">
        <f t="shared" si="2"/>
        <v>14</v>
      </c>
      <c r="N20" s="3" t="s">
        <v>17</v>
      </c>
    </row>
    <row r="21" spans="1:14" x14ac:dyDescent="0.25">
      <c r="A21" s="3">
        <f t="shared" si="3"/>
        <v>20</v>
      </c>
      <c r="B21" s="3" t="s">
        <v>22</v>
      </c>
      <c r="C21" s="3" t="str">
        <f>VLOOKUP(B21,[1]DESA!$B$2:$D$601,3,FALSE)</f>
        <v>KABUL</v>
      </c>
      <c r="D21" s="3" t="str">
        <f>VLOOKUP(B21,[1]DESA!$B$2:$E$601,4,FALSE)</f>
        <v>PRAYA BARAT DAYA</v>
      </c>
      <c r="E21" s="4" t="s">
        <v>14</v>
      </c>
      <c r="F21" s="3">
        <f t="shared" si="0"/>
        <v>0</v>
      </c>
      <c r="G21" s="3">
        <f t="shared" si="1"/>
        <v>0</v>
      </c>
      <c r="H21" s="5"/>
      <c r="I21" s="5"/>
      <c r="J21" s="3" t="s">
        <v>15</v>
      </c>
      <c r="K21" s="3">
        <v>42</v>
      </c>
      <c r="L21" s="3" t="str">
        <f>VLOOKUP(E21,[1]KLASIFIKASI!$I$4:$J$18,2,FALSE)</f>
        <v>PELEPAS GAS</v>
      </c>
      <c r="M21" s="3">
        <f t="shared" si="2"/>
        <v>12</v>
      </c>
      <c r="N21" s="3" t="s">
        <v>17</v>
      </c>
    </row>
    <row r="22" spans="1:14" x14ac:dyDescent="0.25">
      <c r="A22" s="3">
        <f t="shared" si="3"/>
        <v>21</v>
      </c>
      <c r="B22" s="3" t="s">
        <v>22</v>
      </c>
      <c r="C22" s="3" t="str">
        <f>VLOOKUP(B22,[1]DESA!$B$2:$D$601,3,FALSE)</f>
        <v>KABUL</v>
      </c>
      <c r="D22" s="3" t="str">
        <f>VLOOKUP(B22,[1]DESA!$B$2:$E$601,4,FALSE)</f>
        <v>PRAYA BARAT DAYA</v>
      </c>
      <c r="E22" s="4" t="s">
        <v>18</v>
      </c>
      <c r="F22" s="3">
        <f t="shared" si="0"/>
        <v>0</v>
      </c>
      <c r="G22" s="3">
        <f t="shared" si="1"/>
        <v>0</v>
      </c>
      <c r="H22" s="5"/>
      <c r="I22" s="5"/>
      <c r="J22" s="3" t="s">
        <v>15</v>
      </c>
      <c r="K22" s="3"/>
      <c r="L22" s="3" t="e">
        <f>VLOOKUP(E22,[1]KLASIFIKASI!$I$4:$J$18,2,FALSE)</f>
        <v>#N/A</v>
      </c>
      <c r="M22" s="3" t="e">
        <f t="shared" si="2"/>
        <v>#N/A</v>
      </c>
      <c r="N22" s="3" t="s">
        <v>16</v>
      </c>
    </row>
    <row r="23" spans="1:14" x14ac:dyDescent="0.25">
      <c r="A23" s="3">
        <f t="shared" si="3"/>
        <v>22</v>
      </c>
      <c r="B23" s="3" t="s">
        <v>23</v>
      </c>
      <c r="C23" s="3" t="str">
        <f>VLOOKUP(B23,[1]DESA!$B$2:$D$601,3,FALSE)</f>
        <v>UNGGA</v>
      </c>
      <c r="D23" s="3" t="str">
        <f>VLOOKUP(B23,[1]DESA!$B$2:$E$601,4,FALSE)</f>
        <v>PRAYA BARAT DAYA</v>
      </c>
      <c r="E23" s="4" t="s">
        <v>18</v>
      </c>
      <c r="F23" s="3">
        <f t="shared" si="0"/>
        <v>0</v>
      </c>
      <c r="G23" s="3">
        <f t="shared" si="1"/>
        <v>0</v>
      </c>
      <c r="H23" s="5"/>
      <c r="I23" s="5"/>
      <c r="J23" s="3" t="s">
        <v>15</v>
      </c>
      <c r="K23" s="3"/>
      <c r="L23" s="3" t="e">
        <f>VLOOKUP(E23,[1]KLASIFIKASI!$I$4:$J$18,2,FALSE)</f>
        <v>#N/A</v>
      </c>
      <c r="M23" s="3" t="e">
        <f t="shared" si="2"/>
        <v>#N/A</v>
      </c>
      <c r="N23" s="3" t="s">
        <v>16</v>
      </c>
    </row>
    <row r="24" spans="1:14" x14ac:dyDescent="0.25">
      <c r="A24" s="3">
        <f t="shared" si="3"/>
        <v>23</v>
      </c>
      <c r="B24" s="3" t="s">
        <v>23</v>
      </c>
      <c r="C24" s="3" t="str">
        <f>VLOOKUP(B24,[1]DESA!$B$2:$D$601,3,FALSE)</f>
        <v>UNGGA</v>
      </c>
      <c r="D24" s="3" t="str">
        <f>VLOOKUP(B24,[1]DESA!$B$2:$E$601,4,FALSE)</f>
        <v>PRAYA BARAT DAYA</v>
      </c>
      <c r="E24" s="4" t="s">
        <v>18</v>
      </c>
      <c r="F24" s="3">
        <f t="shared" si="0"/>
        <v>0</v>
      </c>
      <c r="G24" s="3">
        <f t="shared" si="1"/>
        <v>0</v>
      </c>
      <c r="H24" s="5"/>
      <c r="I24" s="5"/>
      <c r="J24" s="3" t="s">
        <v>15</v>
      </c>
      <c r="K24" s="3"/>
      <c r="L24" s="3" t="e">
        <f>VLOOKUP(E24,[1]KLASIFIKASI!$I$4:$J$18,2,FALSE)</f>
        <v>#N/A</v>
      </c>
      <c r="M24" s="3" t="e">
        <f t="shared" si="2"/>
        <v>#N/A</v>
      </c>
      <c r="N24" s="3" t="s">
        <v>16</v>
      </c>
    </row>
    <row r="25" spans="1:14" x14ac:dyDescent="0.25">
      <c r="A25" s="3">
        <f t="shared" si="3"/>
        <v>24</v>
      </c>
      <c r="B25" s="3" t="s">
        <v>23</v>
      </c>
      <c r="C25" s="3" t="str">
        <f>VLOOKUP(B25,[1]DESA!$B$2:$D$601,3,FALSE)</f>
        <v>UNGGA</v>
      </c>
      <c r="D25" s="3" t="str">
        <f>VLOOKUP(B25,[1]DESA!$B$2:$E$601,4,FALSE)</f>
        <v>PRAYA BARAT DAYA</v>
      </c>
      <c r="E25" s="4" t="s">
        <v>18</v>
      </c>
      <c r="F25" s="3">
        <f t="shared" si="0"/>
        <v>0</v>
      </c>
      <c r="G25" s="3">
        <f t="shared" si="1"/>
        <v>0</v>
      </c>
      <c r="H25" s="5"/>
      <c r="I25" s="5"/>
      <c r="J25" s="3" t="s">
        <v>15</v>
      </c>
      <c r="K25" s="3"/>
      <c r="L25" s="3" t="e">
        <f>VLOOKUP(E25,[1]KLASIFIKASI!$I$4:$J$18,2,FALSE)</f>
        <v>#N/A</v>
      </c>
      <c r="M25" s="3" t="e">
        <f t="shared" si="2"/>
        <v>#N/A</v>
      </c>
      <c r="N25" s="3" t="s">
        <v>16</v>
      </c>
    </row>
    <row r="26" spans="1:14" x14ac:dyDescent="0.25">
      <c r="A26" s="3">
        <f t="shared" si="3"/>
        <v>25</v>
      </c>
      <c r="B26" s="3" t="s">
        <v>23</v>
      </c>
      <c r="C26" s="3" t="str">
        <f>VLOOKUP(B26,[1]DESA!$B$2:$D$601,3,FALSE)</f>
        <v>UNGGA</v>
      </c>
      <c r="D26" s="3" t="str">
        <f>VLOOKUP(B26,[1]DESA!$B$2:$E$601,4,FALSE)</f>
        <v>PRAYA BARAT DAYA</v>
      </c>
      <c r="E26" s="4" t="s">
        <v>18</v>
      </c>
      <c r="F26" s="3">
        <f t="shared" si="0"/>
        <v>0</v>
      </c>
      <c r="G26" s="3">
        <f t="shared" si="1"/>
        <v>0</v>
      </c>
      <c r="H26" s="5"/>
      <c r="I26" s="5"/>
      <c r="J26" s="3" t="s">
        <v>15</v>
      </c>
      <c r="K26" s="3"/>
      <c r="L26" s="3" t="e">
        <f>VLOOKUP(E26,[1]KLASIFIKASI!$I$4:$J$18,2,FALSE)</f>
        <v>#N/A</v>
      </c>
      <c r="M26" s="3" t="e">
        <f t="shared" si="2"/>
        <v>#N/A</v>
      </c>
      <c r="N26" s="3" t="s">
        <v>16</v>
      </c>
    </row>
    <row r="27" spans="1:14" x14ac:dyDescent="0.25">
      <c r="A27" s="3">
        <f t="shared" si="3"/>
        <v>26</v>
      </c>
      <c r="B27" s="3" t="s">
        <v>24</v>
      </c>
      <c r="C27" s="3" t="str">
        <f>VLOOKUP(B27,[1]DESA!$B$2:$D$601,3,FALSE)</f>
        <v>RANGGAGATA</v>
      </c>
      <c r="D27" s="3" t="str">
        <f>VLOOKUP(B27,[1]DESA!$B$2:$E$601,4,FALSE)</f>
        <v>PRAYA BARAT DAYA</v>
      </c>
      <c r="E27" s="4" t="s">
        <v>19</v>
      </c>
      <c r="F27" s="3">
        <f t="shared" si="0"/>
        <v>0</v>
      </c>
      <c r="G27" s="3">
        <f t="shared" si="1"/>
        <v>0</v>
      </c>
      <c r="H27" s="5"/>
      <c r="I27" s="5"/>
      <c r="J27" s="3" t="s">
        <v>15</v>
      </c>
      <c r="K27" s="3">
        <v>500</v>
      </c>
      <c r="L27" s="3" t="str">
        <f>VLOOKUP(E27,[1]KLASIFIKASI!$I$4:$J$18,2,FALSE)</f>
        <v>PELEPAS GAS</v>
      </c>
      <c r="M27" s="3">
        <f t="shared" si="2"/>
        <v>15</v>
      </c>
      <c r="N27" s="3" t="s">
        <v>17</v>
      </c>
    </row>
    <row r="28" spans="1:14" x14ac:dyDescent="0.25">
      <c r="A28" s="3">
        <f t="shared" si="3"/>
        <v>27</v>
      </c>
      <c r="B28" s="3" t="s">
        <v>24</v>
      </c>
      <c r="C28" s="3" t="str">
        <f>VLOOKUP(B28,[1]DESA!$B$2:$D$601,3,FALSE)</f>
        <v>RANGGAGATA</v>
      </c>
      <c r="D28" s="3" t="str">
        <f>VLOOKUP(B28,[1]DESA!$B$2:$E$601,4,FALSE)</f>
        <v>PRAYA BARAT DAYA</v>
      </c>
      <c r="E28" s="4" t="s">
        <v>19</v>
      </c>
      <c r="F28" s="3">
        <f t="shared" si="0"/>
        <v>0</v>
      </c>
      <c r="G28" s="3">
        <f t="shared" si="1"/>
        <v>0</v>
      </c>
      <c r="H28" s="5"/>
      <c r="I28" s="5"/>
      <c r="J28" s="3" t="s">
        <v>15</v>
      </c>
      <c r="K28" s="3">
        <v>250</v>
      </c>
      <c r="L28" s="3" t="str">
        <f>VLOOKUP(E28,[1]KLASIFIKASI!$I$4:$J$18,2,FALSE)</f>
        <v>PELEPAS GAS</v>
      </c>
      <c r="M28" s="3">
        <f t="shared" si="2"/>
        <v>14</v>
      </c>
      <c r="N28" s="3" t="s">
        <v>17</v>
      </c>
    </row>
    <row r="29" spans="1:14" x14ac:dyDescent="0.25">
      <c r="A29" s="3">
        <f t="shared" si="3"/>
        <v>28</v>
      </c>
      <c r="B29" s="3" t="s">
        <v>24</v>
      </c>
      <c r="C29" s="3" t="str">
        <f>VLOOKUP(B29,[1]DESA!$B$2:$D$601,3,FALSE)</f>
        <v>RANGGAGATA</v>
      </c>
      <c r="D29" s="3" t="str">
        <f>VLOOKUP(B29,[1]DESA!$B$2:$E$601,4,FALSE)</f>
        <v>PRAYA BARAT DAYA</v>
      </c>
      <c r="E29" s="4" t="s">
        <v>19</v>
      </c>
      <c r="F29" s="3">
        <f t="shared" si="0"/>
        <v>0</v>
      </c>
      <c r="G29" s="3">
        <f t="shared" si="1"/>
        <v>0</v>
      </c>
      <c r="H29" s="5"/>
      <c r="I29" s="5"/>
      <c r="J29" s="3" t="s">
        <v>15</v>
      </c>
      <c r="K29" s="3">
        <v>500</v>
      </c>
      <c r="L29" s="3" t="str">
        <f>VLOOKUP(E29,[1]KLASIFIKASI!$I$4:$J$18,2,FALSE)</f>
        <v>PELEPAS GAS</v>
      </c>
      <c r="M29" s="3">
        <f t="shared" si="2"/>
        <v>15</v>
      </c>
      <c r="N29" s="3" t="s">
        <v>17</v>
      </c>
    </row>
    <row r="30" spans="1:14" x14ac:dyDescent="0.25">
      <c r="A30" s="3">
        <f t="shared" si="3"/>
        <v>29</v>
      </c>
      <c r="B30" s="3" t="s">
        <v>24</v>
      </c>
      <c r="C30" s="3" t="str">
        <f>VLOOKUP(B30,[1]DESA!$B$2:$D$601,3,FALSE)</f>
        <v>RANGGAGATA</v>
      </c>
      <c r="D30" s="3" t="str">
        <f>VLOOKUP(B30,[1]DESA!$B$2:$E$601,4,FALSE)</f>
        <v>PRAYA BARAT DAYA</v>
      </c>
      <c r="E30" s="4" t="s">
        <v>14</v>
      </c>
      <c r="F30" s="3">
        <f t="shared" si="0"/>
        <v>0</v>
      </c>
      <c r="G30" s="3">
        <f t="shared" si="1"/>
        <v>0</v>
      </c>
      <c r="H30" s="5"/>
      <c r="I30" s="5"/>
      <c r="J30" s="3" t="s">
        <v>15</v>
      </c>
      <c r="K30" s="3">
        <v>42</v>
      </c>
      <c r="L30" s="3" t="str">
        <f>VLOOKUP(E30,[1]KLASIFIKASI!$I$4:$J$18,2,FALSE)</f>
        <v>PELEPAS GAS</v>
      </c>
      <c r="M30" s="3">
        <f t="shared" si="2"/>
        <v>12</v>
      </c>
      <c r="N30" s="3" t="s">
        <v>17</v>
      </c>
    </row>
    <row r="31" spans="1:14" x14ac:dyDescent="0.25">
      <c r="A31" s="3">
        <f t="shared" si="3"/>
        <v>30</v>
      </c>
      <c r="B31" s="3" t="s">
        <v>24</v>
      </c>
      <c r="C31" s="3" t="str">
        <f>VLOOKUP(B31,[1]DESA!$B$2:$D$601,3,FALSE)</f>
        <v>RANGGAGATA</v>
      </c>
      <c r="D31" s="3" t="str">
        <f>VLOOKUP(B31,[1]DESA!$B$2:$E$601,4,FALSE)</f>
        <v>PRAYA BARAT DAYA</v>
      </c>
      <c r="E31" s="4" t="s">
        <v>19</v>
      </c>
      <c r="F31" s="3">
        <f t="shared" si="0"/>
        <v>0</v>
      </c>
      <c r="G31" s="3">
        <f t="shared" si="1"/>
        <v>0</v>
      </c>
      <c r="H31" s="5"/>
      <c r="I31" s="5"/>
      <c r="J31" s="3" t="s">
        <v>15</v>
      </c>
      <c r="K31" s="3">
        <v>750</v>
      </c>
      <c r="L31" s="3" t="str">
        <f>VLOOKUP(E31,[1]KLASIFIKASI!$I$4:$J$18,2,FALSE)</f>
        <v>PELEPAS GAS</v>
      </c>
      <c r="M31" s="3">
        <f t="shared" si="2"/>
        <v>15</v>
      </c>
      <c r="N31" s="3" t="s">
        <v>17</v>
      </c>
    </row>
    <row r="32" spans="1:14" x14ac:dyDescent="0.25">
      <c r="A32" s="3">
        <f t="shared" si="3"/>
        <v>31</v>
      </c>
      <c r="B32" s="3" t="s">
        <v>24</v>
      </c>
      <c r="C32" s="3" t="str">
        <f>VLOOKUP(B32,[1]DESA!$B$2:$D$601,3,FALSE)</f>
        <v>RANGGAGATA</v>
      </c>
      <c r="D32" s="3" t="str">
        <f>VLOOKUP(B32,[1]DESA!$B$2:$E$601,4,FALSE)</f>
        <v>PRAYA BARAT DAYA</v>
      </c>
      <c r="E32" s="4" t="s">
        <v>14</v>
      </c>
      <c r="F32" s="3">
        <f t="shared" si="0"/>
        <v>0</v>
      </c>
      <c r="G32" s="3">
        <f t="shared" si="1"/>
        <v>0</v>
      </c>
      <c r="H32" s="5"/>
      <c r="I32" s="5"/>
      <c r="J32" s="3" t="s">
        <v>15</v>
      </c>
      <c r="K32" s="3">
        <v>18</v>
      </c>
      <c r="L32" s="3" t="str">
        <f>VLOOKUP(E32,[1]KLASIFIKASI!$I$4:$J$18,2,FALSE)</f>
        <v>PELEPAS GAS</v>
      </c>
      <c r="M32" s="3">
        <f t="shared" si="2"/>
        <v>12</v>
      </c>
      <c r="N32" s="3" t="s">
        <v>17</v>
      </c>
    </row>
    <row r="33" spans="1:14" x14ac:dyDescent="0.25">
      <c r="A33" s="3">
        <f t="shared" si="3"/>
        <v>32</v>
      </c>
      <c r="B33" s="3" t="s">
        <v>24</v>
      </c>
      <c r="C33" s="3" t="str">
        <f>VLOOKUP(B33,[1]DESA!$B$2:$D$601,3,FALSE)</f>
        <v>RANGGAGATA</v>
      </c>
      <c r="D33" s="3" t="str">
        <f>VLOOKUP(B33,[1]DESA!$B$2:$E$601,4,FALSE)</f>
        <v>PRAYA BARAT DAYA</v>
      </c>
      <c r="E33" s="4" t="s">
        <v>19</v>
      </c>
      <c r="F33" s="3">
        <f t="shared" si="0"/>
        <v>0</v>
      </c>
      <c r="G33" s="3">
        <f t="shared" si="1"/>
        <v>0</v>
      </c>
      <c r="H33" s="5"/>
      <c r="I33" s="5"/>
      <c r="J33" s="3" t="s">
        <v>15</v>
      </c>
      <c r="K33" s="3">
        <v>500</v>
      </c>
      <c r="L33" s="3" t="str">
        <f>VLOOKUP(E33,[1]KLASIFIKASI!$I$4:$J$18,2,FALSE)</f>
        <v>PELEPAS GAS</v>
      </c>
      <c r="M33" s="3">
        <f t="shared" si="2"/>
        <v>15</v>
      </c>
      <c r="N33" s="3" t="s">
        <v>17</v>
      </c>
    </row>
    <row r="34" spans="1:14" x14ac:dyDescent="0.25">
      <c r="A34" s="3">
        <f t="shared" si="3"/>
        <v>33</v>
      </c>
      <c r="B34" s="3" t="s">
        <v>24</v>
      </c>
      <c r="C34" s="3" t="str">
        <f>VLOOKUP(B34,[1]DESA!$B$2:$D$601,3,FALSE)</f>
        <v>RANGGAGATA</v>
      </c>
      <c r="D34" s="3" t="str">
        <f>VLOOKUP(B34,[1]DESA!$B$2:$E$601,4,FALSE)</f>
        <v>PRAYA BARAT DAYA</v>
      </c>
      <c r="E34" s="4" t="s">
        <v>19</v>
      </c>
      <c r="F34" s="3">
        <f t="shared" si="0"/>
        <v>0</v>
      </c>
      <c r="G34" s="3">
        <f t="shared" si="1"/>
        <v>0</v>
      </c>
      <c r="H34" s="5"/>
      <c r="I34" s="5"/>
      <c r="J34" s="3" t="s">
        <v>15</v>
      </c>
      <c r="K34" s="3">
        <v>500</v>
      </c>
      <c r="L34" s="3" t="str">
        <f>VLOOKUP(E34,[1]KLASIFIKASI!$I$4:$J$18,2,FALSE)</f>
        <v>PELEPAS GAS</v>
      </c>
      <c r="M34" s="3">
        <f t="shared" si="2"/>
        <v>15</v>
      </c>
      <c r="N34" s="3" t="s">
        <v>17</v>
      </c>
    </row>
    <row r="35" spans="1:14" x14ac:dyDescent="0.25">
      <c r="A35" s="3">
        <f t="shared" si="3"/>
        <v>34</v>
      </c>
      <c r="B35" s="3" t="s">
        <v>24</v>
      </c>
      <c r="C35" s="3" t="str">
        <f>VLOOKUP(B35,[1]DESA!$B$2:$D$601,3,FALSE)</f>
        <v>RANGGAGATA</v>
      </c>
      <c r="D35" s="3" t="str">
        <f>VLOOKUP(B35,[1]DESA!$B$2:$E$601,4,FALSE)</f>
        <v>PRAYA BARAT DAYA</v>
      </c>
      <c r="E35" s="4" t="s">
        <v>19</v>
      </c>
      <c r="F35" s="3">
        <f t="shared" si="0"/>
        <v>0</v>
      </c>
      <c r="G35" s="3">
        <f t="shared" si="1"/>
        <v>0</v>
      </c>
      <c r="H35" s="5"/>
      <c r="I35" s="5"/>
      <c r="J35" s="3" t="s">
        <v>15</v>
      </c>
      <c r="K35" s="3">
        <v>500</v>
      </c>
      <c r="L35" s="3" t="str">
        <f>VLOOKUP(E35,[1]KLASIFIKASI!$I$4:$J$18,2,FALSE)</f>
        <v>PELEPAS GAS</v>
      </c>
      <c r="M35" s="3">
        <f t="shared" si="2"/>
        <v>15</v>
      </c>
      <c r="N35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2016-03-15T08:01:05Z</dcterms:created>
  <dcterms:modified xsi:type="dcterms:W3CDTF">2016-03-15T12:02:26Z</dcterms:modified>
</cp:coreProperties>
</file>