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345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D7" i="1"/>
  <c r="D6" i="1"/>
  <c r="D5" i="1"/>
  <c r="D4" i="1"/>
</calcChain>
</file>

<file path=xl/sharedStrings.xml><?xml version="1.0" encoding="utf-8"?>
<sst xmlns="http://schemas.openxmlformats.org/spreadsheetml/2006/main" count="487" uniqueCount="213">
  <si>
    <t>Species</t>
  </si>
  <si>
    <t>Subspecies</t>
  </si>
  <si>
    <t>RI_Group</t>
  </si>
  <si>
    <t>Lat</t>
  </si>
  <si>
    <t>Long</t>
  </si>
  <si>
    <t>RI_Accession</t>
  </si>
  <si>
    <t>Landrace</t>
  </si>
  <si>
    <t>Elevation</t>
  </si>
  <si>
    <t>Locality</t>
  </si>
  <si>
    <t>Vig_ID</t>
  </si>
  <si>
    <t>GRIN_ID</t>
  </si>
  <si>
    <t>Source</t>
  </si>
  <si>
    <t>Comments</t>
  </si>
  <si>
    <t>B73Hybrid-Matt</t>
  </si>
  <si>
    <t>B73Hybrid-Sherry</t>
  </si>
  <si>
    <t>Zea mays</t>
  </si>
  <si>
    <t>mays</t>
  </si>
  <si>
    <t>GRIN</t>
  </si>
  <si>
    <t>accn</t>
  </si>
  <si>
    <t>Gua_Highland</t>
  </si>
  <si>
    <t>RIMMA0670</t>
  </si>
  <si>
    <t>San_Marceno</t>
  </si>
  <si>
    <t>San Marcos, Guatemala</t>
  </si>
  <si>
    <t>GUA_534</t>
  </si>
  <si>
    <t>Ames 28508</t>
  </si>
  <si>
    <t>Goodman</t>
  </si>
  <si>
    <t>RIMMA0671</t>
  </si>
  <si>
    <t>Salpor_Tardio</t>
  </si>
  <si>
    <t>Solola, Guatemala</t>
  </si>
  <si>
    <t>GUA_577</t>
  </si>
  <si>
    <t>Ames 28538</t>
  </si>
  <si>
    <t>RIMMA1011</t>
  </si>
  <si>
    <t>Imbricado</t>
  </si>
  <si>
    <t>Quezaltenango, Guatemala</t>
  </si>
  <si>
    <t>GUA_493</t>
  </si>
  <si>
    <t>Ames 28491</t>
  </si>
  <si>
    <t>Holland/Goodman</t>
  </si>
  <si>
    <t>Accession just received</t>
  </si>
  <si>
    <t>RIMMA1009</t>
  </si>
  <si>
    <t>Salpor</t>
  </si>
  <si>
    <t>GUA_476</t>
  </si>
  <si>
    <t>Ames 28536</t>
  </si>
  <si>
    <t>RIMMA1007</t>
  </si>
  <si>
    <t>Serrano</t>
  </si>
  <si>
    <t>GUA_940</t>
  </si>
  <si>
    <t>Ames 28502</t>
  </si>
  <si>
    <t>RIMMA1008</t>
  </si>
  <si>
    <t>Negro_de_Tierra_Fria</t>
  </si>
  <si>
    <t>Totonicapan, Guatemala</t>
  </si>
  <si>
    <t>GUA_524</t>
  </si>
  <si>
    <t>Ames 28530</t>
  </si>
  <si>
    <t>Mex_Highland</t>
  </si>
  <si>
    <t>RIMMA0623</t>
  </si>
  <si>
    <t>Palomero_de_Jalisco</t>
  </si>
  <si>
    <t>Jalisco, Mexico</t>
  </si>
  <si>
    <t>JAL_142</t>
  </si>
  <si>
    <t>PI 645841</t>
  </si>
  <si>
    <t>inbred</t>
  </si>
  <si>
    <t>RIMMA0625</t>
  </si>
  <si>
    <t>Cacahuacintle</t>
  </si>
  <si>
    <t>Puebla, Mexico</t>
  </si>
  <si>
    <t>PUE_552</t>
  </si>
  <si>
    <t>PI 645984</t>
  </si>
  <si>
    <t>From Major:  Representative</t>
  </si>
  <si>
    <t>RIMMA0421</t>
  </si>
  <si>
    <t>Conico</t>
  </si>
  <si>
    <t>PUE_32</t>
  </si>
  <si>
    <t>PI 484595</t>
  </si>
  <si>
    <t>RIMMA0626</t>
  </si>
  <si>
    <t>Arrocillo_Amarillo</t>
  </si>
  <si>
    <t>PUE_864</t>
  </si>
  <si>
    <t>PI 645993</t>
  </si>
  <si>
    <t>RIMMA0672</t>
  </si>
  <si>
    <t>Chalqueno</t>
  </si>
  <si>
    <t>Mexico, Mexico</t>
  </si>
  <si>
    <t>MEX_48</t>
  </si>
  <si>
    <t>PI 483613</t>
  </si>
  <si>
    <t>From Major:  Better Agronomic</t>
  </si>
  <si>
    <t>RIMMA0677</t>
  </si>
  <si>
    <t>Conico_Norteno</t>
  </si>
  <si>
    <t>Zacatecas, Mexico</t>
  </si>
  <si>
    <t>ZAC_12</t>
  </si>
  <si>
    <t>Andean</t>
  </si>
  <si>
    <t>RIMMA0438</t>
  </si>
  <si>
    <t>Maranon</t>
  </si>
  <si>
    <t>Ancash, Peru</t>
  </si>
  <si>
    <t>ANC_336</t>
  </si>
  <si>
    <t>PI 514809</t>
  </si>
  <si>
    <t>RIMMA0466</t>
  </si>
  <si>
    <t>Confite_Puneno</t>
  </si>
  <si>
    <t>Apurimac, Peru</t>
  </si>
  <si>
    <t>APC_56</t>
  </si>
  <si>
    <t>PI 571577</t>
  </si>
  <si>
    <t>RIMMA0468</t>
  </si>
  <si>
    <t>Sarco</t>
  </si>
  <si>
    <t>ANC_184</t>
  </si>
  <si>
    <t>PI 571960</t>
  </si>
  <si>
    <t>RIMMA0665</t>
  </si>
  <si>
    <t>Racimo_de_Uva</t>
  </si>
  <si>
    <t>Ecuador</t>
  </si>
  <si>
    <t>ECU_968</t>
  </si>
  <si>
    <t>PI 489324</t>
  </si>
  <si>
    <t>RIMMA0662</t>
  </si>
  <si>
    <t>Cuzco</t>
  </si>
  <si>
    <t>ECU_485</t>
  </si>
  <si>
    <t>NSL 287008</t>
  </si>
  <si>
    <t>RIMMA0668</t>
  </si>
  <si>
    <t>Granada</t>
  </si>
  <si>
    <t>Puno, Peru</t>
  </si>
  <si>
    <t>PUN_25</t>
  </si>
  <si>
    <t>Ames 28668</t>
  </si>
  <si>
    <t>Mex_Lowland</t>
  </si>
  <si>
    <t>RIMMA0703</t>
  </si>
  <si>
    <t>Nal_Tel</t>
  </si>
  <si>
    <t>Yucatan, Mexico</t>
  </si>
  <si>
    <t>YUC_7</t>
  </si>
  <si>
    <t>NSL 283390</t>
  </si>
  <si>
    <t>RIMMA0733</t>
  </si>
  <si>
    <t>Zapalote_Chico</t>
  </si>
  <si>
    <t>Oaxaca, Mexico</t>
  </si>
  <si>
    <t>OAX_50</t>
  </si>
  <si>
    <t>PI 479054</t>
  </si>
  <si>
    <t>accn/inbred</t>
  </si>
  <si>
    <t>RIMMA0696</t>
  </si>
  <si>
    <t>Tuxpeno</t>
  </si>
  <si>
    <t>El Progreso, Guatemala</t>
  </si>
  <si>
    <t>GUA_460</t>
  </si>
  <si>
    <t>Ames 28568</t>
  </si>
  <si>
    <t>RIMMA0409</t>
  </si>
  <si>
    <t>Tepecintle</t>
  </si>
  <si>
    <t>Chiapas, Mexico</t>
  </si>
  <si>
    <t>CHS_26</t>
  </si>
  <si>
    <t>PI 478968</t>
  </si>
  <si>
    <t>RIMMA1010</t>
  </si>
  <si>
    <t>Pepitilla</t>
  </si>
  <si>
    <t>La Concordia, Guerrero</t>
  </si>
  <si>
    <t>2376-GRO-297 (INIFAP), 25265 (CIMMYT)</t>
  </si>
  <si>
    <t>RIMMA0720</t>
  </si>
  <si>
    <t>Negro_de_Tierra_Caliente</t>
  </si>
  <si>
    <t>Guatemala</t>
  </si>
  <si>
    <t>GUA_101</t>
  </si>
  <si>
    <t>PI 489372</t>
  </si>
  <si>
    <t>RIMMA0722</t>
  </si>
  <si>
    <t>Dzit_Bacal</t>
  </si>
  <si>
    <t>Jutiapa, Guatemala</t>
  </si>
  <si>
    <t>GUA_131</t>
  </si>
  <si>
    <t>Ames 28564</t>
  </si>
  <si>
    <t>MR18 (Reventador)</t>
  </si>
  <si>
    <t>Nayarit, Mx</t>
  </si>
  <si>
    <t>nay_15</t>
  </si>
  <si>
    <t>INIFAP; JD</t>
  </si>
  <si>
    <t>MR06 (Chapalote)</t>
  </si>
  <si>
    <t>Sinaloa, Mx</t>
  </si>
  <si>
    <t>sin_2</t>
  </si>
  <si>
    <t>MR22 (Tuxpeno)</t>
  </si>
  <si>
    <t>Tamaulipas, Mx</t>
  </si>
  <si>
    <t>tams_125</t>
  </si>
  <si>
    <t>SA_Lowland</t>
  </si>
  <si>
    <t>RIMMA0395</t>
  </si>
  <si>
    <t>Negrito</t>
  </si>
  <si>
    <t>Choco, Colombia</t>
  </si>
  <si>
    <t>CHO_339</t>
  </si>
  <si>
    <t>PI 444731</t>
  </si>
  <si>
    <t>RIMMA0398</t>
  </si>
  <si>
    <t>Puya</t>
  </si>
  <si>
    <t>Magdalena, Colombia</t>
  </si>
  <si>
    <t>MAG_355</t>
  </si>
  <si>
    <t>PI 444923</t>
  </si>
  <si>
    <t>RIMMA0399</t>
  </si>
  <si>
    <t>Cariaco</t>
  </si>
  <si>
    <t>MAG_399</t>
  </si>
  <si>
    <t>PI 444954</t>
  </si>
  <si>
    <t>RIMMA0393</t>
  </si>
  <si>
    <t>Costeno</t>
  </si>
  <si>
    <t>Cordoba, Colombia</t>
  </si>
  <si>
    <t>COR_320</t>
  </si>
  <si>
    <t>PI 444473</t>
  </si>
  <si>
    <t>RIMMA0392</t>
  </si>
  <si>
    <t>Andaqui</t>
  </si>
  <si>
    <t>Caqueta, Colombia</t>
  </si>
  <si>
    <t>CAQ_333</t>
  </si>
  <si>
    <t>PI 444309</t>
  </si>
  <si>
    <t>RIMMA0390</t>
  </si>
  <si>
    <t>Comun</t>
  </si>
  <si>
    <t>Caldas, Colombia</t>
  </si>
  <si>
    <t>CAL_353</t>
  </si>
  <si>
    <t>PI 444254</t>
  </si>
  <si>
    <t>MR10 (Cristalino Norteno)</t>
  </si>
  <si>
    <t>Chile</t>
  </si>
  <si>
    <t>chi_349</t>
  </si>
  <si>
    <t>NCGRP; JD</t>
  </si>
  <si>
    <t>MR08 (Costeno)</t>
  </si>
  <si>
    <t>Venezuela</t>
  </si>
  <si>
    <t>ven_453</t>
  </si>
  <si>
    <t>ICA; JD</t>
  </si>
  <si>
    <t>MR01 (Araguito)</t>
  </si>
  <si>
    <t>ven_568</t>
  </si>
  <si>
    <t>NRC; JD</t>
  </si>
  <si>
    <t>MR04 (Canilla)</t>
  </si>
  <si>
    <t>ven_604</t>
  </si>
  <si>
    <t>MR25 (Pororo)</t>
  </si>
  <si>
    <t>Boliva</t>
  </si>
  <si>
    <t>bov_587</t>
  </si>
  <si>
    <t>MR09 (Cravo Riograndense)</t>
  </si>
  <si>
    <t>Brazil</t>
  </si>
  <si>
    <t>rgs_VII</t>
  </si>
  <si>
    <t>CIMMYT; JD</t>
  </si>
  <si>
    <t>name mispelled previously, SFG</t>
  </si>
  <si>
    <t>F1_made</t>
  </si>
  <si>
    <t>Y</t>
  </si>
  <si>
    <t>N</t>
  </si>
  <si>
    <t>Outbred</t>
  </si>
  <si>
    <t>Ames 28476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</si>
</sst>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2"/>
      <color rgb="FF000000"/>
      <name val="Arial"/>
    </font>
    <font>
      <i/>
      <sz val="10"/>
      <name val="Arial"/>
    </font>
    <font>
      <sz val="12"/>
      <name val="Arial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 applyAlignment="1"/>
    <xf numFmtId="0" fontId="1" fillId="3" borderId="0" xfId="0" applyFont="1" applyFill="1" applyAlignment="1"/>
    <xf numFmtId="0" fontId="3" fillId="4" borderId="0" xfId="0" applyFont="1" applyFill="1"/>
    <xf numFmtId="0" fontId="2" fillId="4" borderId="0" xfId="0" applyFont="1" applyFill="1"/>
    <xf numFmtId="164" fontId="2" fillId="0" borderId="0" xfId="0" applyNumberFormat="1" applyFont="1"/>
    <xf numFmtId="0" fontId="2" fillId="0" borderId="0" xfId="0" applyFont="1"/>
    <xf numFmtId="0" fontId="4" fillId="0" borderId="0" xfId="0" applyFont="1"/>
    <xf numFmtId="0" fontId="3" fillId="4" borderId="0" xfId="0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0" fontId="2" fillId="0" borderId="0" xfId="0" applyFont="1" applyBorder="1"/>
    <xf numFmtId="0" fontId="2" fillId="2" borderId="0" xfId="0" applyFont="1" applyFill="1" applyBorder="1" applyAlignment="1"/>
    <xf numFmtId="0" fontId="3" fillId="0" borderId="0" xfId="0" applyFont="1"/>
    <xf numFmtId="164" fontId="2" fillId="5" borderId="0" xfId="0" applyNumberFormat="1" applyFont="1" applyFill="1" applyBorder="1"/>
    <xf numFmtId="0" fontId="2" fillId="5" borderId="0" xfId="0" applyFont="1" applyFill="1" applyBorder="1"/>
    <xf numFmtId="0" fontId="2" fillId="3" borderId="0" xfId="0" applyFont="1" applyFill="1" applyBorder="1" applyAlignment="1"/>
    <xf numFmtId="164" fontId="2" fillId="5" borderId="0" xfId="0" applyNumberFormat="1" applyFont="1" applyFill="1"/>
    <xf numFmtId="0" fontId="2" fillId="5" borderId="0" xfId="0" applyFont="1" applyFill="1"/>
    <xf numFmtId="0" fontId="4" fillId="3" borderId="0" xfId="0" applyFont="1" applyFill="1" applyAlignment="1"/>
    <xf numFmtId="0" fontId="4" fillId="4" borderId="0" xfId="0" applyFont="1" applyFill="1" applyAlignment="1"/>
    <xf numFmtId="164" fontId="4" fillId="0" borderId="0" xfId="0" applyNumberFormat="1" applyFont="1" applyAlignment="1"/>
    <xf numFmtId="0" fontId="4" fillId="0" borderId="0" xfId="0" applyFont="1" applyAlignment="1"/>
    <xf numFmtId="0" fontId="5" fillId="4" borderId="0" xfId="0" applyFont="1" applyFill="1" applyAlignment="1"/>
    <xf numFmtId="164" fontId="5" fillId="0" borderId="0" xfId="0" applyNumberFormat="1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0" fillId="0" borderId="0" xfId="0" applyFont="1" applyAlignment="1"/>
    <xf numFmtId="0" fontId="5" fillId="5" borderId="0" xfId="0" applyFont="1" applyFill="1" applyAlignment="1"/>
    <xf numFmtId="0" fontId="5" fillId="5" borderId="0" xfId="0" applyFont="1" applyFill="1"/>
    <xf numFmtId="0" fontId="5" fillId="7" borderId="0" xfId="0" applyFont="1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K14" sqref="K14"/>
    </sheetView>
  </sheetViews>
  <sheetFormatPr baseColWidth="10" defaultRowHeight="16" x14ac:dyDescent="0"/>
  <sheetData>
    <row r="1" spans="1:1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t="s">
        <v>211</v>
      </c>
      <c r="Q1" t="s">
        <v>208</v>
      </c>
    </row>
    <row r="2" spans="1:17">
      <c r="A2" s="15" t="s">
        <v>15</v>
      </c>
      <c r="B2" s="15" t="s">
        <v>16</v>
      </c>
      <c r="C2" s="8" t="s">
        <v>19</v>
      </c>
      <c r="D2" s="7">
        <v>14.96666667</v>
      </c>
      <c r="E2" s="7">
        <v>-91.766666670000006</v>
      </c>
      <c r="F2" s="8" t="s">
        <v>20</v>
      </c>
      <c r="G2" s="8" t="s">
        <v>21</v>
      </c>
      <c r="H2" s="8">
        <v>2378</v>
      </c>
      <c r="I2" s="8" t="s">
        <v>22</v>
      </c>
      <c r="J2" s="8" t="s">
        <v>23</v>
      </c>
      <c r="K2" s="8" t="s">
        <v>24</v>
      </c>
      <c r="L2" s="8" t="s">
        <v>25</v>
      </c>
      <c r="M2" s="9"/>
      <c r="N2" s="9"/>
      <c r="O2" s="9"/>
      <c r="P2" t="s">
        <v>209</v>
      </c>
      <c r="Q2" t="s">
        <v>210</v>
      </c>
    </row>
    <row r="3" spans="1:17">
      <c r="A3" s="15" t="s">
        <v>15</v>
      </c>
      <c r="B3" s="15" t="s">
        <v>16</v>
      </c>
      <c r="C3" s="8" t="s">
        <v>19</v>
      </c>
      <c r="D3" s="7">
        <v>14.766666669999999</v>
      </c>
      <c r="E3" s="7">
        <v>-91.25</v>
      </c>
      <c r="F3" s="8" t="s">
        <v>26</v>
      </c>
      <c r="G3" s="8" t="s">
        <v>27</v>
      </c>
      <c r="H3" s="8">
        <v>2477</v>
      </c>
      <c r="I3" s="8" t="s">
        <v>28</v>
      </c>
      <c r="J3" s="8" t="s">
        <v>29</v>
      </c>
      <c r="K3" s="8" t="s">
        <v>30</v>
      </c>
      <c r="L3" s="8" t="s">
        <v>25</v>
      </c>
      <c r="M3" s="9"/>
      <c r="N3" s="9"/>
      <c r="O3" s="9"/>
      <c r="P3" t="s">
        <v>209</v>
      </c>
      <c r="Q3" t="s">
        <v>210</v>
      </c>
    </row>
    <row r="4" spans="1:17">
      <c r="A4" s="15" t="s">
        <v>15</v>
      </c>
      <c r="B4" s="15" t="s">
        <v>16</v>
      </c>
      <c r="C4" s="8" t="s">
        <v>19</v>
      </c>
      <c r="D4">
        <f>14+49/60</f>
        <v>14.816666666666666</v>
      </c>
      <c r="E4">
        <f>-(91+38/60)</f>
        <v>-91.63333333333334</v>
      </c>
      <c r="F4" s="8" t="s">
        <v>31</v>
      </c>
      <c r="G4" s="8" t="s">
        <v>32</v>
      </c>
      <c r="H4" s="8">
        <v>2317</v>
      </c>
      <c r="I4" s="8" t="s">
        <v>33</v>
      </c>
      <c r="J4" s="8" t="s">
        <v>34</v>
      </c>
      <c r="K4" s="8" t="s">
        <v>35</v>
      </c>
      <c r="L4" s="8" t="s">
        <v>36</v>
      </c>
      <c r="M4" s="8" t="s">
        <v>37</v>
      </c>
      <c r="N4" s="9"/>
      <c r="O4" s="9"/>
      <c r="P4" t="s">
        <v>209</v>
      </c>
      <c r="Q4" t="s">
        <v>210</v>
      </c>
    </row>
    <row r="5" spans="1:17">
      <c r="A5" s="15" t="s">
        <v>15</v>
      </c>
      <c r="B5" s="15" t="s">
        <v>16</v>
      </c>
      <c r="C5" s="8" t="s">
        <v>19</v>
      </c>
      <c r="D5">
        <f>14+51/60</f>
        <v>14.85</v>
      </c>
      <c r="E5">
        <f>-(91+32/60)</f>
        <v>-91.533333333333331</v>
      </c>
      <c r="F5" s="8" t="s">
        <v>38</v>
      </c>
      <c r="G5" s="8" t="s">
        <v>39</v>
      </c>
      <c r="H5" s="8">
        <v>2317</v>
      </c>
      <c r="I5" s="8" t="s">
        <v>33</v>
      </c>
      <c r="J5" s="8" t="s">
        <v>40</v>
      </c>
      <c r="K5" s="8" t="s">
        <v>41</v>
      </c>
      <c r="L5" s="8" t="s">
        <v>36</v>
      </c>
      <c r="M5" s="8" t="s">
        <v>37</v>
      </c>
      <c r="N5" s="9"/>
      <c r="O5" s="9"/>
      <c r="P5" t="s">
        <v>209</v>
      </c>
      <c r="Q5" t="s">
        <v>210</v>
      </c>
    </row>
    <row r="6" spans="1:17">
      <c r="A6" s="10" t="s">
        <v>15</v>
      </c>
      <c r="B6" s="10" t="s">
        <v>16</v>
      </c>
      <c r="C6" s="11" t="s">
        <v>19</v>
      </c>
      <c r="D6">
        <f>15+2/60</f>
        <v>15.033333333333333</v>
      </c>
      <c r="E6">
        <f>-(91+47/60)</f>
        <v>-91.783333333333331</v>
      </c>
      <c r="F6" s="13" t="s">
        <v>42</v>
      </c>
      <c r="G6" s="13" t="s">
        <v>43</v>
      </c>
      <c r="H6" s="13">
        <v>3049</v>
      </c>
      <c r="I6" s="13" t="s">
        <v>22</v>
      </c>
      <c r="J6" s="13" t="s">
        <v>44</v>
      </c>
      <c r="K6" s="13" t="s">
        <v>45</v>
      </c>
      <c r="L6" s="13" t="s">
        <v>36</v>
      </c>
      <c r="M6" s="13" t="s">
        <v>37</v>
      </c>
      <c r="N6" s="14" t="s">
        <v>18</v>
      </c>
      <c r="O6" s="13"/>
      <c r="P6" t="s">
        <v>209</v>
      </c>
      <c r="Q6" t="s">
        <v>209</v>
      </c>
    </row>
    <row r="7" spans="1:17">
      <c r="A7" s="15" t="s">
        <v>15</v>
      </c>
      <c r="B7" s="15" t="s">
        <v>16</v>
      </c>
      <c r="C7" s="8" t="s">
        <v>19</v>
      </c>
      <c r="D7">
        <f>14+55/60</f>
        <v>14.916666666666666</v>
      </c>
      <c r="E7">
        <f>-(91+20/60)</f>
        <v>-91.333333333333329</v>
      </c>
      <c r="F7" s="8" t="s">
        <v>46</v>
      </c>
      <c r="G7" s="8" t="s">
        <v>47</v>
      </c>
      <c r="H7" s="8">
        <v>2774</v>
      </c>
      <c r="I7" s="8" t="s">
        <v>48</v>
      </c>
      <c r="J7" s="8" t="s">
        <v>49</v>
      </c>
      <c r="K7" s="8" t="s">
        <v>50</v>
      </c>
      <c r="L7" s="8" t="s">
        <v>36</v>
      </c>
      <c r="M7" s="8" t="s">
        <v>37</v>
      </c>
      <c r="N7" s="9"/>
      <c r="O7" s="9"/>
      <c r="P7" t="s">
        <v>209</v>
      </c>
      <c r="Q7" t="s">
        <v>210</v>
      </c>
    </row>
    <row r="8" spans="1:17">
      <c r="A8" s="10" t="s">
        <v>15</v>
      </c>
      <c r="B8" s="10" t="s">
        <v>16</v>
      </c>
      <c r="C8" s="11" t="s">
        <v>51</v>
      </c>
      <c r="D8" s="16">
        <v>20.033333330000001</v>
      </c>
      <c r="E8" s="16">
        <v>-103.6833333</v>
      </c>
      <c r="F8" s="17" t="s">
        <v>52</v>
      </c>
      <c r="G8" s="17" t="s">
        <v>53</v>
      </c>
      <c r="H8" s="17">
        <v>2520</v>
      </c>
      <c r="I8" s="17" t="s">
        <v>54</v>
      </c>
      <c r="J8" s="17" t="s">
        <v>55</v>
      </c>
      <c r="K8" s="17" t="s">
        <v>56</v>
      </c>
      <c r="L8" s="17" t="s">
        <v>17</v>
      </c>
      <c r="M8" s="17"/>
      <c r="N8" s="14" t="s">
        <v>18</v>
      </c>
      <c r="O8" s="18" t="s">
        <v>57</v>
      </c>
      <c r="P8" t="s">
        <v>210</v>
      </c>
      <c r="Q8" t="s">
        <v>209</v>
      </c>
    </row>
    <row r="9" spans="1:17">
      <c r="A9" s="10" t="s">
        <v>15</v>
      </c>
      <c r="B9" s="10" t="s">
        <v>16</v>
      </c>
      <c r="C9" s="11" t="s">
        <v>51</v>
      </c>
      <c r="D9" s="12">
        <v>19</v>
      </c>
      <c r="E9" s="12">
        <v>-97.383333329999999</v>
      </c>
      <c r="F9" s="13" t="s">
        <v>58</v>
      </c>
      <c r="G9" s="13" t="s">
        <v>59</v>
      </c>
      <c r="H9" s="13">
        <v>2600</v>
      </c>
      <c r="I9" s="13" t="s">
        <v>60</v>
      </c>
      <c r="J9" s="13" t="s">
        <v>61</v>
      </c>
      <c r="K9" s="13" t="s">
        <v>62</v>
      </c>
      <c r="L9" s="13" t="s">
        <v>17</v>
      </c>
      <c r="M9" s="13" t="s">
        <v>63</v>
      </c>
      <c r="N9" s="14" t="s">
        <v>18</v>
      </c>
      <c r="O9" s="13"/>
      <c r="P9" t="s">
        <v>209</v>
      </c>
      <c r="Q9" t="s">
        <v>209</v>
      </c>
    </row>
    <row r="10" spans="1:17">
      <c r="A10" s="10" t="s">
        <v>15</v>
      </c>
      <c r="B10" s="10" t="s">
        <v>16</v>
      </c>
      <c r="C10" s="11" t="s">
        <v>51</v>
      </c>
      <c r="D10" s="12">
        <v>19.850000000000001</v>
      </c>
      <c r="E10" s="12">
        <v>-97.983333329999994</v>
      </c>
      <c r="F10" s="13" t="s">
        <v>64</v>
      </c>
      <c r="G10" s="13" t="s">
        <v>65</v>
      </c>
      <c r="H10" s="13">
        <v>2250</v>
      </c>
      <c r="I10" s="13" t="s">
        <v>60</v>
      </c>
      <c r="J10" s="13" t="s">
        <v>66</v>
      </c>
      <c r="K10" s="13" t="s">
        <v>67</v>
      </c>
      <c r="L10" s="13" t="s">
        <v>17</v>
      </c>
      <c r="M10" s="13" t="s">
        <v>63</v>
      </c>
      <c r="N10" s="14" t="s">
        <v>18</v>
      </c>
      <c r="O10" s="13"/>
      <c r="P10" t="s">
        <v>209</v>
      </c>
      <c r="Q10" t="s">
        <v>209</v>
      </c>
    </row>
    <row r="11" spans="1:17">
      <c r="A11" s="10" t="s">
        <v>15</v>
      </c>
      <c r="B11" s="10" t="s">
        <v>16</v>
      </c>
      <c r="C11" s="11" t="s">
        <v>51</v>
      </c>
      <c r="D11" s="12">
        <v>19.883333329999999</v>
      </c>
      <c r="E11" s="12">
        <v>-97.583333330000002</v>
      </c>
      <c r="F11" s="13" t="s">
        <v>68</v>
      </c>
      <c r="G11" s="13" t="s">
        <v>69</v>
      </c>
      <c r="H11" s="13">
        <v>2260</v>
      </c>
      <c r="I11" s="13" t="s">
        <v>60</v>
      </c>
      <c r="J11" s="13" t="s">
        <v>70</v>
      </c>
      <c r="K11" s="13" t="s">
        <v>71</v>
      </c>
      <c r="L11" s="13" t="s">
        <v>17</v>
      </c>
      <c r="M11" s="13"/>
      <c r="N11" s="14" t="s">
        <v>18</v>
      </c>
      <c r="O11" s="13"/>
      <c r="P11" t="s">
        <v>209</v>
      </c>
      <c r="Q11" t="s">
        <v>209</v>
      </c>
    </row>
    <row r="12" spans="1:17">
      <c r="A12" s="10" t="s">
        <v>15</v>
      </c>
      <c r="B12" s="10" t="s">
        <v>16</v>
      </c>
      <c r="C12" s="11" t="s">
        <v>51</v>
      </c>
      <c r="D12" s="12">
        <v>19.68333333</v>
      </c>
      <c r="E12" s="12">
        <v>-99.133333329999999</v>
      </c>
      <c r="F12" s="13" t="s">
        <v>72</v>
      </c>
      <c r="G12" s="13" t="s">
        <v>73</v>
      </c>
      <c r="H12" s="13">
        <v>2256</v>
      </c>
      <c r="I12" s="13" t="s">
        <v>74</v>
      </c>
      <c r="J12" s="13" t="s">
        <v>75</v>
      </c>
      <c r="K12" s="13" t="s">
        <v>76</v>
      </c>
      <c r="L12" s="13" t="s">
        <v>25</v>
      </c>
      <c r="M12" s="13" t="s">
        <v>77</v>
      </c>
      <c r="N12" s="14" t="s">
        <v>18</v>
      </c>
      <c r="O12" s="13"/>
      <c r="P12" t="s">
        <v>209</v>
      </c>
      <c r="Q12" t="s">
        <v>209</v>
      </c>
    </row>
    <row r="13" spans="1:17">
      <c r="A13" s="10" t="s">
        <v>15</v>
      </c>
      <c r="B13" s="10" t="s">
        <v>16</v>
      </c>
      <c r="C13" s="11" t="s">
        <v>51</v>
      </c>
      <c r="D13" s="12">
        <v>21.366666670000001</v>
      </c>
      <c r="E13" s="12">
        <v>-102.85</v>
      </c>
      <c r="F13" s="13" t="s">
        <v>78</v>
      </c>
      <c r="G13" s="13" t="s">
        <v>79</v>
      </c>
      <c r="H13" s="13">
        <v>1951</v>
      </c>
      <c r="I13" s="13" t="s">
        <v>80</v>
      </c>
      <c r="J13" s="13" t="s">
        <v>81</v>
      </c>
      <c r="K13" s="13" t="s">
        <v>212</v>
      </c>
      <c r="L13" s="13" t="s">
        <v>25</v>
      </c>
      <c r="M13" s="13"/>
      <c r="N13" s="14" t="s">
        <v>18</v>
      </c>
      <c r="O13" s="13"/>
      <c r="P13" t="s">
        <v>209</v>
      </c>
      <c r="Q13" t="s">
        <v>209</v>
      </c>
    </row>
    <row r="14" spans="1:17">
      <c r="A14" s="5" t="s">
        <v>15</v>
      </c>
      <c r="B14" s="5" t="s">
        <v>16</v>
      </c>
      <c r="C14" s="6" t="s">
        <v>82</v>
      </c>
      <c r="D14" s="19">
        <v>-8.6999999999999993</v>
      </c>
      <c r="E14" s="19">
        <v>-77.383333329999999</v>
      </c>
      <c r="F14" s="20" t="s">
        <v>83</v>
      </c>
      <c r="G14" s="20" t="s">
        <v>84</v>
      </c>
      <c r="H14" s="20">
        <v>2820</v>
      </c>
      <c r="I14" s="20" t="s">
        <v>85</v>
      </c>
      <c r="J14" s="20" t="s">
        <v>86</v>
      </c>
      <c r="K14" s="20" t="s">
        <v>87</v>
      </c>
      <c r="L14" s="20" t="s">
        <v>17</v>
      </c>
      <c r="M14" s="20" t="s">
        <v>77</v>
      </c>
      <c r="N14" s="8"/>
      <c r="O14" s="21" t="s">
        <v>18</v>
      </c>
      <c r="P14" t="s">
        <v>210</v>
      </c>
      <c r="Q14" t="s">
        <v>209</v>
      </c>
    </row>
    <row r="15" spans="1:17">
      <c r="A15" s="10" t="s">
        <v>15</v>
      </c>
      <c r="B15" s="10" t="s">
        <v>16</v>
      </c>
      <c r="C15" s="11" t="s">
        <v>82</v>
      </c>
      <c r="D15" s="12">
        <v>-14.31666667</v>
      </c>
      <c r="E15" s="12">
        <v>-72.916666669999998</v>
      </c>
      <c r="F15" s="13" t="s">
        <v>88</v>
      </c>
      <c r="G15" s="13" t="s">
        <v>89</v>
      </c>
      <c r="H15" s="13">
        <v>3600</v>
      </c>
      <c r="I15" s="13" t="s">
        <v>90</v>
      </c>
      <c r="J15" s="13" t="s">
        <v>91</v>
      </c>
      <c r="K15" s="13" t="s">
        <v>92</v>
      </c>
      <c r="L15" s="13" t="s">
        <v>17</v>
      </c>
      <c r="M15" s="13" t="s">
        <v>63</v>
      </c>
      <c r="N15" s="14" t="s">
        <v>18</v>
      </c>
      <c r="O15" s="21" t="s">
        <v>18</v>
      </c>
      <c r="P15" t="s">
        <v>209</v>
      </c>
      <c r="Q15" t="s">
        <v>209</v>
      </c>
    </row>
    <row r="16" spans="1:17">
      <c r="A16" s="10" t="s">
        <v>15</v>
      </c>
      <c r="B16" s="10" t="s">
        <v>16</v>
      </c>
      <c r="C16" s="11" t="s">
        <v>82</v>
      </c>
      <c r="D16" s="12">
        <v>-9.3833333329999995</v>
      </c>
      <c r="E16" s="12">
        <v>-77.166666669999998</v>
      </c>
      <c r="F16" s="13" t="s">
        <v>93</v>
      </c>
      <c r="G16" s="13" t="s">
        <v>94</v>
      </c>
      <c r="H16" s="13">
        <v>3150</v>
      </c>
      <c r="I16" s="13" t="s">
        <v>85</v>
      </c>
      <c r="J16" s="13" t="s">
        <v>95</v>
      </c>
      <c r="K16" s="13" t="s">
        <v>96</v>
      </c>
      <c r="L16" s="13" t="s">
        <v>17</v>
      </c>
      <c r="M16" s="13" t="s">
        <v>63</v>
      </c>
      <c r="N16" s="14" t="s">
        <v>18</v>
      </c>
      <c r="O16" s="21" t="s">
        <v>18</v>
      </c>
      <c r="P16" t="s">
        <v>209</v>
      </c>
      <c r="Q16" t="s">
        <v>209</v>
      </c>
    </row>
    <row r="17" spans="1:17">
      <c r="A17" s="5" t="s">
        <v>15</v>
      </c>
      <c r="B17" s="5" t="s">
        <v>16</v>
      </c>
      <c r="C17" s="6" t="s">
        <v>82</v>
      </c>
      <c r="D17" s="7">
        <v>-0.91666666699999999</v>
      </c>
      <c r="E17" s="7">
        <v>-78.916666669999998</v>
      </c>
      <c r="F17" s="8" t="s">
        <v>97</v>
      </c>
      <c r="G17" s="8" t="s">
        <v>98</v>
      </c>
      <c r="H17" s="8">
        <v>2931</v>
      </c>
      <c r="I17" s="8" t="s">
        <v>99</v>
      </c>
      <c r="J17" s="8" t="s">
        <v>100</v>
      </c>
      <c r="K17" s="8" t="s">
        <v>101</v>
      </c>
      <c r="L17" s="8" t="s">
        <v>25</v>
      </c>
      <c r="M17" s="8" t="s">
        <v>63</v>
      </c>
      <c r="N17" s="9"/>
      <c r="O17" s="21" t="s">
        <v>18</v>
      </c>
      <c r="P17" t="s">
        <v>209</v>
      </c>
      <c r="Q17" t="s">
        <v>209</v>
      </c>
    </row>
    <row r="18" spans="1:17">
      <c r="A18" s="15" t="s">
        <v>15</v>
      </c>
      <c r="B18" s="15" t="s">
        <v>16</v>
      </c>
      <c r="C18" s="8" t="s">
        <v>82</v>
      </c>
      <c r="D18" s="7">
        <v>0</v>
      </c>
      <c r="E18" s="7">
        <v>-78</v>
      </c>
      <c r="F18" s="8" t="s">
        <v>102</v>
      </c>
      <c r="G18" s="8" t="s">
        <v>103</v>
      </c>
      <c r="H18" s="8">
        <v>2195</v>
      </c>
      <c r="I18" s="8" t="s">
        <v>99</v>
      </c>
      <c r="J18" s="8" t="s">
        <v>104</v>
      </c>
      <c r="K18" s="8" t="s">
        <v>105</v>
      </c>
      <c r="L18" s="8" t="s">
        <v>25</v>
      </c>
      <c r="M18" s="9"/>
      <c r="N18" s="9"/>
      <c r="O18" s="9"/>
      <c r="P18" t="s">
        <v>209</v>
      </c>
      <c r="Q18" t="s">
        <v>210</v>
      </c>
    </row>
    <row r="19" spans="1:17">
      <c r="A19" s="5" t="s">
        <v>15</v>
      </c>
      <c r="B19" s="5" t="s">
        <v>16</v>
      </c>
      <c r="C19" s="6" t="s">
        <v>82</v>
      </c>
      <c r="D19" s="7">
        <v>-14.883333329999999</v>
      </c>
      <c r="E19" s="7">
        <v>-70.599999999999994</v>
      </c>
      <c r="F19" s="8" t="s">
        <v>106</v>
      </c>
      <c r="G19" s="8" t="s">
        <v>107</v>
      </c>
      <c r="H19" s="8">
        <v>3925</v>
      </c>
      <c r="I19" s="8" t="s">
        <v>108</v>
      </c>
      <c r="J19" s="8" t="s">
        <v>109</v>
      </c>
      <c r="K19" s="8" t="s">
        <v>110</v>
      </c>
      <c r="L19" s="8" t="s">
        <v>25</v>
      </c>
      <c r="M19" s="9"/>
      <c r="N19" s="9"/>
      <c r="O19" s="21" t="s">
        <v>18</v>
      </c>
      <c r="P19" t="s">
        <v>209</v>
      </c>
      <c r="Q19" t="s">
        <v>209</v>
      </c>
    </row>
    <row r="20" spans="1:17">
      <c r="A20" s="10" t="s">
        <v>15</v>
      </c>
      <c r="B20" s="10" t="s">
        <v>16</v>
      </c>
      <c r="C20" s="11" t="s">
        <v>111</v>
      </c>
      <c r="D20" s="12">
        <v>20.833333329999999</v>
      </c>
      <c r="E20" s="12">
        <v>-88.516666670000006</v>
      </c>
      <c r="F20" s="13" t="s">
        <v>112</v>
      </c>
      <c r="G20" s="13" t="s">
        <v>113</v>
      </c>
      <c r="H20" s="13">
        <v>30</v>
      </c>
      <c r="I20" s="13" t="s">
        <v>114</v>
      </c>
      <c r="J20" s="13" t="s">
        <v>115</v>
      </c>
      <c r="K20" s="13" t="s">
        <v>116</v>
      </c>
      <c r="L20" s="13" t="s">
        <v>25</v>
      </c>
      <c r="M20" s="13" t="s">
        <v>63</v>
      </c>
      <c r="N20" s="14" t="s">
        <v>18</v>
      </c>
      <c r="O20" s="21" t="s">
        <v>18</v>
      </c>
      <c r="P20" t="s">
        <v>209</v>
      </c>
      <c r="Q20" t="s">
        <v>209</v>
      </c>
    </row>
    <row r="21" spans="1:17">
      <c r="A21" s="10" t="s">
        <v>15</v>
      </c>
      <c r="B21" s="10" t="s">
        <v>16</v>
      </c>
      <c r="C21" s="11" t="s">
        <v>111</v>
      </c>
      <c r="D21" s="16">
        <v>16.56666667</v>
      </c>
      <c r="E21" s="16">
        <v>-94.616666670000001</v>
      </c>
      <c r="F21" s="17" t="s">
        <v>117</v>
      </c>
      <c r="G21" s="17" t="s">
        <v>118</v>
      </c>
      <c r="H21" s="17">
        <v>107</v>
      </c>
      <c r="I21" s="17" t="s">
        <v>119</v>
      </c>
      <c r="J21" s="17" t="s">
        <v>120</v>
      </c>
      <c r="K21" s="17" t="s">
        <v>121</v>
      </c>
      <c r="L21" s="17" t="s">
        <v>25</v>
      </c>
      <c r="M21" s="17" t="s">
        <v>63</v>
      </c>
      <c r="N21" s="14" t="s">
        <v>18</v>
      </c>
      <c r="O21" s="18" t="s">
        <v>122</v>
      </c>
      <c r="P21" t="s">
        <v>210</v>
      </c>
      <c r="Q21" t="s">
        <v>209</v>
      </c>
    </row>
    <row r="22" spans="1:17">
      <c r="A22" s="15" t="s">
        <v>15</v>
      </c>
      <c r="B22" s="15" t="s">
        <v>16</v>
      </c>
      <c r="C22" s="8" t="s">
        <v>111</v>
      </c>
      <c r="D22" s="7">
        <v>16.516666669999999</v>
      </c>
      <c r="E22" s="7">
        <v>-90.166666669999998</v>
      </c>
      <c r="F22" s="8" t="s">
        <v>123</v>
      </c>
      <c r="G22" s="8" t="s">
        <v>124</v>
      </c>
      <c r="H22" s="8">
        <v>30</v>
      </c>
      <c r="I22" s="8" t="s">
        <v>125</v>
      </c>
      <c r="J22" s="8" t="s">
        <v>126</v>
      </c>
      <c r="K22" s="8" t="s">
        <v>127</v>
      </c>
      <c r="L22" s="8" t="s">
        <v>25</v>
      </c>
      <c r="M22" s="8" t="s">
        <v>77</v>
      </c>
      <c r="N22" s="9"/>
      <c r="O22" s="9"/>
      <c r="P22" t="s">
        <v>209</v>
      </c>
      <c r="Q22" t="s">
        <v>210</v>
      </c>
    </row>
    <row r="23" spans="1:17">
      <c r="A23" s="10" t="s">
        <v>15</v>
      </c>
      <c r="B23" s="10" t="s">
        <v>16</v>
      </c>
      <c r="C23" s="11" t="s">
        <v>111</v>
      </c>
      <c r="D23" s="12">
        <v>15.43333333</v>
      </c>
      <c r="E23" s="12">
        <v>-92.9</v>
      </c>
      <c r="F23" s="13" t="s">
        <v>128</v>
      </c>
      <c r="G23" s="13" t="s">
        <v>129</v>
      </c>
      <c r="H23" s="13">
        <v>107</v>
      </c>
      <c r="I23" s="13" t="s">
        <v>130</v>
      </c>
      <c r="J23" s="13" t="s">
        <v>131</v>
      </c>
      <c r="K23" s="13" t="s">
        <v>132</v>
      </c>
      <c r="L23" s="13" t="s">
        <v>17</v>
      </c>
      <c r="M23" s="13"/>
      <c r="N23" s="14" t="s">
        <v>18</v>
      </c>
      <c r="O23" s="13"/>
      <c r="P23" t="s">
        <v>209</v>
      </c>
      <c r="Q23" t="s">
        <v>209</v>
      </c>
    </row>
    <row r="24" spans="1:17">
      <c r="A24" s="15" t="s">
        <v>15</v>
      </c>
      <c r="B24" s="15" t="s">
        <v>16</v>
      </c>
      <c r="C24" s="8" t="s">
        <v>111</v>
      </c>
      <c r="D24" s="7">
        <v>16.850000000000001</v>
      </c>
      <c r="E24" s="7">
        <v>-99.066999999999993</v>
      </c>
      <c r="F24" s="8" t="s">
        <v>133</v>
      </c>
      <c r="G24" s="8" t="s">
        <v>134</v>
      </c>
      <c r="H24" s="8">
        <v>201</v>
      </c>
      <c r="I24" s="8" t="s">
        <v>135</v>
      </c>
      <c r="J24" s="8"/>
      <c r="K24" s="8" t="s">
        <v>136</v>
      </c>
      <c r="L24" s="8" t="s">
        <v>36</v>
      </c>
      <c r="M24" s="8" t="s">
        <v>37</v>
      </c>
      <c r="N24" s="9"/>
      <c r="O24" s="9"/>
      <c r="P24" t="s">
        <v>209</v>
      </c>
      <c r="Q24" t="s">
        <v>210</v>
      </c>
    </row>
    <row r="25" spans="1:17">
      <c r="A25" s="15" t="s">
        <v>15</v>
      </c>
      <c r="B25" s="15" t="s">
        <v>16</v>
      </c>
      <c r="C25" s="8" t="s">
        <v>111</v>
      </c>
      <c r="D25" s="7">
        <v>15.46666667</v>
      </c>
      <c r="E25" s="7">
        <v>-88.85</v>
      </c>
      <c r="F25" s="8" t="s">
        <v>137</v>
      </c>
      <c r="G25" s="8" t="s">
        <v>138</v>
      </c>
      <c r="H25" s="8">
        <v>39</v>
      </c>
      <c r="I25" s="8" t="s">
        <v>139</v>
      </c>
      <c r="J25" s="8" t="s">
        <v>140</v>
      </c>
      <c r="K25" s="8" t="s">
        <v>141</v>
      </c>
      <c r="L25" s="8" t="s">
        <v>25</v>
      </c>
      <c r="M25" s="8" t="s">
        <v>77</v>
      </c>
      <c r="N25" s="9"/>
      <c r="O25" s="9"/>
      <c r="P25" t="s">
        <v>209</v>
      </c>
      <c r="Q25" t="s">
        <v>210</v>
      </c>
    </row>
    <row r="26" spans="1:17">
      <c r="A26" s="5" t="s">
        <v>15</v>
      </c>
      <c r="B26" s="5" t="s">
        <v>16</v>
      </c>
      <c r="C26" s="22" t="s">
        <v>111</v>
      </c>
      <c r="D26" s="23">
        <v>14.33333333</v>
      </c>
      <c r="E26" s="23">
        <v>-89.716666669999995</v>
      </c>
      <c r="F26" s="24" t="s">
        <v>142</v>
      </c>
      <c r="G26" s="24" t="s">
        <v>143</v>
      </c>
      <c r="H26" s="24">
        <v>737</v>
      </c>
      <c r="I26" s="24" t="s">
        <v>144</v>
      </c>
      <c r="J26" s="24" t="s">
        <v>145</v>
      </c>
      <c r="K26" s="24" t="s">
        <v>146</v>
      </c>
      <c r="L26" s="9"/>
      <c r="M26" s="9"/>
      <c r="N26" s="9"/>
      <c r="O26" s="21" t="s">
        <v>18</v>
      </c>
      <c r="P26" t="s">
        <v>209</v>
      </c>
      <c r="Q26" t="s">
        <v>209</v>
      </c>
    </row>
    <row r="27" spans="1:17">
      <c r="A27" s="5" t="s">
        <v>15</v>
      </c>
      <c r="B27" s="5" t="s">
        <v>16</v>
      </c>
      <c r="C27" s="25" t="s">
        <v>111</v>
      </c>
      <c r="D27" s="26">
        <v>22.333333329999999</v>
      </c>
      <c r="E27" s="26">
        <v>105.3833333</v>
      </c>
      <c r="F27" s="27"/>
      <c r="G27" s="28" t="s">
        <v>147</v>
      </c>
      <c r="H27" s="27">
        <v>46</v>
      </c>
      <c r="I27" s="27" t="s">
        <v>148</v>
      </c>
      <c r="J27" s="27" t="s">
        <v>149</v>
      </c>
      <c r="K27" s="29"/>
      <c r="L27" s="27" t="s">
        <v>150</v>
      </c>
      <c r="M27" s="29"/>
      <c r="N27" s="29"/>
      <c r="O27" s="18" t="s">
        <v>57</v>
      </c>
      <c r="P27" t="s">
        <v>210</v>
      </c>
      <c r="Q27" t="s">
        <v>209</v>
      </c>
    </row>
    <row r="28" spans="1:17">
      <c r="A28" s="5" t="s">
        <v>15</v>
      </c>
      <c r="B28" s="5" t="s">
        <v>16</v>
      </c>
      <c r="C28" s="25" t="s">
        <v>111</v>
      </c>
      <c r="D28" s="26">
        <v>24.8</v>
      </c>
      <c r="E28" s="26">
        <v>107.41666669999999</v>
      </c>
      <c r="F28" s="27"/>
      <c r="G28" s="28" t="s">
        <v>151</v>
      </c>
      <c r="H28" s="27">
        <v>61</v>
      </c>
      <c r="I28" s="27" t="s">
        <v>152</v>
      </c>
      <c r="J28" s="27" t="s">
        <v>153</v>
      </c>
      <c r="K28" s="29"/>
      <c r="L28" s="27" t="s">
        <v>150</v>
      </c>
      <c r="M28" s="29"/>
      <c r="N28" s="29"/>
      <c r="O28" s="18" t="s">
        <v>57</v>
      </c>
      <c r="P28" t="s">
        <v>210</v>
      </c>
      <c r="Q28" t="s">
        <v>209</v>
      </c>
    </row>
    <row r="29" spans="1:17">
      <c r="A29" s="5" t="s">
        <v>15</v>
      </c>
      <c r="B29" s="5" t="s">
        <v>16</v>
      </c>
      <c r="C29" s="25" t="s">
        <v>111</v>
      </c>
      <c r="D29" s="26">
        <v>22.283333330000001</v>
      </c>
      <c r="E29" s="26">
        <v>97.883333329999999</v>
      </c>
      <c r="F29" s="27"/>
      <c r="G29" s="28" t="s">
        <v>154</v>
      </c>
      <c r="H29" s="27">
        <v>150</v>
      </c>
      <c r="I29" s="27" t="s">
        <v>155</v>
      </c>
      <c r="J29" s="27" t="s">
        <v>156</v>
      </c>
      <c r="K29" s="29"/>
      <c r="L29" s="27" t="s">
        <v>150</v>
      </c>
      <c r="M29" s="29"/>
      <c r="N29" s="29"/>
      <c r="O29" s="18" t="s">
        <v>57</v>
      </c>
      <c r="P29" t="s">
        <v>210</v>
      </c>
      <c r="Q29" t="s">
        <v>209</v>
      </c>
    </row>
    <row r="30" spans="1:17">
      <c r="A30" s="10" t="s">
        <v>15</v>
      </c>
      <c r="B30" s="10" t="s">
        <v>16</v>
      </c>
      <c r="C30" s="11" t="s">
        <v>157</v>
      </c>
      <c r="D30" s="12">
        <v>8.5</v>
      </c>
      <c r="E30" s="12">
        <v>-77.266666670000006</v>
      </c>
      <c r="F30" s="13" t="s">
        <v>158</v>
      </c>
      <c r="G30" s="13" t="s">
        <v>159</v>
      </c>
      <c r="H30" s="13">
        <v>30</v>
      </c>
      <c r="I30" s="13" t="s">
        <v>160</v>
      </c>
      <c r="J30" s="13" t="s">
        <v>161</v>
      </c>
      <c r="K30" s="13" t="s">
        <v>162</v>
      </c>
      <c r="L30" s="13" t="s">
        <v>17</v>
      </c>
      <c r="M30" s="13" t="s">
        <v>63</v>
      </c>
      <c r="N30" s="14" t="s">
        <v>18</v>
      </c>
      <c r="O30" s="13"/>
      <c r="P30" t="s">
        <v>209</v>
      </c>
      <c r="Q30" t="s">
        <v>209</v>
      </c>
    </row>
    <row r="31" spans="1:17">
      <c r="A31" s="15" t="s">
        <v>15</v>
      </c>
      <c r="B31" s="15" t="s">
        <v>16</v>
      </c>
      <c r="C31" s="8" t="s">
        <v>157</v>
      </c>
      <c r="D31" s="7">
        <v>9.4333333330000002</v>
      </c>
      <c r="E31" s="7">
        <v>-75.7</v>
      </c>
      <c r="F31" s="8" t="s">
        <v>163</v>
      </c>
      <c r="G31" s="8" t="s">
        <v>164</v>
      </c>
      <c r="H31" s="8">
        <v>27</v>
      </c>
      <c r="I31" s="8" t="s">
        <v>165</v>
      </c>
      <c r="J31" s="8" t="s">
        <v>166</v>
      </c>
      <c r="K31" s="8" t="s">
        <v>167</v>
      </c>
      <c r="L31" s="8" t="s">
        <v>17</v>
      </c>
      <c r="M31" s="8"/>
      <c r="N31" s="8"/>
      <c r="O31" s="8"/>
      <c r="P31" t="s">
        <v>209</v>
      </c>
      <c r="Q31" t="s">
        <v>210</v>
      </c>
    </row>
    <row r="32" spans="1:17">
      <c r="A32" s="15" t="s">
        <v>15</v>
      </c>
      <c r="B32" s="15" t="s">
        <v>16</v>
      </c>
      <c r="C32" s="8" t="s">
        <v>157</v>
      </c>
      <c r="D32" s="7">
        <v>10.18333333</v>
      </c>
      <c r="E32" s="7">
        <v>-74.05</v>
      </c>
      <c r="F32" s="8" t="s">
        <v>168</v>
      </c>
      <c r="G32" s="8" t="s">
        <v>169</v>
      </c>
      <c r="H32" s="8">
        <v>250</v>
      </c>
      <c r="I32" s="8" t="s">
        <v>165</v>
      </c>
      <c r="J32" s="8" t="s">
        <v>170</v>
      </c>
      <c r="K32" s="8" t="s">
        <v>171</v>
      </c>
      <c r="L32" s="8" t="s">
        <v>17</v>
      </c>
      <c r="M32" s="8" t="s">
        <v>63</v>
      </c>
      <c r="N32" s="9"/>
      <c r="O32" s="9"/>
      <c r="P32" t="s">
        <v>209</v>
      </c>
      <c r="Q32" t="s">
        <v>210</v>
      </c>
    </row>
    <row r="33" spans="1:17">
      <c r="A33" s="15" t="s">
        <v>15</v>
      </c>
      <c r="B33" s="15" t="s">
        <v>16</v>
      </c>
      <c r="C33" s="8" t="s">
        <v>157</v>
      </c>
      <c r="D33" s="7">
        <v>8.3166666669999998</v>
      </c>
      <c r="E33" s="7">
        <v>-75.150000000000006</v>
      </c>
      <c r="F33" s="8" t="s">
        <v>172</v>
      </c>
      <c r="G33" s="8" t="s">
        <v>173</v>
      </c>
      <c r="H33" s="8">
        <v>100</v>
      </c>
      <c r="I33" s="8" t="s">
        <v>174</v>
      </c>
      <c r="J33" s="8" t="s">
        <v>175</v>
      </c>
      <c r="K33" s="8" t="s">
        <v>176</v>
      </c>
      <c r="L33" s="8" t="s">
        <v>17</v>
      </c>
      <c r="M33" s="9"/>
      <c r="N33" s="9"/>
      <c r="O33" s="9"/>
      <c r="P33" t="s">
        <v>209</v>
      </c>
      <c r="Q33" t="s">
        <v>210</v>
      </c>
    </row>
    <row r="34" spans="1:17">
      <c r="A34" s="15" t="s">
        <v>15</v>
      </c>
      <c r="B34" s="15" t="s">
        <v>16</v>
      </c>
      <c r="C34" s="8" t="s">
        <v>157</v>
      </c>
      <c r="D34" s="7">
        <v>1.75</v>
      </c>
      <c r="E34" s="7">
        <v>-75.583333330000002</v>
      </c>
      <c r="F34" s="8" t="s">
        <v>177</v>
      </c>
      <c r="G34" s="8" t="s">
        <v>178</v>
      </c>
      <c r="H34" s="8">
        <v>555</v>
      </c>
      <c r="I34" s="8" t="s">
        <v>179</v>
      </c>
      <c r="J34" s="8" t="s">
        <v>180</v>
      </c>
      <c r="K34" s="8" t="s">
        <v>181</v>
      </c>
      <c r="L34" s="8" t="s">
        <v>17</v>
      </c>
      <c r="M34" s="9"/>
      <c r="N34" s="9"/>
      <c r="O34" s="9"/>
      <c r="P34" t="s">
        <v>209</v>
      </c>
      <c r="Q34" t="s">
        <v>210</v>
      </c>
    </row>
    <row r="35" spans="1:17">
      <c r="A35" s="15" t="s">
        <v>15</v>
      </c>
      <c r="B35" s="15" t="s">
        <v>16</v>
      </c>
      <c r="C35" s="8" t="s">
        <v>157</v>
      </c>
      <c r="D35" s="7">
        <v>4.516666667</v>
      </c>
      <c r="E35" s="7">
        <v>-75.633333329999999</v>
      </c>
      <c r="F35" s="8" t="s">
        <v>182</v>
      </c>
      <c r="G35" s="8" t="s">
        <v>183</v>
      </c>
      <c r="H35" s="8">
        <v>353</v>
      </c>
      <c r="I35" s="8" t="s">
        <v>184</v>
      </c>
      <c r="J35" s="8" t="s">
        <v>185</v>
      </c>
      <c r="K35" s="8" t="s">
        <v>186</v>
      </c>
      <c r="L35" s="8" t="s">
        <v>17</v>
      </c>
      <c r="M35" s="9"/>
      <c r="N35" s="9"/>
      <c r="O35" s="9"/>
      <c r="P35" t="s">
        <v>209</v>
      </c>
      <c r="Q35" t="s">
        <v>210</v>
      </c>
    </row>
    <row r="36" spans="1:17">
      <c r="A36" s="5" t="s">
        <v>15</v>
      </c>
      <c r="B36" s="5" t="s">
        <v>16</v>
      </c>
      <c r="C36" s="25" t="s">
        <v>157</v>
      </c>
      <c r="D36" s="27">
        <v>-39.916666669999998</v>
      </c>
      <c r="E36" s="27">
        <v>-72.5</v>
      </c>
      <c r="F36" s="27"/>
      <c r="G36" s="28" t="s">
        <v>187</v>
      </c>
      <c r="H36" s="27">
        <v>7</v>
      </c>
      <c r="I36" s="27" t="s">
        <v>188</v>
      </c>
      <c r="J36" s="27" t="s">
        <v>189</v>
      </c>
      <c r="K36" s="29"/>
      <c r="L36" s="27" t="s">
        <v>190</v>
      </c>
      <c r="M36" s="29"/>
      <c r="N36" s="29"/>
      <c r="O36" s="18" t="s">
        <v>57</v>
      </c>
      <c r="P36" t="s">
        <v>210</v>
      </c>
      <c r="Q36" t="s">
        <v>209</v>
      </c>
    </row>
    <row r="37" spans="1:17">
      <c r="A37" s="5" t="s">
        <v>15</v>
      </c>
      <c r="B37" s="5" t="s">
        <v>16</v>
      </c>
      <c r="C37" s="25" t="s">
        <v>157</v>
      </c>
      <c r="D37" s="27">
        <v>9.0166666670000009</v>
      </c>
      <c r="E37" s="27">
        <v>-63.716666670000002</v>
      </c>
      <c r="F37" s="27"/>
      <c r="G37" s="28" t="s">
        <v>191</v>
      </c>
      <c r="H37" s="27">
        <v>146</v>
      </c>
      <c r="I37" s="27" t="s">
        <v>192</v>
      </c>
      <c r="J37" s="27" t="s">
        <v>193</v>
      </c>
      <c r="K37" s="29"/>
      <c r="L37" s="27" t="s">
        <v>194</v>
      </c>
      <c r="M37" s="29"/>
      <c r="N37" s="29"/>
      <c r="O37" s="18" t="s">
        <v>57</v>
      </c>
      <c r="P37" t="s">
        <v>210</v>
      </c>
      <c r="Q37" t="s">
        <v>209</v>
      </c>
    </row>
    <row r="38" spans="1:17">
      <c r="A38" s="5" t="s">
        <v>15</v>
      </c>
      <c r="B38" s="5" t="s">
        <v>16</v>
      </c>
      <c r="C38" s="25" t="s">
        <v>157</v>
      </c>
      <c r="D38" s="27">
        <v>8.9</v>
      </c>
      <c r="E38" s="27">
        <v>-64.216666669999995</v>
      </c>
      <c r="F38" s="27"/>
      <c r="G38" s="28" t="s">
        <v>195</v>
      </c>
      <c r="H38" s="27">
        <v>183</v>
      </c>
      <c r="I38" s="27" t="s">
        <v>192</v>
      </c>
      <c r="J38" s="27" t="s">
        <v>196</v>
      </c>
      <c r="K38" s="29"/>
      <c r="L38" s="27" t="s">
        <v>197</v>
      </c>
      <c r="M38" s="29"/>
      <c r="N38" s="29"/>
      <c r="O38" s="18" t="s">
        <v>57</v>
      </c>
      <c r="P38" t="s">
        <v>210</v>
      </c>
      <c r="Q38" t="s">
        <v>209</v>
      </c>
    </row>
    <row r="39" spans="1:17">
      <c r="A39" s="5" t="s">
        <v>15</v>
      </c>
      <c r="B39" s="5" t="s">
        <v>16</v>
      </c>
      <c r="C39" s="25" t="s">
        <v>157</v>
      </c>
      <c r="D39" s="27">
        <v>8.9</v>
      </c>
      <c r="E39" s="27">
        <v>-64.216666669999995</v>
      </c>
      <c r="F39" s="27"/>
      <c r="G39" s="28" t="s">
        <v>198</v>
      </c>
      <c r="H39" s="27">
        <v>183</v>
      </c>
      <c r="I39" s="27" t="s">
        <v>192</v>
      </c>
      <c r="J39" s="27" t="s">
        <v>199</v>
      </c>
      <c r="K39" s="29"/>
      <c r="L39" s="27" t="s">
        <v>194</v>
      </c>
      <c r="M39" s="29"/>
      <c r="N39" s="29"/>
      <c r="O39" s="18" t="s">
        <v>57</v>
      </c>
      <c r="P39" t="s">
        <v>210</v>
      </c>
      <c r="Q39" t="s">
        <v>209</v>
      </c>
    </row>
    <row r="40" spans="1:17">
      <c r="A40" s="5" t="s">
        <v>15</v>
      </c>
      <c r="B40" s="5" t="s">
        <v>16</v>
      </c>
      <c r="C40" s="25" t="s">
        <v>157</v>
      </c>
      <c r="D40" s="30">
        <v>-16.366666670000001</v>
      </c>
      <c r="E40" s="30">
        <v>-60.95</v>
      </c>
      <c r="F40" s="30"/>
      <c r="G40" s="30" t="s">
        <v>200</v>
      </c>
      <c r="H40" s="30">
        <v>330</v>
      </c>
      <c r="I40" s="30" t="s">
        <v>201</v>
      </c>
      <c r="J40" s="30" t="s">
        <v>202</v>
      </c>
      <c r="K40" s="31"/>
      <c r="L40" s="30" t="s">
        <v>197</v>
      </c>
      <c r="M40" s="31"/>
      <c r="N40" s="29"/>
      <c r="O40" s="18" t="s">
        <v>57</v>
      </c>
      <c r="P40" t="s">
        <v>210</v>
      </c>
      <c r="Q40" t="s">
        <v>209</v>
      </c>
    </row>
    <row r="41" spans="1:17">
      <c r="A41" s="5" t="s">
        <v>15</v>
      </c>
      <c r="B41" s="5" t="s">
        <v>16</v>
      </c>
      <c r="C41" s="25" t="s">
        <v>157</v>
      </c>
      <c r="D41" s="27">
        <v>-30</v>
      </c>
      <c r="E41" s="27">
        <v>-53</v>
      </c>
      <c r="F41" s="27"/>
      <c r="G41" s="28" t="s">
        <v>203</v>
      </c>
      <c r="H41" s="27">
        <v>366</v>
      </c>
      <c r="I41" s="27" t="s">
        <v>204</v>
      </c>
      <c r="J41" s="27" t="s">
        <v>205</v>
      </c>
      <c r="K41" s="29"/>
      <c r="L41" s="27" t="s">
        <v>206</v>
      </c>
      <c r="M41" s="32" t="s">
        <v>207</v>
      </c>
      <c r="N41" s="29"/>
      <c r="O41" s="18" t="s">
        <v>57</v>
      </c>
      <c r="P41" t="s">
        <v>210</v>
      </c>
      <c r="Q41" t="s">
        <v>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Runcie</dc:creator>
  <cp:lastModifiedBy>Daniel Runcie</cp:lastModifiedBy>
  <dcterms:created xsi:type="dcterms:W3CDTF">2016-01-30T18:17:10Z</dcterms:created>
  <dcterms:modified xsi:type="dcterms:W3CDTF">2016-02-12T17:20:25Z</dcterms:modified>
</cp:coreProperties>
</file>