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 sayfasının kopyası" sheetId="1" r:id="rId4"/>
  </sheets>
  <definedNames/>
  <calcPr/>
</workbook>
</file>

<file path=xl/sharedStrings.xml><?xml version="1.0" encoding="utf-8"?>
<sst xmlns="http://schemas.openxmlformats.org/spreadsheetml/2006/main" count="150" uniqueCount="76">
  <si>
    <t>USERS</t>
  </si>
  <si>
    <t>ADRESS</t>
  </si>
  <si>
    <t>COUNTRIES</t>
  </si>
  <si>
    <t>ID</t>
  </si>
  <si>
    <t>INT IDENTITY(1,1)</t>
  </si>
  <si>
    <t>TINYINT IDENTITY(1,1)</t>
  </si>
  <si>
    <t>USERNAME_</t>
  </si>
  <si>
    <t>VARCHAR(50)</t>
  </si>
  <si>
    <t>USERID</t>
  </si>
  <si>
    <t>INT</t>
  </si>
  <si>
    <t>COUNTRY</t>
  </si>
  <si>
    <t>PASSWORD_</t>
  </si>
  <si>
    <t>COUNTRYID</t>
  </si>
  <si>
    <t>TINYINT</t>
  </si>
  <si>
    <t>NAMESURNAME</t>
  </si>
  <si>
    <t>VHARCHAR(100)</t>
  </si>
  <si>
    <t>CITYID</t>
  </si>
  <si>
    <t>SMALLINT</t>
  </si>
  <si>
    <t>CITIES</t>
  </si>
  <si>
    <t>EMAIL</t>
  </si>
  <si>
    <t>VARCHAR(100)</t>
  </si>
  <si>
    <t>TOWNID</t>
  </si>
  <si>
    <t>SMALLlNT IDENTITY(1,1)</t>
  </si>
  <si>
    <t>GENDER</t>
  </si>
  <si>
    <t>DISTRICTID</t>
  </si>
  <si>
    <t>BITRTHDATE</t>
  </si>
  <si>
    <t>DATE</t>
  </si>
  <si>
    <t>POSTALCODE</t>
  </si>
  <si>
    <t>VARCHAR(10)</t>
  </si>
  <si>
    <t>CITY</t>
  </si>
  <si>
    <t>CREATEDDATE</t>
  </si>
  <si>
    <t>DATETIME</t>
  </si>
  <si>
    <t>ADRESSTEX</t>
  </si>
  <si>
    <t>VARCHAR(500)</t>
  </si>
  <si>
    <t>TELNR1</t>
  </si>
  <si>
    <t>VARCHAR(15)</t>
  </si>
  <si>
    <t>TOWNS</t>
  </si>
  <si>
    <t>TELNR2</t>
  </si>
  <si>
    <t xml:space="preserve">SMALLINT </t>
  </si>
  <si>
    <t>ORDERS</t>
  </si>
  <si>
    <t>TOWN</t>
  </si>
  <si>
    <t>ITEMS</t>
  </si>
  <si>
    <t>DISTRICT</t>
  </si>
  <si>
    <t>ITEMCODE</t>
  </si>
  <si>
    <t>DATETAME</t>
  </si>
  <si>
    <t>ITEMNAME</t>
  </si>
  <si>
    <t>UNITPRICE</t>
  </si>
  <si>
    <t>FLOAT</t>
  </si>
  <si>
    <t>TOWNYID</t>
  </si>
  <si>
    <t>STATUS</t>
  </si>
  <si>
    <t>CATEGORY1</t>
  </si>
  <si>
    <t>ADRESSID</t>
  </si>
  <si>
    <t>CATEGORY2</t>
  </si>
  <si>
    <t>CATEGORY3</t>
  </si>
  <si>
    <t>ORDERDETAILS</t>
  </si>
  <si>
    <t>INVOICE</t>
  </si>
  <si>
    <t>CATEGORY4</t>
  </si>
  <si>
    <t>BRAND</t>
  </si>
  <si>
    <t>ORDERID</t>
  </si>
  <si>
    <t xml:space="preserve">INT </t>
  </si>
  <si>
    <t>ITEMID</t>
  </si>
  <si>
    <t>AMOUNT</t>
  </si>
  <si>
    <t>PAYMENTS</t>
  </si>
  <si>
    <t>CARGOFICHENO</t>
  </si>
  <si>
    <t>VARCHAR(20)</t>
  </si>
  <si>
    <t>UNITTOTAL</t>
  </si>
  <si>
    <t>TOTALPRICE</t>
  </si>
  <si>
    <t>PAYMENTTYPE</t>
  </si>
  <si>
    <t>INVOICEDETAIL</t>
  </si>
  <si>
    <t>ISOK</t>
  </si>
  <si>
    <t>BIT</t>
  </si>
  <si>
    <t>INVOICEID</t>
  </si>
  <si>
    <t>APPROVECODE</t>
  </si>
  <si>
    <t>ORDERDERAILID</t>
  </si>
  <si>
    <t>PAYMENTTOTAL</t>
  </si>
  <si>
    <t>UNITEPRICE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</si>
</sst>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15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63"/>
    <col customWidth="1" min="3" max="3" width="54.38"/>
    <col customWidth="1" min="5" max="5" width="15.63"/>
    <col customWidth="1" min="6" max="6" width="55.25"/>
    <col customWidth="1" min="7" max="7" width="14.63"/>
    <col customWidth="1" min="8" max="8" width="19.75"/>
    <col customWidth="1" min="9" max="9" width="58.13"/>
  </cols>
  <sheetData>
    <row r="1">
      <c r="A1" s="1" t="s">
        <v>0</v>
      </c>
      <c r="C1" s="2" t="str">
        <f>"CREATE TABLE "&amp;A1&amp;"("</f>
        <v>CREATE TABLE USERS(</v>
      </c>
      <c r="D1" s="1" t="s">
        <v>1</v>
      </c>
      <c r="F1" s="2" t="str">
        <f>"CREATE TABLE "&amp;D1&amp;"("</f>
        <v>CREATE TABLE ADRESS(</v>
      </c>
      <c r="G1" s="1" t="s">
        <v>2</v>
      </c>
      <c r="I1" s="2" t="str">
        <f>"CREATE TABLE "&amp;G1&amp;"("</f>
        <v>CREATE TABLE COUNTRIES(</v>
      </c>
    </row>
    <row r="2">
      <c r="A2" s="3" t="s">
        <v>3</v>
      </c>
      <c r="B2" s="4" t="s">
        <v>4</v>
      </c>
      <c r="C2" s="2" t="str">
        <f t="shared" ref="C2:C10" si="1">A2&amp;" "&amp;B2&amp;","</f>
        <v>ID INT IDENTITY(1,1),</v>
      </c>
      <c r="D2" s="5" t="s">
        <v>3</v>
      </c>
      <c r="E2" s="6" t="s">
        <v>4</v>
      </c>
      <c r="F2" s="2" t="str">
        <f t="shared" ref="F2:F8" si="2">D2&amp;" "&amp;E2&amp;","</f>
        <v>ID INT IDENTITY(1,1),</v>
      </c>
      <c r="G2" s="7" t="s">
        <v>3</v>
      </c>
      <c r="H2" s="6" t="s">
        <v>5</v>
      </c>
      <c r="I2" s="2" t="str">
        <f>G2&amp;" "&amp;H2&amp;","</f>
        <v>ID TINYINT IDENTITY(1,1),</v>
      </c>
    </row>
    <row r="3">
      <c r="A3" s="6" t="s">
        <v>6</v>
      </c>
      <c r="B3" s="6" t="s">
        <v>7</v>
      </c>
      <c r="C3" s="2" t="str">
        <f t="shared" si="1"/>
        <v>USERNAME_ VARCHAR(50),</v>
      </c>
      <c r="D3" s="3" t="s">
        <v>8</v>
      </c>
      <c r="E3" s="6" t="s">
        <v>9</v>
      </c>
      <c r="F3" s="2" t="str">
        <f t="shared" si="2"/>
        <v>USERID INT,</v>
      </c>
      <c r="G3" s="6" t="s">
        <v>10</v>
      </c>
      <c r="H3" s="6" t="s">
        <v>7</v>
      </c>
      <c r="I3" s="2" t="str">
        <f>G3&amp;" "&amp;H3</f>
        <v>COUNTRY VARCHAR(50)</v>
      </c>
    </row>
    <row r="4">
      <c r="A4" s="6" t="s">
        <v>11</v>
      </c>
      <c r="B4" s="4" t="s">
        <v>7</v>
      </c>
      <c r="C4" s="2" t="str">
        <f t="shared" si="1"/>
        <v>PASSWORD_ VARCHAR(50),</v>
      </c>
      <c r="D4" s="7" t="s">
        <v>12</v>
      </c>
      <c r="E4" s="6" t="s">
        <v>13</v>
      </c>
      <c r="F4" s="2" t="str">
        <f t="shared" si="2"/>
        <v>COUNTRYID TINYINT,</v>
      </c>
      <c r="I4" s="2" t="str">
        <f>"CONSTRAINT PK_"&amp;G1&amp;" PRIMARY KEY CLUSTERED (ID ASC))"</f>
        <v>CONSTRAINT PK_COUNTRIES PRIMARY KEY CLUSTERED (ID ASC))</v>
      </c>
    </row>
    <row r="5">
      <c r="A5" s="6" t="s">
        <v>14</v>
      </c>
      <c r="B5" s="6" t="s">
        <v>15</v>
      </c>
      <c r="C5" s="2" t="str">
        <f t="shared" si="1"/>
        <v>NAMESURNAME VHARCHAR(100),</v>
      </c>
      <c r="D5" s="8" t="s">
        <v>16</v>
      </c>
      <c r="E5" s="6" t="s">
        <v>17</v>
      </c>
      <c r="F5" s="2" t="str">
        <f t="shared" si="2"/>
        <v>CITYID SMALLINT,</v>
      </c>
      <c r="G5" s="1" t="s">
        <v>18</v>
      </c>
      <c r="I5" s="2" t="str">
        <f>"CREATE TABLE "&amp;G5&amp;"("</f>
        <v>CREATE TABLE CITIES(</v>
      </c>
    </row>
    <row r="6">
      <c r="A6" s="6" t="s">
        <v>19</v>
      </c>
      <c r="B6" s="6" t="s">
        <v>20</v>
      </c>
      <c r="C6" s="2" t="str">
        <f t="shared" si="1"/>
        <v>EMAIL VARCHAR(100),</v>
      </c>
      <c r="D6" s="9" t="s">
        <v>21</v>
      </c>
      <c r="E6" s="6" t="s">
        <v>9</v>
      </c>
      <c r="F6" s="2" t="str">
        <f t="shared" si="2"/>
        <v>TOWNID INT,</v>
      </c>
      <c r="G6" s="8" t="s">
        <v>3</v>
      </c>
      <c r="H6" s="6" t="s">
        <v>22</v>
      </c>
      <c r="I6" s="2" t="str">
        <f t="shared" ref="I6:I7" si="3">G6&amp;" "&amp;H6&amp;","</f>
        <v>ID SMALLlNT IDENTITY(1,1),</v>
      </c>
    </row>
    <row r="7">
      <c r="A7" s="6" t="s">
        <v>23</v>
      </c>
      <c r="B7" s="4" t="s">
        <v>20</v>
      </c>
      <c r="C7" s="2" t="str">
        <f t="shared" si="1"/>
        <v>GENDER VARCHAR(100),</v>
      </c>
      <c r="D7" s="10" t="s">
        <v>24</v>
      </c>
      <c r="E7" s="6" t="s">
        <v>9</v>
      </c>
      <c r="F7" s="2" t="str">
        <f t="shared" si="2"/>
        <v>DISTRICTID INT,</v>
      </c>
      <c r="G7" s="7" t="s">
        <v>12</v>
      </c>
      <c r="H7" s="6" t="s">
        <v>13</v>
      </c>
      <c r="I7" s="2" t="str">
        <f t="shared" si="3"/>
        <v>COUNTRYID TINYINT,</v>
      </c>
    </row>
    <row r="8">
      <c r="A8" s="6" t="s">
        <v>25</v>
      </c>
      <c r="B8" s="6" t="s">
        <v>26</v>
      </c>
      <c r="C8" s="2" t="str">
        <f t="shared" si="1"/>
        <v>BITRTHDATE DATE,</v>
      </c>
      <c r="D8" s="6" t="s">
        <v>27</v>
      </c>
      <c r="E8" s="6" t="s">
        <v>28</v>
      </c>
      <c r="F8" s="2" t="str">
        <f t="shared" si="2"/>
        <v>POSTALCODE VARCHAR(10),</v>
      </c>
      <c r="G8" s="6" t="s">
        <v>29</v>
      </c>
      <c r="H8" s="6" t="s">
        <v>7</v>
      </c>
      <c r="I8" s="2" t="str">
        <f>G8&amp;" "&amp;H8</f>
        <v>CITY VARCHAR(50)</v>
      </c>
    </row>
    <row r="9">
      <c r="A9" s="6" t="s">
        <v>30</v>
      </c>
      <c r="B9" s="6" t="s">
        <v>31</v>
      </c>
      <c r="C9" s="2" t="str">
        <f t="shared" si="1"/>
        <v>CREATEDDATE DATETIME,</v>
      </c>
      <c r="D9" s="6" t="s">
        <v>32</v>
      </c>
      <c r="E9" s="6" t="s">
        <v>33</v>
      </c>
      <c r="F9" s="2" t="str">
        <f>D9&amp;" "&amp;E9</f>
        <v>ADRESSTEX VARCHAR(500)</v>
      </c>
      <c r="I9" s="2" t="str">
        <f>"CONSTRAINT PK_"&amp;G5&amp;" PRIMARY KEY CLUSTERED (ID ASC))"</f>
        <v>CONSTRAINT PK_CITIES PRIMARY KEY CLUSTERED (ID ASC))</v>
      </c>
    </row>
    <row r="10">
      <c r="A10" s="6" t="s">
        <v>34</v>
      </c>
      <c r="B10" s="6" t="s">
        <v>35</v>
      </c>
      <c r="C10" s="2" t="str">
        <f t="shared" si="1"/>
        <v>TELNR1 VARCHAR(15),</v>
      </c>
      <c r="F10" s="2" t="str">
        <f>"CONSTRAINT PK_"&amp;D1&amp;" PRIMARY KEY CLUSTERED (ID ASC))"</f>
        <v>CONSTRAINT PK_ADRESS PRIMARY KEY CLUSTERED (ID ASC))</v>
      </c>
      <c r="G10" s="1" t="s">
        <v>36</v>
      </c>
      <c r="I10" s="2" t="str">
        <f>"CREATE TABLE "&amp;G10&amp;"("</f>
        <v>CREATE TABLE TOWNS(</v>
      </c>
    </row>
    <row r="11">
      <c r="A11" s="4" t="s">
        <v>37</v>
      </c>
      <c r="B11" s="4" t="s">
        <v>35</v>
      </c>
      <c r="C11" s="2" t="str">
        <f>A11&amp;" "&amp;B11</f>
        <v>TELNR2 VARCHAR(15)</v>
      </c>
      <c r="G11" s="9" t="s">
        <v>3</v>
      </c>
      <c r="H11" s="4" t="s">
        <v>4</v>
      </c>
      <c r="I11" s="2" t="str">
        <f t="shared" ref="I11:I12" si="4">G11&amp;" "&amp;H11&amp;","</f>
        <v>ID INT IDENTITY(1,1),</v>
      </c>
    </row>
    <row r="12">
      <c r="C12" s="2" t="str">
        <f>"CONSTRAINT PK_"&amp;A1&amp;" PRIMARY KEY CLUSTERED (ID ASC))"</f>
        <v>CONSTRAINT PK_USERS PRIMARY KEY CLUSTERED (ID ASC))</v>
      </c>
      <c r="G12" s="8" t="s">
        <v>16</v>
      </c>
      <c r="H12" s="6" t="s">
        <v>38</v>
      </c>
      <c r="I12" s="2" t="str">
        <f t="shared" si="4"/>
        <v>CITYID SMALLINT ,</v>
      </c>
    </row>
    <row r="13">
      <c r="D13" s="1" t="s">
        <v>39</v>
      </c>
      <c r="F13" s="2" t="str">
        <f>"CREATE TABLE "&amp;D13&amp;"("</f>
        <v>CREATE TABLE ORDERS(</v>
      </c>
      <c r="G13" s="6" t="s">
        <v>40</v>
      </c>
      <c r="H13" s="4" t="s">
        <v>7</v>
      </c>
      <c r="I13" s="2" t="str">
        <f>G13&amp;" "&amp;H13</f>
        <v>TOWN VARCHAR(50)</v>
      </c>
    </row>
    <row r="14">
      <c r="A14" s="1" t="s">
        <v>41</v>
      </c>
      <c r="C14" s="2" t="str">
        <f>"CREATE TABLE "&amp;A14&amp;"("</f>
        <v>CREATE TABLE ITEMS(</v>
      </c>
      <c r="D14" s="11" t="s">
        <v>3</v>
      </c>
      <c r="E14" s="4" t="s">
        <v>4</v>
      </c>
      <c r="F14" s="2" t="str">
        <f t="shared" ref="F14:F18" si="5">D14&amp;" "&amp;E14&amp;","</f>
        <v>ID INT IDENTITY(1,1),</v>
      </c>
      <c r="I14" s="2" t="str">
        <f>"CONSTRAINT PK_"&amp;G10&amp;" PRIMARY KEY CLUSTERED (ID ASC))"</f>
        <v>CONSTRAINT PK_TOWNS PRIMARY KEY CLUSTERED (ID ASC))</v>
      </c>
    </row>
    <row r="15">
      <c r="A15" s="12" t="s">
        <v>3</v>
      </c>
      <c r="B15" s="4" t="s">
        <v>4</v>
      </c>
      <c r="C15" s="2" t="str">
        <f t="shared" ref="C15:C21" si="6">A15&amp;" "&amp;B15&amp;","</f>
        <v>ID INT IDENTITY(1,1),</v>
      </c>
      <c r="D15" s="3" t="s">
        <v>8</v>
      </c>
      <c r="E15" s="6" t="s">
        <v>9</v>
      </c>
      <c r="F15" s="2" t="str">
        <f t="shared" si="5"/>
        <v>USERID INT,</v>
      </c>
      <c r="G15" s="1" t="s">
        <v>42</v>
      </c>
      <c r="I15" s="2" t="str">
        <f>"CREATE TABLE "&amp;G15&amp;"("</f>
        <v>CREATE TABLE DISTRICT(</v>
      </c>
    </row>
    <row r="16">
      <c r="A16" s="6" t="s">
        <v>43</v>
      </c>
      <c r="B16" s="4" t="s">
        <v>7</v>
      </c>
      <c r="C16" s="2" t="str">
        <f t="shared" si="6"/>
        <v>ITEMCODE VARCHAR(50),</v>
      </c>
      <c r="D16" s="6" t="s">
        <v>26</v>
      </c>
      <c r="E16" s="6" t="s">
        <v>44</v>
      </c>
      <c r="F16" s="2" t="str">
        <f t="shared" si="5"/>
        <v>DATE DATETAME,</v>
      </c>
      <c r="G16" s="10" t="s">
        <v>3</v>
      </c>
      <c r="H16" s="4" t="s">
        <v>4</v>
      </c>
      <c r="I16" s="2" t="str">
        <f t="shared" ref="I16:I17" si="7">G16&amp;" "&amp;H16&amp;","</f>
        <v>ID INT IDENTITY(1,1),</v>
      </c>
    </row>
    <row r="17">
      <c r="A17" s="6" t="s">
        <v>45</v>
      </c>
      <c r="B17" s="4" t="s">
        <v>20</v>
      </c>
      <c r="C17" s="2" t="str">
        <f t="shared" si="6"/>
        <v>ITEMNAME VARCHAR(100),</v>
      </c>
      <c r="D17" s="6" t="s">
        <v>46</v>
      </c>
      <c r="E17" s="6" t="s">
        <v>47</v>
      </c>
      <c r="F17" s="2" t="str">
        <f t="shared" si="5"/>
        <v>UNITPRICE FLOAT,</v>
      </c>
      <c r="G17" s="9" t="s">
        <v>48</v>
      </c>
      <c r="H17" s="4" t="s">
        <v>13</v>
      </c>
      <c r="I17" s="2" t="str">
        <f t="shared" si="7"/>
        <v>TOWNYID TINYINT,</v>
      </c>
    </row>
    <row r="18">
      <c r="A18" s="6" t="s">
        <v>46</v>
      </c>
      <c r="B18" s="4" t="s">
        <v>47</v>
      </c>
      <c r="C18" s="2" t="str">
        <f t="shared" si="6"/>
        <v>UNITPRICE FLOAT,</v>
      </c>
      <c r="D18" s="6" t="s">
        <v>49</v>
      </c>
      <c r="E18" s="6" t="s">
        <v>13</v>
      </c>
      <c r="F18" s="2" t="str">
        <f t="shared" si="5"/>
        <v>STATUS TINYINT,</v>
      </c>
      <c r="G18" s="6" t="s">
        <v>42</v>
      </c>
      <c r="H18" s="4" t="s">
        <v>7</v>
      </c>
      <c r="I18" s="2" t="str">
        <f>G18&amp;" "&amp;H18</f>
        <v>DISTRICT VARCHAR(50)</v>
      </c>
    </row>
    <row r="19">
      <c r="A19" s="6" t="s">
        <v>50</v>
      </c>
      <c r="B19" s="4" t="s">
        <v>7</v>
      </c>
      <c r="C19" s="2" t="str">
        <f t="shared" si="6"/>
        <v>CATEGORY1 VARCHAR(50),</v>
      </c>
      <c r="D19" s="5" t="s">
        <v>51</v>
      </c>
      <c r="E19" s="6" t="s">
        <v>9</v>
      </c>
      <c r="F19" s="2" t="str">
        <f>D19&amp;" "&amp;E19</f>
        <v>ADRESSID INT</v>
      </c>
      <c r="I19" s="2" t="str">
        <f>"CONSTRAINT PK_"&amp;G15&amp;" PRIMARY KEY CLUSTERED (ID ASC))"</f>
        <v>CONSTRAINT PK_DISTRICT PRIMARY KEY CLUSTERED (ID ASC))</v>
      </c>
    </row>
    <row r="20">
      <c r="A20" s="6" t="s">
        <v>52</v>
      </c>
      <c r="B20" s="4" t="s">
        <v>7</v>
      </c>
      <c r="C20" s="2" t="str">
        <f t="shared" si="6"/>
        <v>CATEGORY2 VARCHAR(50),</v>
      </c>
      <c r="F20" s="2" t="str">
        <f>"CONSTRAINT PK_"&amp;D13&amp;" PRIMARY KEY CLUSTERED (ID ASC))"</f>
        <v>CONSTRAINT PK_ORDERS PRIMARY KEY CLUSTERED (ID ASC))</v>
      </c>
    </row>
    <row r="21">
      <c r="A21" s="6" t="s">
        <v>53</v>
      </c>
      <c r="B21" s="4" t="s">
        <v>7</v>
      </c>
      <c r="C21" s="2" t="str">
        <f t="shared" si="6"/>
        <v>CATEGORY3 VARCHAR(50),</v>
      </c>
      <c r="D21" s="1" t="s">
        <v>54</v>
      </c>
      <c r="F21" s="2" t="str">
        <f>"CREATE TABLE "&amp;D21&amp;"("</f>
        <v>CREATE TABLE ORDERDETAILS(</v>
      </c>
      <c r="G21" s="1" t="s">
        <v>55</v>
      </c>
      <c r="I21" s="2" t="str">
        <f>"CREATE TABLE "&amp;G21&amp;"("</f>
        <v>CREATE TABLE INVOICE(</v>
      </c>
    </row>
    <row r="22">
      <c r="A22" s="6" t="s">
        <v>56</v>
      </c>
      <c r="B22" s="4" t="s">
        <v>7</v>
      </c>
      <c r="C22" s="2" t="str">
        <f t="shared" ref="C22:C23" si="8">A22&amp;" "&amp;B22</f>
        <v>CATEGORY4 VARCHAR(50)</v>
      </c>
      <c r="D22" s="13" t="s">
        <v>3</v>
      </c>
      <c r="E22" s="4" t="s">
        <v>4</v>
      </c>
      <c r="F22" s="2" t="str">
        <f t="shared" ref="F22:F26" si="9">D22&amp;" "&amp;E22&amp;","</f>
        <v>ID INT IDENTITY(1,1),</v>
      </c>
      <c r="G22" s="14" t="s">
        <v>3</v>
      </c>
      <c r="H22" s="4" t="s">
        <v>4</v>
      </c>
      <c r="I22" s="2" t="str">
        <f t="shared" ref="I22:I26" si="10">G22&amp;" "&amp;H22&amp;","</f>
        <v>ID INT IDENTITY(1,1),</v>
      </c>
    </row>
    <row r="23">
      <c r="A23" s="6" t="s">
        <v>57</v>
      </c>
      <c r="B23" s="4" t="s">
        <v>7</v>
      </c>
      <c r="C23" s="2" t="str">
        <f t="shared" si="8"/>
        <v>BRAND VARCHAR(50)</v>
      </c>
      <c r="D23" s="11" t="s">
        <v>58</v>
      </c>
      <c r="E23" s="4" t="s">
        <v>9</v>
      </c>
      <c r="F23" s="2" t="str">
        <f t="shared" si="9"/>
        <v>ORDERID INT,</v>
      </c>
      <c r="G23" s="11" t="s">
        <v>58</v>
      </c>
      <c r="H23" s="6" t="s">
        <v>59</v>
      </c>
      <c r="I23" s="2" t="str">
        <f t="shared" si="10"/>
        <v>ORDERID INT ,</v>
      </c>
    </row>
    <row r="24">
      <c r="C24" s="2" t="str">
        <f>"CONSTRAINT PK_"&amp;A14&amp;" PRIMARY KEY CLUSTERED (ID ASC))"</f>
        <v>CONSTRAINT PK_ITEMS PRIMARY KEY CLUSTERED (ID ASC))</v>
      </c>
      <c r="D24" s="12" t="s">
        <v>60</v>
      </c>
      <c r="E24" s="6" t="s">
        <v>9</v>
      </c>
      <c r="F24" s="2" t="str">
        <f t="shared" si="9"/>
        <v>ITEMID INT,</v>
      </c>
      <c r="G24" s="6" t="s">
        <v>26</v>
      </c>
      <c r="H24" s="6" t="s">
        <v>31</v>
      </c>
      <c r="I24" s="2" t="str">
        <f t="shared" si="10"/>
        <v>DATE DATETIME,</v>
      </c>
    </row>
    <row r="25">
      <c r="D25" s="6" t="s">
        <v>61</v>
      </c>
      <c r="E25" s="6" t="s">
        <v>9</v>
      </c>
      <c r="F25" s="2" t="str">
        <f t="shared" si="9"/>
        <v>AMOUNT INT,</v>
      </c>
      <c r="G25" s="5" t="s">
        <v>51</v>
      </c>
      <c r="H25" s="6" t="s">
        <v>9</v>
      </c>
      <c r="I25" s="2" t="str">
        <f t="shared" si="10"/>
        <v>ADRESSID INT,</v>
      </c>
    </row>
    <row r="26">
      <c r="A26" s="1" t="s">
        <v>62</v>
      </c>
      <c r="C26" s="2" t="str">
        <f>"CREATE TABLE "&amp;A26&amp;"("</f>
        <v>CREATE TABLE PAYMENTS(</v>
      </c>
      <c r="D26" s="6" t="s">
        <v>46</v>
      </c>
      <c r="E26" s="6" t="s">
        <v>47</v>
      </c>
      <c r="F26" s="2" t="str">
        <f t="shared" si="9"/>
        <v>UNITPRICE FLOAT,</v>
      </c>
      <c r="G26" s="4" t="s">
        <v>63</v>
      </c>
      <c r="H26" s="6" t="s">
        <v>64</v>
      </c>
      <c r="I26" s="2" t="str">
        <f t="shared" si="10"/>
        <v>CARGOFICHENO VARCHAR(20),</v>
      </c>
    </row>
    <row r="27">
      <c r="A27" s="15" t="s">
        <v>3</v>
      </c>
      <c r="B27" s="4" t="s">
        <v>4</v>
      </c>
      <c r="C27" s="2" t="str">
        <f t="shared" ref="C27:C32" si="11">A27&amp;" "&amp;B27&amp;","</f>
        <v>ID INT IDENTITY(1,1),</v>
      </c>
      <c r="D27" s="6" t="s">
        <v>65</v>
      </c>
      <c r="E27" s="6" t="s">
        <v>47</v>
      </c>
      <c r="F27" s="2" t="str">
        <f>D27&amp;" "&amp;E27</f>
        <v>UNITTOTAL FLOAT</v>
      </c>
      <c r="G27" s="6" t="s">
        <v>66</v>
      </c>
      <c r="H27" s="6" t="s">
        <v>47</v>
      </c>
      <c r="I27" s="2" t="str">
        <f>G27&amp;" "&amp;H27</f>
        <v>TOTALPRICE FLOAT</v>
      </c>
    </row>
    <row r="28">
      <c r="A28" s="6" t="s">
        <v>58</v>
      </c>
      <c r="B28" s="6" t="s">
        <v>9</v>
      </c>
      <c r="C28" s="2" t="str">
        <f t="shared" si="11"/>
        <v>ORDERID INT,</v>
      </c>
      <c r="F28" s="2" t="str">
        <f>"CONSTRAINT PK_"&amp;D21&amp;" PRIMARY KEY CLUSTERED (ID ASC))"</f>
        <v>CONSTRAINT PK_ORDERDETAILS PRIMARY KEY CLUSTERED (ID ASC))</v>
      </c>
      <c r="I28" s="2" t="str">
        <f>"CONSTRAINT PK_"&amp;G24&amp;" PRIMARY KEY CLUSTERED (ID ASC))"</f>
        <v>CONSTRAINT PK_DATE PRIMARY KEY CLUSTERED (ID ASC))</v>
      </c>
    </row>
    <row r="29">
      <c r="A29" s="6" t="s">
        <v>67</v>
      </c>
      <c r="B29" s="6" t="s">
        <v>13</v>
      </c>
      <c r="C29" s="2" t="str">
        <f t="shared" si="11"/>
        <v>PAYMENTTYPE TINYINT,</v>
      </c>
      <c r="G29" s="1" t="s">
        <v>68</v>
      </c>
      <c r="I29" s="2" t="str">
        <f>"CREATE TABLE "&amp;G29&amp;"("</f>
        <v>CREATE TABLE INVOICEDETAIL(</v>
      </c>
    </row>
    <row r="30">
      <c r="A30" s="6" t="s">
        <v>26</v>
      </c>
      <c r="B30" s="6" t="s">
        <v>31</v>
      </c>
      <c r="C30" s="2" t="str">
        <f t="shared" si="11"/>
        <v>DATE DATETIME,</v>
      </c>
      <c r="G30" s="16" t="s">
        <v>3</v>
      </c>
      <c r="H30" s="4" t="s">
        <v>4</v>
      </c>
      <c r="I30" s="2" t="str">
        <f t="shared" ref="I30:I34" si="12">G30&amp;" "&amp;H30&amp;","</f>
        <v>ID INT IDENTITY(1,1),</v>
      </c>
    </row>
    <row r="31">
      <c r="A31" s="6" t="s">
        <v>69</v>
      </c>
      <c r="B31" s="6" t="s">
        <v>70</v>
      </c>
      <c r="C31" s="2" t="str">
        <f t="shared" si="11"/>
        <v>ISOK BIT,</v>
      </c>
      <c r="G31" s="14" t="s">
        <v>71</v>
      </c>
      <c r="H31" s="6" t="s">
        <v>9</v>
      </c>
      <c r="I31" s="2" t="str">
        <f t="shared" si="12"/>
        <v>INVOICEID INT,</v>
      </c>
    </row>
    <row r="32">
      <c r="A32" s="6" t="s">
        <v>72</v>
      </c>
      <c r="B32" s="6" t="s">
        <v>20</v>
      </c>
      <c r="C32" s="2" t="str">
        <f t="shared" si="11"/>
        <v>APPROVECODE VARCHAR(100),</v>
      </c>
      <c r="G32" s="13" t="s">
        <v>73</v>
      </c>
      <c r="H32" s="6" t="s">
        <v>9</v>
      </c>
      <c r="I32" s="2" t="str">
        <f t="shared" si="12"/>
        <v>ORDERDERAILID INT,</v>
      </c>
    </row>
    <row r="33">
      <c r="A33" s="6" t="s">
        <v>74</v>
      </c>
      <c r="B33" s="6" t="s">
        <v>47</v>
      </c>
      <c r="C33" s="2" t="str">
        <f>A33&amp;" "&amp;B33</f>
        <v>PAYMENTTOTAL FLOAT</v>
      </c>
      <c r="G33" s="12" t="s">
        <v>60</v>
      </c>
      <c r="H33" s="6" t="s">
        <v>9</v>
      </c>
      <c r="I33" s="2" t="str">
        <f t="shared" si="12"/>
        <v>ITEMID INT,</v>
      </c>
    </row>
    <row r="34">
      <c r="C34" s="2" t="str">
        <f>"CONSTRAINT PK_"&amp;A26&amp;" PRIMARY KEY CLUSTERED (ID ASC))"</f>
        <v>CONSTRAINT PK_PAYMENTS PRIMARY KEY CLUSTERED (ID ASC))</v>
      </c>
      <c r="G34" s="6" t="s">
        <v>61</v>
      </c>
      <c r="H34" s="6" t="s">
        <v>9</v>
      </c>
      <c r="I34" s="2" t="str">
        <f t="shared" si="12"/>
        <v>AMOUNT INT,</v>
      </c>
    </row>
    <row r="35">
      <c r="G35" s="6" t="s">
        <v>75</v>
      </c>
      <c r="H35" s="6" t="s">
        <v>47</v>
      </c>
      <c r="I35" s="2" t="str">
        <f>G35&amp;" "&amp;H35</f>
        <v>UNITEPRICE FLOAT</v>
      </c>
    </row>
    <row r="36">
      <c r="I36" s="2" t="str">
        <f>"CONSTRAINT PK_"&amp;G29&amp;" PRIMARY KEY CLUSTERED (ID ASC))"</f>
        <v>CONSTRAINT PK_INVOICEDETAIL PRIMARY KEY CLUSTERED (ID ASC))</v>
      </c>
    </row>
  </sheetData>
  <mergeCells count="12">
    <mergeCell ref="D13:E13"/>
    <mergeCell ref="D21:E21"/>
    <mergeCell ref="G21:H21"/>
    <mergeCell ref="A26:B26"/>
    <mergeCell ref="G29:H29"/>
    <mergeCell ref="A1:B1"/>
    <mergeCell ref="D1:E1"/>
    <mergeCell ref="G1:H1"/>
    <mergeCell ref="G5:H5"/>
    <mergeCell ref="G10:H10"/>
    <mergeCell ref="A14:B14"/>
    <mergeCell ref="G15:H15"/>
  </mergeCells>
  <drawing r:id="rId1"/>
</worksheet>
</file>