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YK\Desktop\"/>
    </mc:Choice>
  </mc:AlternateContent>
  <bookViews>
    <workbookView xWindow="3720" yWindow="0" windowWidth="14400" windowHeight="5760" activeTab="3" xr2:uid="{00000000-000D-0000-FFFF-FFFF00000000}"/>
  </bookViews>
  <sheets>
    <sheet name="Menu " sheetId="6" r:id="rId1"/>
    <sheet name="Professores (as)" sheetId="1" r:id="rId2"/>
    <sheet name="CStar" sheetId="3" r:id="rId3"/>
    <sheet name="Secretaria " sheetId="4" r:id="rId4"/>
    <sheet name="Plan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7" i="3"/>
  <c r="V7" i="3"/>
  <c r="V13" i="3"/>
  <c r="V8" i="3"/>
  <c r="V9" i="3"/>
  <c r="V10" i="3"/>
  <c r="X10" i="3" s="1"/>
  <c r="V11" i="3"/>
  <c r="X11" i="3" s="1"/>
  <c r="V12" i="3"/>
  <c r="V14" i="3"/>
  <c r="X14" i="3" s="1"/>
  <c r="V15" i="3"/>
  <c r="X15" i="3" s="1"/>
  <c r="V16" i="3"/>
  <c r="V17" i="3"/>
  <c r="V18" i="3"/>
  <c r="V19" i="3"/>
  <c r="X19" i="3" s="1"/>
  <c r="V20" i="3"/>
  <c r="V21" i="3"/>
  <c r="V22" i="3"/>
  <c r="V23" i="3"/>
  <c r="X23" i="3" s="1"/>
  <c r="V24" i="3"/>
  <c r="V25" i="3"/>
  <c r="V26" i="3"/>
  <c r="V27" i="3"/>
  <c r="X27" i="3" s="1"/>
  <c r="V28" i="3"/>
  <c r="V29" i="3"/>
  <c r="V30" i="3"/>
  <c r="V31" i="3"/>
  <c r="X31" i="3" s="1"/>
  <c r="V32" i="3"/>
  <c r="V33" i="3"/>
  <c r="V34" i="3"/>
  <c r="V35" i="3"/>
  <c r="X35" i="3" s="1"/>
  <c r="V36" i="3"/>
  <c r="R7" i="3"/>
  <c r="X7" i="3"/>
  <c r="X12" i="3"/>
  <c r="X16" i="3"/>
  <c r="X17" i="3"/>
  <c r="X18" i="3"/>
  <c r="X20" i="3"/>
  <c r="X21" i="3"/>
  <c r="X22" i="3"/>
  <c r="X24" i="3"/>
  <c r="X25" i="3"/>
  <c r="X26" i="3"/>
  <c r="X28" i="3"/>
  <c r="X29" i="3"/>
  <c r="X30" i="3"/>
  <c r="X32" i="3"/>
  <c r="X33" i="3"/>
  <c r="X34" i="3"/>
  <c r="X36" i="3"/>
  <c r="X9" i="3"/>
  <c r="R8" i="3"/>
  <c r="R9" i="3"/>
  <c r="R10" i="3"/>
  <c r="R11" i="3"/>
  <c r="R12" i="3"/>
  <c r="R13" i="3"/>
  <c r="X13" i="3" s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X8" i="3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7" i="3"/>
  <c r="L7" i="3"/>
  <c r="L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L8" i="3"/>
  <c r="L10" i="3"/>
  <c r="L11" i="3"/>
  <c r="L12" i="3"/>
  <c r="L14" i="3"/>
  <c r="L15" i="3"/>
  <c r="L16" i="3"/>
  <c r="L18" i="3"/>
  <c r="L19" i="3"/>
  <c r="L20" i="3"/>
  <c r="L22" i="3"/>
  <c r="L23" i="3"/>
  <c r="L24" i="3"/>
  <c r="L26" i="3"/>
  <c r="L27" i="3"/>
  <c r="L28" i="3"/>
  <c r="L30" i="3"/>
  <c r="L31" i="3"/>
  <c r="L32" i="3"/>
  <c r="L34" i="3"/>
  <c r="L35" i="3"/>
  <c r="L36" i="3"/>
  <c r="L33" i="3" l="1"/>
  <c r="L29" i="3"/>
  <c r="L25" i="3"/>
  <c r="L21" i="3"/>
  <c r="L17" i="3"/>
  <c r="L13" i="3"/>
  <c r="H36" i="3"/>
  <c r="H35" i="3"/>
  <c r="J13" i="3" l="1"/>
  <c r="J8" i="3"/>
  <c r="J26" i="3"/>
  <c r="J17" i="3"/>
  <c r="J21" i="3"/>
  <c r="J27" i="3"/>
  <c r="J32" i="3"/>
  <c r="J24" i="3"/>
  <c r="J20" i="3"/>
  <c r="J35" i="3"/>
  <c r="J15" i="3"/>
  <c r="J14" i="3"/>
  <c r="J9" i="3"/>
  <c r="J19" i="3"/>
  <c r="J22" i="3"/>
  <c r="J7" i="3"/>
  <c r="J16" i="3"/>
  <c r="J25" i="3"/>
  <c r="J31" i="3"/>
  <c r="J11" i="3"/>
  <c r="J29" i="3"/>
  <c r="J30" i="3"/>
  <c r="J10" i="3"/>
  <c r="J33" i="3"/>
  <c r="J28" i="3"/>
  <c r="J12" i="3"/>
  <c r="J23" i="3"/>
  <c r="J36" i="3"/>
  <c r="J34" i="3"/>
  <c r="J18" i="3"/>
</calcChain>
</file>

<file path=xl/sharedStrings.xml><?xml version="1.0" encoding="utf-8"?>
<sst xmlns="http://schemas.openxmlformats.org/spreadsheetml/2006/main" count="151" uniqueCount="89">
  <si>
    <t xml:space="preserve">Professores </t>
  </si>
  <si>
    <t xml:space="preserve">Disciplina </t>
  </si>
  <si>
    <t xml:space="preserve">Alunos </t>
  </si>
  <si>
    <t xml:space="preserve">Professor Solo </t>
  </si>
  <si>
    <t>Professora Amidala</t>
  </si>
  <si>
    <t xml:space="preserve">Professor Sidious </t>
  </si>
  <si>
    <t>Professor C-3PO</t>
  </si>
  <si>
    <t xml:space="preserve">Professora Leia </t>
  </si>
  <si>
    <t>Professor Kenobi</t>
  </si>
  <si>
    <t>SW0991610001</t>
  </si>
  <si>
    <t>SW0991610002</t>
  </si>
  <si>
    <t>SW0991610003</t>
  </si>
  <si>
    <t>SW0991610004</t>
  </si>
  <si>
    <t>SW0991610005</t>
  </si>
  <si>
    <t>SW0991610006</t>
  </si>
  <si>
    <t>SW0991610007</t>
  </si>
  <si>
    <t>SW0991610008</t>
  </si>
  <si>
    <t>SW0991610009</t>
  </si>
  <si>
    <t>SW0991610010</t>
  </si>
  <si>
    <t>SW0991610011</t>
  </si>
  <si>
    <t>SW0991610012</t>
  </si>
  <si>
    <t>SW0991610013</t>
  </si>
  <si>
    <t>SW0991610014</t>
  </si>
  <si>
    <t>SW0991610015</t>
  </si>
  <si>
    <t>SW0991610016</t>
  </si>
  <si>
    <t>SW0991610017</t>
  </si>
  <si>
    <t>SW0991610018</t>
  </si>
  <si>
    <t>SW0991610019</t>
  </si>
  <si>
    <t>SW0991610020</t>
  </si>
  <si>
    <t>SW0991610021</t>
  </si>
  <si>
    <t>SW0991610022</t>
  </si>
  <si>
    <t>SW0991610023</t>
  </si>
  <si>
    <t>SW0991610024</t>
  </si>
  <si>
    <t>SW0991610025</t>
  </si>
  <si>
    <t>SW0991610026</t>
  </si>
  <si>
    <t>SW0991610027</t>
  </si>
  <si>
    <t>SW0991610028</t>
  </si>
  <si>
    <t>SW0991610029</t>
  </si>
  <si>
    <t>SW0991610030</t>
  </si>
  <si>
    <t xml:space="preserve">    Cad Bane</t>
  </si>
  <si>
    <t xml:space="preserve">   Onaconda Farr</t>
  </si>
  <si>
    <t xml:space="preserve">   Chanceler Valorum</t>
  </si>
  <si>
    <t xml:space="preserve">   Bail Organa</t>
  </si>
  <si>
    <t xml:space="preserve">   Ahsoka Tano</t>
  </si>
  <si>
    <t xml:space="preserve">   Jabba o Hutt</t>
  </si>
  <si>
    <t xml:space="preserve">   Wicket</t>
  </si>
  <si>
    <t xml:space="preserve">   Deej Warrick</t>
  </si>
  <si>
    <t xml:space="preserve">   Ponda</t>
  </si>
  <si>
    <t xml:space="preserve">   Shaak Ti</t>
  </si>
  <si>
    <t xml:space="preserve">   Peixe-garra</t>
  </si>
  <si>
    <t xml:space="preserve">   Luminara Unduli</t>
  </si>
  <si>
    <t xml:space="preserve">   Kabe</t>
  </si>
  <si>
    <t xml:space="preserve">   Mace Windu</t>
  </si>
  <si>
    <t xml:space="preserve">   Qui-Gon Jinn</t>
  </si>
  <si>
    <t xml:space="preserve">   Kit Fisto</t>
  </si>
  <si>
    <t xml:space="preserve">   James Tiberius Kirk</t>
  </si>
  <si>
    <t xml:space="preserve">   Ki-Adi-Mundi</t>
  </si>
  <si>
    <t xml:space="preserve">   Plo Koon</t>
  </si>
  <si>
    <t xml:space="preserve">   Eeth Koth</t>
  </si>
  <si>
    <t xml:space="preserve">   Kazdan Paratus</t>
  </si>
  <si>
    <t xml:space="preserve">   Bo Vanda</t>
  </si>
  <si>
    <t xml:space="preserve">   Dathka Graush</t>
  </si>
  <si>
    <t xml:space="preserve">   Dor-Gal-Ram</t>
  </si>
  <si>
    <t xml:space="preserve">   Garu</t>
  </si>
  <si>
    <t xml:space="preserve">   Horak-Mul</t>
  </si>
  <si>
    <t xml:space="preserve">   Kla</t>
  </si>
  <si>
    <t xml:space="preserve">   Komok-Da</t>
  </si>
  <si>
    <t xml:space="preserve">   Larad Noon</t>
  </si>
  <si>
    <t xml:space="preserve">Comercio Interestrelas     -       Professor Solo </t>
  </si>
  <si>
    <t xml:space="preserve">Faltas </t>
  </si>
  <si>
    <t>Média 
da 
Classe</t>
  </si>
  <si>
    <t>Sua Nota 
em 
Relacão a sala</t>
  </si>
  <si>
    <t>Maior
 nota da
 sala</t>
  </si>
  <si>
    <t>Situação 
do
Aluno</t>
  </si>
  <si>
    <t>Prova 2</t>
  </si>
  <si>
    <t xml:space="preserve"> Prova 1 
e
 Prova 2</t>
  </si>
  <si>
    <t>Precisa 
para a Prova 2</t>
  </si>
  <si>
    <t xml:space="preserve">secretaria </t>
  </si>
  <si>
    <t xml:space="preserve">nome da disciplina </t>
  </si>
  <si>
    <t xml:space="preserve">conceito final e falta </t>
  </si>
  <si>
    <t xml:space="preserve">fazer tudo aqui </t>
  </si>
  <si>
    <t>Professores (as)</t>
  </si>
  <si>
    <t xml:space="preserve">Secretaria </t>
  </si>
  <si>
    <t xml:space="preserve">Nomes : </t>
  </si>
  <si>
    <t>RA :</t>
  </si>
  <si>
    <t xml:space="preserve"> Prova 3</t>
  </si>
  <si>
    <t xml:space="preserve"> Prova 1</t>
  </si>
  <si>
    <t>Conceito 
Final</t>
  </si>
  <si>
    <t>Prova1, Prova 2 e Prova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</si>
</sst>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Bookman Old Style"/>
      <family val="1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Aparajita"/>
      <family val="2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5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</cellXfs>
  <cellStyles count="2">
    <cellStyle name="Hiperlink" xfId="1" builtinId="8"/>
    <cellStyle name="Normal" xfId="0" builtinId="0"/>
  </cellStyles>
  <dxfs count="25"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990033"/>
      </font>
    </dxf>
    <dxf>
      <font>
        <color rgb="FFFF0000"/>
      </font>
    </dxf>
    <dxf>
      <font>
        <color rgb="FFC65911"/>
      </font>
    </dxf>
    <dxf>
      <font>
        <color theme="9"/>
      </font>
    </dxf>
    <dxf>
      <font>
        <color rgb="FF002060"/>
      </font>
    </dxf>
    <dxf>
      <font>
        <color rgb="FF002060"/>
      </font>
    </dxf>
    <dxf>
      <font>
        <color rgb="FF9C0006"/>
      </font>
    </dxf>
    <dxf>
      <font>
        <color rgb="FFFF0000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rgb="FF002060"/>
      </font>
    </dxf>
    <dxf>
      <font>
        <color rgb="FFFF0000"/>
      </font>
    </dxf>
    <dxf>
      <font>
        <color rgb="FFC00000"/>
      </font>
    </dxf>
    <dxf>
      <font>
        <color rgb="FF990033"/>
      </font>
    </dxf>
    <dxf>
      <font>
        <color theme="4"/>
      </font>
      <fill>
        <patternFill patternType="none">
          <bgColor auto="1"/>
        </patternFill>
      </fill>
    </dxf>
    <dxf>
      <font>
        <color rgb="FF002060"/>
      </font>
      <fill>
        <patternFill patternType="none">
          <bgColor auto="1"/>
        </patternFill>
      </fill>
    </dxf>
    <dxf>
      <font>
        <color rgb="FFFF0000"/>
      </font>
    </dxf>
    <dxf>
      <font>
        <color rgb="FFC65911"/>
      </font>
    </dxf>
  </dxfs>
  <tableStyles count="0" defaultTableStyle="TableStyleMedium2" defaultPivotStyle="PivotStyleLight16"/>
  <colors>
    <mruColors>
      <color rgb="FFC65911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enu '!A1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hyperlink" Target="#CStar!A1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rofessores (as)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enu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9525</xdr:rowOff>
    </xdr:from>
    <xdr:to>
      <xdr:col>17</xdr:col>
      <xdr:colOff>0</xdr:colOff>
      <xdr:row>33</xdr:row>
      <xdr:rowOff>166</xdr:rowOff>
    </xdr:to>
    <xdr:pic>
      <xdr:nvPicPr>
        <xdr:cNvPr id="3" name="Imagem 2" title="Professores ">
          <a:extLst>
            <a:ext uri="{FF2B5EF4-FFF2-40B4-BE49-F238E27FC236}">
              <a16:creationId xmlns:a16="http://schemas.microsoft.com/office/drawing/2014/main" id="{6C8FA6B8-54C6-465E-8A14-288F54C69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9525"/>
          <a:ext cx="9172575" cy="6277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190499</xdr:rowOff>
    </xdr:from>
    <xdr:to>
      <xdr:col>6</xdr:col>
      <xdr:colOff>19050</xdr:colOff>
      <xdr:row>15</xdr:row>
      <xdr:rowOff>161924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FFFF84-A3B5-4E66-B760-DFE2C8ED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609599"/>
          <a:ext cx="2171700" cy="263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</xdr:row>
      <xdr:rowOff>0</xdr:rowOff>
    </xdr:from>
    <xdr:to>
      <xdr:col>12</xdr:col>
      <xdr:colOff>0</xdr:colOff>
      <xdr:row>15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A68B9A-2B56-416D-ADD2-11E837E41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609600"/>
          <a:ext cx="2409825" cy="2647950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</xdr:row>
      <xdr:rowOff>1</xdr:rowOff>
    </xdr:from>
    <xdr:to>
      <xdr:col>18</xdr:col>
      <xdr:colOff>9525</xdr:colOff>
      <xdr:row>15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6B274C4-F969-4F74-A8FA-3BC529948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609601"/>
          <a:ext cx="2419350" cy="2638424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180976</xdr:colOff>
      <xdr:row>19</xdr:row>
      <xdr:rowOff>19050</xdr:rowOff>
    </xdr:from>
    <xdr:to>
      <xdr:col>5</xdr:col>
      <xdr:colOff>581026</xdr:colOff>
      <xdr:row>36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EEB4545-DDDB-4AE3-9B12-31D601B5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6" y="3867150"/>
          <a:ext cx="2228850" cy="32194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19</xdr:row>
      <xdr:rowOff>38100</xdr:rowOff>
    </xdr:from>
    <xdr:to>
      <xdr:col>11</xdr:col>
      <xdr:colOff>590550</xdr:colOff>
      <xdr:row>35</xdr:row>
      <xdr:rowOff>133350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612244B-721E-4B93-8A75-7AFFCB10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886200"/>
          <a:ext cx="2381250" cy="31432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19</xdr:row>
      <xdr:rowOff>19050</xdr:rowOff>
    </xdr:from>
    <xdr:to>
      <xdr:col>18</xdr:col>
      <xdr:colOff>19050</xdr:colOff>
      <xdr:row>35</xdr:row>
      <xdr:rowOff>152400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5B6ABA6-EAED-4C32-BF06-EEB0798E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67150"/>
          <a:ext cx="2438400" cy="3181350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40</xdr:row>
      <xdr:rowOff>180971</xdr:rowOff>
    </xdr:from>
    <xdr:to>
      <xdr:col>1</xdr:col>
      <xdr:colOff>523875</xdr:colOff>
      <xdr:row>42</xdr:row>
      <xdr:rowOff>190498</xdr:rowOff>
    </xdr:to>
    <xdr:sp macro="" textlink="">
      <xdr:nvSpPr>
        <xdr:cNvPr id="2" name="Seta: para a Direita Listrada 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A31991-194F-4EE9-9492-979EBA34994C}"/>
            </a:ext>
          </a:extLst>
        </xdr:cNvPr>
        <xdr:cNvSpPr/>
      </xdr:nvSpPr>
      <xdr:spPr>
        <a:xfrm rot="10800000">
          <a:off x="285750" y="8029571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38</xdr:row>
      <xdr:rowOff>9525</xdr:rowOff>
    </xdr:from>
    <xdr:to>
      <xdr:col>1</xdr:col>
      <xdr:colOff>114300</xdr:colOff>
      <xdr:row>40</xdr:row>
      <xdr:rowOff>19052</xdr:rowOff>
    </xdr:to>
    <xdr:sp macro="" textlink="">
      <xdr:nvSpPr>
        <xdr:cNvPr id="2" name="Seta: para a Direita Listra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A7364-1C96-479B-B5DB-4927D3B0949D}"/>
            </a:ext>
          </a:extLst>
        </xdr:cNvPr>
        <xdr:cNvSpPr/>
      </xdr:nvSpPr>
      <xdr:spPr>
        <a:xfrm rot="10800000">
          <a:off x="285750" y="7943850"/>
          <a:ext cx="847725" cy="390527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34</xdr:row>
      <xdr:rowOff>190498</xdr:rowOff>
    </xdr:from>
    <xdr:to>
      <xdr:col>1</xdr:col>
      <xdr:colOff>476250</xdr:colOff>
      <xdr:row>37</xdr:row>
      <xdr:rowOff>19049</xdr:rowOff>
    </xdr:to>
    <xdr:sp macro="" textlink="">
      <xdr:nvSpPr>
        <xdr:cNvPr id="4" name="Seta: para a Direita Listra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EA8249-C7D2-4B1C-9822-5623B8342148}"/>
            </a:ext>
          </a:extLst>
        </xdr:cNvPr>
        <xdr:cNvSpPr/>
      </xdr:nvSpPr>
      <xdr:spPr>
        <a:xfrm rot="10800000">
          <a:off x="209550" y="6667498"/>
          <a:ext cx="876300" cy="400051"/>
        </a:xfrm>
        <a:prstGeom prst="striped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790-9A5B-4C45-A10D-45C3317D438F}">
  <dimension ref="D35:P37"/>
  <sheetViews>
    <sheetView topLeftCell="A22" workbookViewId="0">
      <selection activeCell="D35" sqref="D35:P35"/>
    </sheetView>
  </sheetViews>
  <sheetFormatPr defaultRowHeight="15" x14ac:dyDescent="0.25"/>
  <sheetData>
    <row r="35" spans="4:16" ht="40.5" x14ac:dyDescent="0.85">
      <c r="D35" s="15" t="s">
        <v>81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7" spans="4:16" ht="40.5" x14ac:dyDescent="0.85">
      <c r="D37" s="14" t="s">
        <v>82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</sheetData>
  <mergeCells count="2">
    <mergeCell ref="D37:P37"/>
    <mergeCell ref="D35:P35"/>
  </mergeCells>
  <hyperlinks>
    <hyperlink ref="D35:P35" location="'Professores (as)'!A1" display="Professores (as)" xr:uid="{DD604F2E-E9F4-44C7-A2B1-16C71C6A4F6B}"/>
    <hyperlink ref="D37:P37" location="'Secretaria '!A1" display="Secretaria " xr:uid="{252EDFDC-DA3B-436B-B48C-931C3292EF4F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A7" zoomScaleNormal="100" workbookViewId="0">
      <selection sqref="A1:T1"/>
    </sheetView>
  </sheetViews>
  <sheetFormatPr defaultRowHeight="15" x14ac:dyDescent="0.25"/>
  <sheetData>
    <row r="1" spans="1:20" ht="33" x14ac:dyDescent="0.4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17" spans="3:18" x14ac:dyDescent="0.25">
      <c r="C17" s="17" t="s">
        <v>3</v>
      </c>
      <c r="D17" s="17"/>
      <c r="E17" s="17"/>
      <c r="F17" s="17"/>
      <c r="I17" s="17" t="s">
        <v>5</v>
      </c>
      <c r="J17" s="17"/>
      <c r="K17" s="17"/>
      <c r="L17" s="17"/>
      <c r="O17" s="17" t="s">
        <v>4</v>
      </c>
      <c r="P17" s="17"/>
      <c r="Q17" s="17"/>
      <c r="R17" s="17"/>
    </row>
    <row r="37" spans="3:18" x14ac:dyDescent="0.25">
      <c r="C37" s="17" t="s">
        <v>6</v>
      </c>
      <c r="D37" s="17"/>
      <c r="E37" s="17"/>
      <c r="F37" s="17"/>
      <c r="I37" s="17" t="s">
        <v>7</v>
      </c>
      <c r="J37" s="17"/>
      <c r="K37" s="17"/>
      <c r="L37" s="17"/>
      <c r="O37" s="17" t="s">
        <v>8</v>
      </c>
      <c r="P37" s="17"/>
      <c r="Q37" s="17"/>
      <c r="R37" s="17"/>
    </row>
  </sheetData>
  <mergeCells count="7">
    <mergeCell ref="A1:T1"/>
    <mergeCell ref="C17:F17"/>
    <mergeCell ref="I17:L17"/>
    <mergeCell ref="O17:R17"/>
    <mergeCell ref="C37:F37"/>
    <mergeCell ref="I37:L37"/>
    <mergeCell ref="O37:R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B10" zoomScaleNormal="100" workbookViewId="0">
      <selection sqref="A1:X1"/>
    </sheetView>
  </sheetViews>
  <sheetFormatPr defaultRowHeight="15" x14ac:dyDescent="0.25"/>
  <cols>
    <col min="1" max="1" width="15.28515625" bestFit="1" customWidth="1"/>
    <col min="2" max="2" width="19.42578125" bestFit="1" customWidth="1"/>
    <col min="3" max="3" width="6.5703125" bestFit="1" customWidth="1"/>
    <col min="4" max="4" width="7.85546875" bestFit="1" customWidth="1"/>
    <col min="5" max="5" width="3.7109375" customWidth="1"/>
    <col min="6" max="6" width="16" bestFit="1" customWidth="1"/>
    <col min="7" max="7" width="3.7109375" customWidth="1"/>
    <col min="8" max="8" width="8.85546875" bestFit="1" customWidth="1"/>
    <col min="9" max="9" width="3.7109375" customWidth="1"/>
    <col min="10" max="10" width="8" bestFit="1" customWidth="1"/>
    <col min="11" max="11" width="3.7109375" customWidth="1"/>
    <col min="12" max="12" width="6.5703125" bestFit="1" customWidth="1"/>
    <col min="13" max="13" width="3.7109375" customWidth="1"/>
    <col min="14" max="14" width="7.140625" customWidth="1"/>
    <col min="15" max="15" width="3.7109375" customWidth="1"/>
    <col min="16" max="16" width="18.140625" bestFit="1" customWidth="1"/>
    <col min="17" max="17" width="3.7109375" customWidth="1"/>
    <col min="18" max="18" width="7.85546875" bestFit="1" customWidth="1"/>
    <col min="19" max="19" width="3.7109375" customWidth="1"/>
    <col min="20" max="20" width="7.85546875" bestFit="1" customWidth="1"/>
    <col min="21" max="21" width="3.7109375" customWidth="1"/>
    <col min="22" max="22" width="9" bestFit="1" customWidth="1"/>
    <col min="23" max="23" width="3.7109375" customWidth="1"/>
  </cols>
  <sheetData>
    <row r="1" spans="1:24" ht="31.5" x14ac:dyDescent="0.5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3" spans="1:24" ht="23.25" x14ac:dyDescent="0.35">
      <c r="A3" s="21" t="s">
        <v>68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5" spans="1:24" ht="45" x14ac:dyDescent="0.25">
      <c r="A5" s="18" t="s">
        <v>2</v>
      </c>
      <c r="B5" s="18"/>
      <c r="C5" s="10" t="s">
        <v>69</v>
      </c>
      <c r="D5" s="9" t="s">
        <v>86</v>
      </c>
      <c r="E5" s="11"/>
      <c r="F5" s="9" t="s">
        <v>71</v>
      </c>
      <c r="G5" s="11"/>
      <c r="H5" s="9" t="s">
        <v>76</v>
      </c>
      <c r="I5" s="11"/>
      <c r="J5" s="9" t="s">
        <v>72</v>
      </c>
      <c r="K5" s="11"/>
      <c r="L5" s="8" t="s">
        <v>70</v>
      </c>
      <c r="M5" s="11"/>
      <c r="N5" s="5" t="s">
        <v>74</v>
      </c>
      <c r="O5" s="11"/>
      <c r="P5" s="9" t="s">
        <v>73</v>
      </c>
      <c r="Q5" s="11"/>
      <c r="R5" s="8" t="s">
        <v>75</v>
      </c>
      <c r="S5" s="11"/>
      <c r="T5" s="7" t="s">
        <v>85</v>
      </c>
      <c r="U5" s="11"/>
      <c r="V5" s="9" t="s">
        <v>88</v>
      </c>
      <c r="W5" s="11"/>
      <c r="X5" s="9" t="s">
        <v>87</v>
      </c>
    </row>
    <row r="6" spans="1:24" x14ac:dyDescent="0.25">
      <c r="A6" s="3" t="s">
        <v>84</v>
      </c>
      <c r="B6" s="3" t="s">
        <v>83</v>
      </c>
      <c r="C6" s="2"/>
      <c r="J6" s="1"/>
    </row>
    <row r="7" spans="1:24" x14ac:dyDescent="0.25">
      <c r="A7" s="4" t="s">
        <v>9</v>
      </c>
      <c r="B7" s="4" t="s">
        <v>39</v>
      </c>
      <c r="C7" s="2">
        <v>17</v>
      </c>
      <c r="D7" s="1">
        <v>9</v>
      </c>
      <c r="F7" s="5" t="str">
        <f>IF(D7&gt;8,"Ótimo",IF(D7&gt;=7,"Bom","Precisa melhorar"))</f>
        <v>Ótimo</v>
      </c>
      <c r="H7" s="1">
        <f>14 - D7</f>
        <v>5</v>
      </c>
      <c r="J7" s="1">
        <f>LARGE(D$7:D$36,1)</f>
        <v>10</v>
      </c>
      <c r="L7" s="12">
        <f>SUM(D$7:D$36)/30</f>
        <v>6.9333333333333336</v>
      </c>
      <c r="N7" s="2">
        <v>7</v>
      </c>
      <c r="P7" s="5" t="str">
        <f>IF(C7&gt;18,"Reprovado por Falta",IF((D7+N7)/2 &gt;= 7,"Aprovado","Precisara fazer a P3"))</f>
        <v>Aprovado</v>
      </c>
      <c r="R7" s="5">
        <f>IF(C7&gt;18,0,(N7+D7)/2)</f>
        <v>8</v>
      </c>
      <c r="T7" s="7"/>
      <c r="V7" s="13">
        <f>IF(C7&gt;18,0,IF(R7&gt;=7,(N7+D7)/2,(T7+N7+D7)/3))</f>
        <v>8</v>
      </c>
      <c r="X7" s="12" t="str">
        <f t="shared" ref="X7:X8" si="0">IF(C7&gt;18,"RF",IF(V7&lt;7,"RN",IF(V7&gt;=9.5,"A",IF(V7&gt;8.5,"B","C"))))</f>
        <v>C</v>
      </c>
    </row>
    <row r="8" spans="1:24" x14ac:dyDescent="0.25">
      <c r="A8" s="4" t="s">
        <v>10</v>
      </c>
      <c r="B8" s="4" t="s">
        <v>40</v>
      </c>
      <c r="C8" s="2">
        <v>18</v>
      </c>
      <c r="D8" s="1">
        <v>8</v>
      </c>
      <c r="F8" s="5" t="str">
        <f t="shared" ref="F8:F36" si="1">IF(D8&gt;8,"Ótimo",IF(D8&gt;=7,"Bom","Precisa melhorar"))</f>
        <v>Bom</v>
      </c>
      <c r="H8" s="1">
        <f t="shared" ref="H8:H36" si="2">14 - D8</f>
        <v>6</v>
      </c>
      <c r="J8" s="1">
        <f t="shared" ref="J8:J36" si="3">LARGE(D$7:D$36,1)</f>
        <v>10</v>
      </c>
      <c r="L8" s="12">
        <f t="shared" ref="L8:L36" si="4">SUM(D$7:D$36)/30</f>
        <v>6.9333333333333336</v>
      </c>
      <c r="N8" s="2">
        <v>8</v>
      </c>
      <c r="P8" s="7" t="str">
        <f t="shared" ref="P8:P36" si="5">IF(C8&gt;18,"Reprovado por Falta",IF((D8+N8)/2 &gt;= 7,"Aprovado","Precisara fazer a P3"))</f>
        <v>Aprovado</v>
      </c>
      <c r="R8" s="7">
        <f t="shared" ref="R8:R36" si="6">IF(C8&gt;18,0,(N8+D8)/2)</f>
        <v>8</v>
      </c>
      <c r="T8" s="7"/>
      <c r="V8" s="13">
        <f t="shared" ref="V8:V36" si="7">IF(C8&gt;18,0,IF(R8&gt;=7,(N8+D8)/2,(T8+N8+D8)/3))</f>
        <v>8</v>
      </c>
      <c r="X8" s="12" t="str">
        <f t="shared" si="0"/>
        <v>C</v>
      </c>
    </row>
    <row r="9" spans="1:24" x14ac:dyDescent="0.25">
      <c r="A9" s="4" t="s">
        <v>11</v>
      </c>
      <c r="B9" s="4" t="s">
        <v>41</v>
      </c>
      <c r="C9" s="2">
        <v>10</v>
      </c>
      <c r="D9" s="1">
        <v>6</v>
      </c>
      <c r="F9" s="5" t="str">
        <f t="shared" si="1"/>
        <v>Precisa melhorar</v>
      </c>
      <c r="H9" s="1">
        <f t="shared" si="2"/>
        <v>8</v>
      </c>
      <c r="J9" s="1">
        <f t="shared" si="3"/>
        <v>10</v>
      </c>
      <c r="L9" s="12">
        <f t="shared" si="4"/>
        <v>6.9333333333333336</v>
      </c>
      <c r="N9" s="2">
        <v>6</v>
      </c>
      <c r="P9" s="7" t="str">
        <f t="shared" si="5"/>
        <v>Precisara fazer a P3</v>
      </c>
      <c r="R9" s="7">
        <f t="shared" si="6"/>
        <v>6</v>
      </c>
      <c r="T9" s="7">
        <v>7</v>
      </c>
      <c r="V9" s="13">
        <f t="shared" si="7"/>
        <v>6.333333333333333</v>
      </c>
      <c r="X9" s="12" t="str">
        <f>IF(C9&gt;18,"RF",IF(V9&lt;7,"RN",IF(V9&gt;=9.5,"A",IF(V9&gt;8.5,"B","C"))))</f>
        <v>RN</v>
      </c>
    </row>
    <row r="10" spans="1:24" x14ac:dyDescent="0.25">
      <c r="A10" s="4" t="s">
        <v>12</v>
      </c>
      <c r="B10" s="4" t="s">
        <v>42</v>
      </c>
      <c r="C10" s="2">
        <v>5</v>
      </c>
      <c r="D10" s="1">
        <v>5</v>
      </c>
      <c r="F10" s="5" t="str">
        <f t="shared" si="1"/>
        <v>Precisa melhorar</v>
      </c>
      <c r="H10" s="1">
        <f t="shared" si="2"/>
        <v>9</v>
      </c>
      <c r="J10" s="1">
        <f t="shared" si="3"/>
        <v>10</v>
      </c>
      <c r="L10" s="12">
        <f t="shared" si="4"/>
        <v>6.9333333333333336</v>
      </c>
      <c r="N10" s="2">
        <v>5</v>
      </c>
      <c r="P10" s="7" t="str">
        <f t="shared" si="5"/>
        <v>Precisara fazer a P3</v>
      </c>
      <c r="R10" s="7">
        <f t="shared" si="6"/>
        <v>5</v>
      </c>
      <c r="T10" s="7">
        <v>7</v>
      </c>
      <c r="V10" s="13">
        <f t="shared" si="7"/>
        <v>5.666666666666667</v>
      </c>
      <c r="X10" s="12" t="str">
        <f t="shared" ref="X10:X36" si="8">IF(C10&gt;18,"RF",IF(V10&lt;7,"RN",IF(V10&gt;=9.5,"A",IF(V10&gt;8.5,"B","C"))))</f>
        <v>RN</v>
      </c>
    </row>
    <row r="11" spans="1:24" x14ac:dyDescent="0.25">
      <c r="A11" s="4" t="s">
        <v>13</v>
      </c>
      <c r="B11" s="4" t="s">
        <v>43</v>
      </c>
      <c r="C11" s="2">
        <v>5</v>
      </c>
      <c r="D11" s="1">
        <v>7</v>
      </c>
      <c r="F11" s="5" t="str">
        <f t="shared" si="1"/>
        <v>Bom</v>
      </c>
      <c r="H11" s="1">
        <f t="shared" si="2"/>
        <v>7</v>
      </c>
      <c r="J11" s="1">
        <f t="shared" si="3"/>
        <v>10</v>
      </c>
      <c r="L11" s="12">
        <f t="shared" si="4"/>
        <v>6.9333333333333336</v>
      </c>
      <c r="N11" s="2">
        <v>7</v>
      </c>
      <c r="P11" s="7" t="str">
        <f t="shared" si="5"/>
        <v>Aprovado</v>
      </c>
      <c r="R11" s="7">
        <f t="shared" si="6"/>
        <v>7</v>
      </c>
      <c r="T11" s="7"/>
      <c r="V11" s="13">
        <f t="shared" si="7"/>
        <v>7</v>
      </c>
      <c r="X11" s="12" t="str">
        <f t="shared" si="8"/>
        <v>C</v>
      </c>
    </row>
    <row r="12" spans="1:24" x14ac:dyDescent="0.25">
      <c r="A12" s="4" t="s">
        <v>14</v>
      </c>
      <c r="B12" s="4" t="s">
        <v>44</v>
      </c>
      <c r="C12" s="2">
        <v>5</v>
      </c>
      <c r="D12" s="1">
        <v>8</v>
      </c>
      <c r="F12" s="5" t="str">
        <f t="shared" si="1"/>
        <v>Bom</v>
      </c>
      <c r="H12" s="1">
        <f t="shared" si="2"/>
        <v>6</v>
      </c>
      <c r="J12" s="1">
        <f t="shared" si="3"/>
        <v>10</v>
      </c>
      <c r="L12" s="12">
        <f t="shared" si="4"/>
        <v>6.9333333333333336</v>
      </c>
      <c r="N12" s="2">
        <v>8</v>
      </c>
      <c r="P12" s="7" t="str">
        <f t="shared" si="5"/>
        <v>Aprovado</v>
      </c>
      <c r="R12" s="7">
        <f t="shared" si="6"/>
        <v>8</v>
      </c>
      <c r="T12" s="7"/>
      <c r="V12" s="13">
        <f t="shared" si="7"/>
        <v>8</v>
      </c>
      <c r="X12" s="12" t="str">
        <f t="shared" si="8"/>
        <v>C</v>
      </c>
    </row>
    <row r="13" spans="1:24" x14ac:dyDescent="0.25">
      <c r="A13" s="4" t="s">
        <v>15</v>
      </c>
      <c r="B13" s="4" t="s">
        <v>45</v>
      </c>
      <c r="C13" s="2">
        <v>5</v>
      </c>
      <c r="D13" s="1">
        <v>10</v>
      </c>
      <c r="F13" s="5" t="str">
        <f t="shared" si="1"/>
        <v>Ótimo</v>
      </c>
      <c r="H13" s="1">
        <f t="shared" si="2"/>
        <v>4</v>
      </c>
      <c r="J13" s="1">
        <f t="shared" si="3"/>
        <v>10</v>
      </c>
      <c r="L13" s="12">
        <f t="shared" si="4"/>
        <v>6.9333333333333336</v>
      </c>
      <c r="N13" s="2">
        <v>9</v>
      </c>
      <c r="P13" s="7" t="str">
        <f t="shared" si="5"/>
        <v>Aprovado</v>
      </c>
      <c r="R13" s="7">
        <f t="shared" si="6"/>
        <v>9.5</v>
      </c>
      <c r="T13" s="7"/>
      <c r="V13" s="13">
        <f>IF(C13&gt;18,0,IF(R13&gt;=7,(N13+D13)/2,(T13+N13+D13)/3))</f>
        <v>9.5</v>
      </c>
      <c r="X13" s="12" t="str">
        <f t="shared" si="8"/>
        <v>A</v>
      </c>
    </row>
    <row r="14" spans="1:24" x14ac:dyDescent="0.25">
      <c r="A14" s="4" t="s">
        <v>16</v>
      </c>
      <c r="B14" s="4" t="s">
        <v>46</v>
      </c>
      <c r="C14" s="2">
        <v>5</v>
      </c>
      <c r="D14" s="1">
        <v>4</v>
      </c>
      <c r="F14" s="5" t="str">
        <f t="shared" si="1"/>
        <v>Precisa melhorar</v>
      </c>
      <c r="H14" s="1">
        <f t="shared" si="2"/>
        <v>10</v>
      </c>
      <c r="J14" s="1">
        <f t="shared" si="3"/>
        <v>10</v>
      </c>
      <c r="L14" s="12">
        <f t="shared" si="4"/>
        <v>6.9333333333333336</v>
      </c>
      <c r="N14" s="2">
        <v>4</v>
      </c>
      <c r="P14" s="7" t="str">
        <f t="shared" si="5"/>
        <v>Precisara fazer a P3</v>
      </c>
      <c r="R14" s="7">
        <f t="shared" si="6"/>
        <v>4</v>
      </c>
      <c r="T14" s="7">
        <v>7</v>
      </c>
      <c r="V14" s="13">
        <f t="shared" si="7"/>
        <v>5</v>
      </c>
      <c r="X14" s="12" t="str">
        <f t="shared" si="8"/>
        <v>RN</v>
      </c>
    </row>
    <row r="15" spans="1:24" x14ac:dyDescent="0.25">
      <c r="A15" s="4" t="s">
        <v>17</v>
      </c>
      <c r="B15" s="4" t="s">
        <v>47</v>
      </c>
      <c r="C15" s="2">
        <v>5</v>
      </c>
      <c r="D15" s="1">
        <v>5</v>
      </c>
      <c r="F15" s="5" t="str">
        <f t="shared" si="1"/>
        <v>Precisa melhorar</v>
      </c>
      <c r="H15" s="1">
        <f t="shared" si="2"/>
        <v>9</v>
      </c>
      <c r="J15" s="1">
        <f t="shared" si="3"/>
        <v>10</v>
      </c>
      <c r="L15" s="12">
        <f t="shared" si="4"/>
        <v>6.9333333333333336</v>
      </c>
      <c r="N15" s="2">
        <v>5</v>
      </c>
      <c r="P15" s="7" t="str">
        <f t="shared" si="5"/>
        <v>Precisara fazer a P3</v>
      </c>
      <c r="R15" s="7">
        <f t="shared" si="6"/>
        <v>5</v>
      </c>
      <c r="T15" s="7">
        <v>7</v>
      </c>
      <c r="V15" s="13">
        <f t="shared" si="7"/>
        <v>5.666666666666667</v>
      </c>
      <c r="X15" s="12" t="str">
        <f t="shared" si="8"/>
        <v>RN</v>
      </c>
    </row>
    <row r="16" spans="1:24" x14ac:dyDescent="0.25">
      <c r="A16" s="4" t="s">
        <v>18</v>
      </c>
      <c r="B16" s="4" t="s">
        <v>48</v>
      </c>
      <c r="C16" s="2">
        <v>5</v>
      </c>
      <c r="D16" s="1">
        <v>7</v>
      </c>
      <c r="F16" s="5" t="str">
        <f t="shared" si="1"/>
        <v>Bom</v>
      </c>
      <c r="H16" s="1">
        <f t="shared" si="2"/>
        <v>7</v>
      </c>
      <c r="J16" s="1">
        <f t="shared" si="3"/>
        <v>10</v>
      </c>
      <c r="L16" s="12">
        <f t="shared" si="4"/>
        <v>6.9333333333333336</v>
      </c>
      <c r="N16" s="2">
        <v>7</v>
      </c>
      <c r="P16" s="7" t="str">
        <f t="shared" si="5"/>
        <v>Aprovado</v>
      </c>
      <c r="R16" s="7">
        <f t="shared" si="6"/>
        <v>7</v>
      </c>
      <c r="T16" s="7"/>
      <c r="V16" s="13">
        <f t="shared" si="7"/>
        <v>7</v>
      </c>
      <c r="X16" s="12" t="str">
        <f t="shared" si="8"/>
        <v>C</v>
      </c>
    </row>
    <row r="17" spans="1:24" x14ac:dyDescent="0.25">
      <c r="A17" s="4" t="s">
        <v>19</v>
      </c>
      <c r="B17" s="4" t="s">
        <v>49</v>
      </c>
      <c r="C17" s="2">
        <v>10</v>
      </c>
      <c r="D17" s="1">
        <v>8</v>
      </c>
      <c r="F17" s="5" t="str">
        <f t="shared" si="1"/>
        <v>Bom</v>
      </c>
      <c r="H17" s="1">
        <f t="shared" si="2"/>
        <v>6</v>
      </c>
      <c r="J17" s="1">
        <f t="shared" si="3"/>
        <v>10</v>
      </c>
      <c r="L17" s="12">
        <f t="shared" si="4"/>
        <v>6.9333333333333336</v>
      </c>
      <c r="N17" s="2">
        <v>8</v>
      </c>
      <c r="P17" s="7" t="str">
        <f t="shared" si="5"/>
        <v>Aprovado</v>
      </c>
      <c r="R17" s="7">
        <f t="shared" si="6"/>
        <v>8</v>
      </c>
      <c r="T17" s="7"/>
      <c r="V17" s="13">
        <f t="shared" si="7"/>
        <v>8</v>
      </c>
      <c r="X17" s="12" t="str">
        <f t="shared" si="8"/>
        <v>C</v>
      </c>
    </row>
    <row r="18" spans="1:24" x14ac:dyDescent="0.25">
      <c r="A18" s="4" t="s">
        <v>20</v>
      </c>
      <c r="B18" s="4" t="s">
        <v>50</v>
      </c>
      <c r="C18" s="2">
        <v>19</v>
      </c>
      <c r="D18" s="1">
        <v>9</v>
      </c>
      <c r="F18" s="5" t="str">
        <f t="shared" si="1"/>
        <v>Ótimo</v>
      </c>
      <c r="H18" s="1">
        <f t="shared" si="2"/>
        <v>5</v>
      </c>
      <c r="J18" s="1">
        <f t="shared" si="3"/>
        <v>10</v>
      </c>
      <c r="L18" s="12">
        <f t="shared" si="4"/>
        <v>6.9333333333333336</v>
      </c>
      <c r="N18" s="2">
        <v>9</v>
      </c>
      <c r="P18" s="7" t="str">
        <f t="shared" si="5"/>
        <v>Reprovado por Falta</v>
      </c>
      <c r="R18" s="7">
        <f t="shared" si="6"/>
        <v>0</v>
      </c>
      <c r="T18" s="7"/>
      <c r="V18" s="13">
        <f t="shared" si="7"/>
        <v>0</v>
      </c>
      <c r="X18" s="12" t="str">
        <f t="shared" si="8"/>
        <v>RF</v>
      </c>
    </row>
    <row r="19" spans="1:24" x14ac:dyDescent="0.25">
      <c r="A19" s="4" t="s">
        <v>21</v>
      </c>
      <c r="B19" s="4" t="s">
        <v>51</v>
      </c>
      <c r="C19" s="2">
        <v>8</v>
      </c>
      <c r="D19" s="1">
        <v>6</v>
      </c>
      <c r="F19" s="5" t="str">
        <f t="shared" si="1"/>
        <v>Precisa melhorar</v>
      </c>
      <c r="H19" s="1">
        <f t="shared" si="2"/>
        <v>8</v>
      </c>
      <c r="J19" s="1">
        <f t="shared" si="3"/>
        <v>10</v>
      </c>
      <c r="L19" s="12">
        <f t="shared" si="4"/>
        <v>6.9333333333333336</v>
      </c>
      <c r="N19" s="2">
        <v>6</v>
      </c>
      <c r="P19" s="7" t="str">
        <f t="shared" si="5"/>
        <v>Precisara fazer a P3</v>
      </c>
      <c r="R19" s="7">
        <f t="shared" si="6"/>
        <v>6</v>
      </c>
      <c r="T19" s="7">
        <v>7</v>
      </c>
      <c r="V19" s="13">
        <f t="shared" si="7"/>
        <v>6.333333333333333</v>
      </c>
      <c r="X19" s="12" t="str">
        <f t="shared" si="8"/>
        <v>RN</v>
      </c>
    </row>
    <row r="20" spans="1:24" x14ac:dyDescent="0.25">
      <c r="A20" s="4" t="s">
        <v>22</v>
      </c>
      <c r="B20" s="4" t="s">
        <v>52</v>
      </c>
      <c r="C20" s="2">
        <v>8</v>
      </c>
      <c r="D20" s="1">
        <v>8</v>
      </c>
      <c r="F20" s="5" t="str">
        <f t="shared" si="1"/>
        <v>Bom</v>
      </c>
      <c r="H20" s="1">
        <f t="shared" si="2"/>
        <v>6</v>
      </c>
      <c r="J20" s="1">
        <f t="shared" si="3"/>
        <v>10</v>
      </c>
      <c r="L20" s="12">
        <f t="shared" si="4"/>
        <v>6.9333333333333336</v>
      </c>
      <c r="N20" s="2">
        <v>8</v>
      </c>
      <c r="P20" s="7" t="str">
        <f t="shared" si="5"/>
        <v>Aprovado</v>
      </c>
      <c r="R20" s="7">
        <f t="shared" si="6"/>
        <v>8</v>
      </c>
      <c r="T20" s="7"/>
      <c r="V20" s="13">
        <f t="shared" si="7"/>
        <v>8</v>
      </c>
      <c r="X20" s="12" t="str">
        <f t="shared" si="8"/>
        <v>C</v>
      </c>
    </row>
    <row r="21" spans="1:24" x14ac:dyDescent="0.25">
      <c r="A21" s="4" t="s">
        <v>23</v>
      </c>
      <c r="B21" s="4" t="s">
        <v>53</v>
      </c>
      <c r="C21" s="2">
        <v>10</v>
      </c>
      <c r="D21" s="1">
        <v>7</v>
      </c>
      <c r="F21" s="5" t="str">
        <f t="shared" si="1"/>
        <v>Bom</v>
      </c>
      <c r="H21" s="1">
        <f t="shared" si="2"/>
        <v>7</v>
      </c>
      <c r="J21" s="1">
        <f t="shared" si="3"/>
        <v>10</v>
      </c>
      <c r="L21" s="12">
        <f t="shared" si="4"/>
        <v>6.9333333333333336</v>
      </c>
      <c r="N21" s="2">
        <v>7</v>
      </c>
      <c r="P21" s="7" t="str">
        <f t="shared" si="5"/>
        <v>Aprovado</v>
      </c>
      <c r="R21" s="7">
        <f t="shared" si="6"/>
        <v>7</v>
      </c>
      <c r="T21" s="7"/>
      <c r="V21" s="13">
        <f t="shared" si="7"/>
        <v>7</v>
      </c>
      <c r="X21" s="12" t="str">
        <f t="shared" si="8"/>
        <v>C</v>
      </c>
    </row>
    <row r="22" spans="1:24" x14ac:dyDescent="0.25">
      <c r="A22" s="4" t="s">
        <v>24</v>
      </c>
      <c r="B22" s="4" t="s">
        <v>54</v>
      </c>
      <c r="C22" s="2">
        <v>9</v>
      </c>
      <c r="D22" s="1">
        <v>9</v>
      </c>
      <c r="F22" s="5" t="str">
        <f t="shared" si="1"/>
        <v>Ótimo</v>
      </c>
      <c r="H22" s="1">
        <f t="shared" si="2"/>
        <v>5</v>
      </c>
      <c r="J22" s="1">
        <f t="shared" si="3"/>
        <v>10</v>
      </c>
      <c r="L22" s="12">
        <f t="shared" si="4"/>
        <v>6.9333333333333336</v>
      </c>
      <c r="N22" s="2">
        <v>9</v>
      </c>
      <c r="P22" s="7" t="str">
        <f t="shared" si="5"/>
        <v>Aprovado</v>
      </c>
      <c r="R22" s="7">
        <f t="shared" si="6"/>
        <v>9</v>
      </c>
      <c r="T22" s="7"/>
      <c r="V22" s="13">
        <f t="shared" si="7"/>
        <v>9</v>
      </c>
      <c r="X22" s="12" t="str">
        <f t="shared" si="8"/>
        <v>B</v>
      </c>
    </row>
    <row r="23" spans="1:24" x14ac:dyDescent="0.25">
      <c r="A23" s="4" t="s">
        <v>25</v>
      </c>
      <c r="B23" s="4" t="s">
        <v>55</v>
      </c>
      <c r="C23" s="2">
        <v>9</v>
      </c>
      <c r="D23" s="1">
        <v>5</v>
      </c>
      <c r="F23" s="5" t="str">
        <f t="shared" si="1"/>
        <v>Precisa melhorar</v>
      </c>
      <c r="H23" s="1">
        <f t="shared" si="2"/>
        <v>9</v>
      </c>
      <c r="J23" s="1">
        <f t="shared" si="3"/>
        <v>10</v>
      </c>
      <c r="L23" s="12">
        <f t="shared" si="4"/>
        <v>6.9333333333333336</v>
      </c>
      <c r="N23" s="2">
        <v>5</v>
      </c>
      <c r="P23" s="7" t="str">
        <f t="shared" si="5"/>
        <v>Precisara fazer a P3</v>
      </c>
      <c r="R23" s="7">
        <f t="shared" si="6"/>
        <v>5</v>
      </c>
      <c r="T23" s="7">
        <v>7</v>
      </c>
      <c r="V23" s="13">
        <f t="shared" si="7"/>
        <v>5.666666666666667</v>
      </c>
      <c r="X23" s="12" t="str">
        <f t="shared" si="8"/>
        <v>RN</v>
      </c>
    </row>
    <row r="24" spans="1:24" x14ac:dyDescent="0.25">
      <c r="A24" s="4" t="s">
        <v>26</v>
      </c>
      <c r="B24" s="4" t="s">
        <v>56</v>
      </c>
      <c r="C24" s="2">
        <v>9</v>
      </c>
      <c r="D24" s="1">
        <v>4</v>
      </c>
      <c r="F24" s="5" t="str">
        <f t="shared" si="1"/>
        <v>Precisa melhorar</v>
      </c>
      <c r="H24" s="1">
        <f t="shared" si="2"/>
        <v>10</v>
      </c>
      <c r="J24" s="1">
        <f t="shared" si="3"/>
        <v>10</v>
      </c>
      <c r="L24" s="12">
        <f t="shared" si="4"/>
        <v>6.9333333333333336</v>
      </c>
      <c r="N24" s="2">
        <v>4</v>
      </c>
      <c r="P24" s="7" t="str">
        <f t="shared" si="5"/>
        <v>Precisara fazer a P3</v>
      </c>
      <c r="R24" s="7">
        <f t="shared" si="6"/>
        <v>4</v>
      </c>
      <c r="T24" s="7">
        <v>7</v>
      </c>
      <c r="V24" s="13">
        <f t="shared" si="7"/>
        <v>5</v>
      </c>
      <c r="X24" s="12" t="str">
        <f t="shared" si="8"/>
        <v>RN</v>
      </c>
    </row>
    <row r="25" spans="1:24" x14ac:dyDescent="0.25">
      <c r="A25" s="4" t="s">
        <v>27</v>
      </c>
      <c r="B25" s="4" t="s">
        <v>48</v>
      </c>
      <c r="C25" s="2">
        <v>9</v>
      </c>
      <c r="D25" s="1">
        <v>5</v>
      </c>
      <c r="F25" s="5" t="str">
        <f t="shared" si="1"/>
        <v>Precisa melhorar</v>
      </c>
      <c r="H25" s="1">
        <f t="shared" si="2"/>
        <v>9</v>
      </c>
      <c r="J25" s="1">
        <f t="shared" si="3"/>
        <v>10</v>
      </c>
      <c r="L25" s="12">
        <f t="shared" si="4"/>
        <v>6.9333333333333336</v>
      </c>
      <c r="N25" s="2">
        <v>5</v>
      </c>
      <c r="P25" s="7" t="str">
        <f t="shared" si="5"/>
        <v>Precisara fazer a P3</v>
      </c>
      <c r="R25" s="7">
        <f t="shared" si="6"/>
        <v>5</v>
      </c>
      <c r="T25" s="7">
        <v>7</v>
      </c>
      <c r="V25" s="13">
        <f t="shared" si="7"/>
        <v>5.666666666666667</v>
      </c>
      <c r="X25" s="12" t="str">
        <f t="shared" si="8"/>
        <v>RN</v>
      </c>
    </row>
    <row r="26" spans="1:24" x14ac:dyDescent="0.25">
      <c r="A26" s="4" t="s">
        <v>28</v>
      </c>
      <c r="B26" s="4" t="s">
        <v>57</v>
      </c>
      <c r="C26" s="2">
        <v>9</v>
      </c>
      <c r="D26" s="1">
        <v>8</v>
      </c>
      <c r="F26" s="5" t="str">
        <f t="shared" si="1"/>
        <v>Bom</v>
      </c>
      <c r="H26" s="1">
        <f t="shared" si="2"/>
        <v>6</v>
      </c>
      <c r="J26" s="1">
        <f t="shared" si="3"/>
        <v>10</v>
      </c>
      <c r="L26" s="12">
        <f t="shared" si="4"/>
        <v>6.9333333333333336</v>
      </c>
      <c r="N26" s="2">
        <v>8</v>
      </c>
      <c r="P26" s="7" t="str">
        <f t="shared" si="5"/>
        <v>Aprovado</v>
      </c>
      <c r="R26" s="7">
        <f t="shared" si="6"/>
        <v>8</v>
      </c>
      <c r="T26" s="7"/>
      <c r="V26" s="13">
        <f t="shared" si="7"/>
        <v>8</v>
      </c>
      <c r="X26" s="12" t="str">
        <f t="shared" si="8"/>
        <v>C</v>
      </c>
    </row>
    <row r="27" spans="1:24" x14ac:dyDescent="0.25">
      <c r="A27" s="4" t="s">
        <v>29</v>
      </c>
      <c r="B27" s="4" t="s">
        <v>58</v>
      </c>
      <c r="C27" s="2">
        <v>9</v>
      </c>
      <c r="D27" s="1">
        <v>7</v>
      </c>
      <c r="F27" s="5" t="str">
        <f t="shared" si="1"/>
        <v>Bom</v>
      </c>
      <c r="H27" s="1">
        <f t="shared" si="2"/>
        <v>7</v>
      </c>
      <c r="J27" s="1">
        <f t="shared" si="3"/>
        <v>10</v>
      </c>
      <c r="L27" s="12">
        <f t="shared" si="4"/>
        <v>6.9333333333333336</v>
      </c>
      <c r="N27" s="2">
        <v>7</v>
      </c>
      <c r="P27" s="7" t="str">
        <f t="shared" si="5"/>
        <v>Aprovado</v>
      </c>
      <c r="R27" s="7">
        <f t="shared" si="6"/>
        <v>7</v>
      </c>
      <c r="T27" s="7"/>
      <c r="V27" s="13">
        <f t="shared" si="7"/>
        <v>7</v>
      </c>
      <c r="X27" s="12" t="str">
        <f t="shared" si="8"/>
        <v>C</v>
      </c>
    </row>
    <row r="28" spans="1:24" x14ac:dyDescent="0.25">
      <c r="A28" s="4" t="s">
        <v>30</v>
      </c>
      <c r="B28" s="4" t="s">
        <v>59</v>
      </c>
      <c r="C28" s="2">
        <v>9</v>
      </c>
      <c r="D28" s="1">
        <v>5</v>
      </c>
      <c r="F28" s="5" t="str">
        <f t="shared" si="1"/>
        <v>Precisa melhorar</v>
      </c>
      <c r="H28" s="1">
        <f t="shared" si="2"/>
        <v>9</v>
      </c>
      <c r="J28" s="1">
        <f t="shared" si="3"/>
        <v>10</v>
      </c>
      <c r="L28" s="12">
        <f t="shared" si="4"/>
        <v>6.9333333333333336</v>
      </c>
      <c r="N28" s="2">
        <v>5</v>
      </c>
      <c r="P28" s="7" t="str">
        <f t="shared" si="5"/>
        <v>Precisara fazer a P3</v>
      </c>
      <c r="R28" s="7">
        <f t="shared" si="6"/>
        <v>5</v>
      </c>
      <c r="T28" s="7">
        <v>7</v>
      </c>
      <c r="V28" s="13">
        <f t="shared" si="7"/>
        <v>5.666666666666667</v>
      </c>
      <c r="X28" s="12" t="str">
        <f t="shared" si="8"/>
        <v>RN</v>
      </c>
    </row>
    <row r="29" spans="1:24" x14ac:dyDescent="0.25">
      <c r="A29" s="4" t="s">
        <v>31</v>
      </c>
      <c r="B29" s="4" t="s">
        <v>60</v>
      </c>
      <c r="C29" s="2">
        <v>9</v>
      </c>
      <c r="D29" s="1">
        <v>6</v>
      </c>
      <c r="F29" s="5" t="str">
        <f t="shared" si="1"/>
        <v>Precisa melhorar</v>
      </c>
      <c r="H29" s="1">
        <f t="shared" si="2"/>
        <v>8</v>
      </c>
      <c r="J29" s="1">
        <f t="shared" si="3"/>
        <v>10</v>
      </c>
      <c r="L29" s="12">
        <f t="shared" si="4"/>
        <v>6.9333333333333336</v>
      </c>
      <c r="N29" s="2">
        <v>6</v>
      </c>
      <c r="P29" s="7" t="str">
        <f t="shared" si="5"/>
        <v>Precisara fazer a P3</v>
      </c>
      <c r="R29" s="7">
        <f t="shared" si="6"/>
        <v>6</v>
      </c>
      <c r="T29" s="7">
        <v>7</v>
      </c>
      <c r="V29" s="13">
        <f t="shared" si="7"/>
        <v>6.333333333333333</v>
      </c>
      <c r="X29" s="12" t="str">
        <f t="shared" si="8"/>
        <v>RN</v>
      </c>
    </row>
    <row r="30" spans="1:24" x14ac:dyDescent="0.25">
      <c r="A30" s="4" t="s">
        <v>32</v>
      </c>
      <c r="B30" s="4" t="s">
        <v>61</v>
      </c>
      <c r="C30" s="2">
        <v>10</v>
      </c>
      <c r="D30" s="1">
        <v>9</v>
      </c>
      <c r="F30" s="5" t="str">
        <f t="shared" si="1"/>
        <v>Ótimo</v>
      </c>
      <c r="H30" s="1">
        <f t="shared" si="2"/>
        <v>5</v>
      </c>
      <c r="J30" s="1">
        <f t="shared" si="3"/>
        <v>10</v>
      </c>
      <c r="L30" s="12">
        <f t="shared" si="4"/>
        <v>6.9333333333333336</v>
      </c>
      <c r="N30" s="2">
        <v>9</v>
      </c>
      <c r="P30" s="7" t="str">
        <f t="shared" si="5"/>
        <v>Aprovado</v>
      </c>
      <c r="R30" s="7">
        <f t="shared" si="6"/>
        <v>9</v>
      </c>
      <c r="T30" s="7"/>
      <c r="V30" s="13">
        <f t="shared" si="7"/>
        <v>9</v>
      </c>
      <c r="X30" s="12" t="str">
        <f t="shared" si="8"/>
        <v>B</v>
      </c>
    </row>
    <row r="31" spans="1:24" x14ac:dyDescent="0.25">
      <c r="A31" s="4" t="s">
        <v>33</v>
      </c>
      <c r="B31" s="4" t="s">
        <v>62</v>
      </c>
      <c r="C31" s="2">
        <v>10</v>
      </c>
      <c r="D31" s="1">
        <v>8</v>
      </c>
      <c r="F31" s="5" t="str">
        <f t="shared" si="1"/>
        <v>Bom</v>
      </c>
      <c r="H31" s="1">
        <f t="shared" si="2"/>
        <v>6</v>
      </c>
      <c r="J31" s="1">
        <f t="shared" si="3"/>
        <v>10</v>
      </c>
      <c r="L31" s="12">
        <f t="shared" si="4"/>
        <v>6.9333333333333336</v>
      </c>
      <c r="N31" s="2">
        <v>8</v>
      </c>
      <c r="P31" s="7" t="str">
        <f t="shared" si="5"/>
        <v>Aprovado</v>
      </c>
      <c r="R31" s="7">
        <f t="shared" si="6"/>
        <v>8</v>
      </c>
      <c r="T31" s="7"/>
      <c r="V31" s="13">
        <f t="shared" si="7"/>
        <v>8</v>
      </c>
      <c r="X31" s="12" t="str">
        <f t="shared" si="8"/>
        <v>C</v>
      </c>
    </row>
    <row r="32" spans="1:24" x14ac:dyDescent="0.25">
      <c r="A32" s="4" t="s">
        <v>34</v>
      </c>
      <c r="B32" s="4" t="s">
        <v>63</v>
      </c>
      <c r="C32" s="2">
        <v>10</v>
      </c>
      <c r="D32" s="1">
        <v>7</v>
      </c>
      <c r="F32" s="5" t="str">
        <f t="shared" si="1"/>
        <v>Bom</v>
      </c>
      <c r="H32" s="1">
        <f t="shared" si="2"/>
        <v>7</v>
      </c>
      <c r="J32" s="1">
        <f t="shared" si="3"/>
        <v>10</v>
      </c>
      <c r="L32" s="12">
        <f t="shared" si="4"/>
        <v>6.9333333333333336</v>
      </c>
      <c r="N32" s="2">
        <v>7</v>
      </c>
      <c r="P32" s="7" t="str">
        <f t="shared" si="5"/>
        <v>Aprovado</v>
      </c>
      <c r="R32" s="7">
        <f t="shared" si="6"/>
        <v>7</v>
      </c>
      <c r="T32" s="7"/>
      <c r="V32" s="13">
        <f t="shared" si="7"/>
        <v>7</v>
      </c>
      <c r="X32" s="12" t="str">
        <f t="shared" si="8"/>
        <v>C</v>
      </c>
    </row>
    <row r="33" spans="1:24" x14ac:dyDescent="0.25">
      <c r="A33" s="4" t="s">
        <v>35</v>
      </c>
      <c r="B33" s="4" t="s">
        <v>64</v>
      </c>
      <c r="C33" s="2">
        <v>10</v>
      </c>
      <c r="D33" s="1">
        <v>5</v>
      </c>
      <c r="F33" s="5" t="str">
        <f t="shared" si="1"/>
        <v>Precisa melhorar</v>
      </c>
      <c r="H33" s="1">
        <f t="shared" si="2"/>
        <v>9</v>
      </c>
      <c r="J33" s="1">
        <f t="shared" si="3"/>
        <v>10</v>
      </c>
      <c r="L33" s="12">
        <f t="shared" si="4"/>
        <v>6.9333333333333336</v>
      </c>
      <c r="N33" s="2">
        <v>5</v>
      </c>
      <c r="P33" s="7" t="str">
        <f t="shared" si="5"/>
        <v>Precisara fazer a P3</v>
      </c>
      <c r="R33" s="7">
        <f t="shared" si="6"/>
        <v>5</v>
      </c>
      <c r="T33" s="7">
        <v>7</v>
      </c>
      <c r="V33" s="13">
        <f t="shared" si="7"/>
        <v>5.666666666666667</v>
      </c>
      <c r="X33" s="12" t="str">
        <f t="shared" si="8"/>
        <v>RN</v>
      </c>
    </row>
    <row r="34" spans="1:24" x14ac:dyDescent="0.25">
      <c r="A34" s="4" t="s">
        <v>36</v>
      </c>
      <c r="B34" s="4" t="s">
        <v>65</v>
      </c>
      <c r="C34" s="2">
        <v>10</v>
      </c>
      <c r="D34" s="1">
        <v>7</v>
      </c>
      <c r="F34" s="5" t="str">
        <f t="shared" si="1"/>
        <v>Bom</v>
      </c>
      <c r="H34" s="1">
        <f t="shared" si="2"/>
        <v>7</v>
      </c>
      <c r="J34" s="1">
        <f t="shared" si="3"/>
        <v>10</v>
      </c>
      <c r="L34" s="12">
        <f t="shared" si="4"/>
        <v>6.9333333333333336</v>
      </c>
      <c r="N34" s="2">
        <v>7</v>
      </c>
      <c r="P34" s="7" t="str">
        <f t="shared" si="5"/>
        <v>Aprovado</v>
      </c>
      <c r="R34" s="7">
        <f t="shared" si="6"/>
        <v>7</v>
      </c>
      <c r="T34" s="7"/>
      <c r="V34" s="13">
        <f t="shared" si="7"/>
        <v>7</v>
      </c>
      <c r="X34" s="12" t="str">
        <f t="shared" si="8"/>
        <v>C</v>
      </c>
    </row>
    <row r="35" spans="1:24" x14ac:dyDescent="0.25">
      <c r="A35" s="4" t="s">
        <v>37</v>
      </c>
      <c r="B35" s="4" t="s">
        <v>66</v>
      </c>
      <c r="C35" s="2">
        <v>10</v>
      </c>
      <c r="D35" s="1">
        <v>8</v>
      </c>
      <c r="F35" s="5" t="str">
        <f t="shared" si="1"/>
        <v>Bom</v>
      </c>
      <c r="H35" s="1">
        <f t="shared" si="2"/>
        <v>6</v>
      </c>
      <c r="J35" s="1">
        <f t="shared" si="3"/>
        <v>10</v>
      </c>
      <c r="L35" s="12">
        <f t="shared" si="4"/>
        <v>6.9333333333333336</v>
      </c>
      <c r="N35" s="2">
        <v>8</v>
      </c>
      <c r="P35" s="7" t="str">
        <f t="shared" si="5"/>
        <v>Aprovado</v>
      </c>
      <c r="R35" s="7">
        <f t="shared" si="6"/>
        <v>8</v>
      </c>
      <c r="T35" s="7"/>
      <c r="V35" s="13">
        <f t="shared" si="7"/>
        <v>8</v>
      </c>
      <c r="X35" s="12" t="str">
        <f t="shared" si="8"/>
        <v>C</v>
      </c>
    </row>
    <row r="36" spans="1:24" x14ac:dyDescent="0.25">
      <c r="A36" s="4" t="s">
        <v>38</v>
      </c>
      <c r="B36" s="4" t="s">
        <v>67</v>
      </c>
      <c r="C36" s="2">
        <v>19</v>
      </c>
      <c r="D36" s="1">
        <v>8</v>
      </c>
      <c r="F36" s="5" t="str">
        <f t="shared" si="1"/>
        <v>Bom</v>
      </c>
      <c r="H36" s="1">
        <f t="shared" si="2"/>
        <v>6</v>
      </c>
      <c r="J36" s="1">
        <f t="shared" si="3"/>
        <v>10</v>
      </c>
      <c r="L36" s="12">
        <f t="shared" si="4"/>
        <v>6.9333333333333336</v>
      </c>
      <c r="N36" s="2">
        <v>8</v>
      </c>
      <c r="P36" s="7" t="str">
        <f t="shared" si="5"/>
        <v>Reprovado por Falta</v>
      </c>
      <c r="R36" s="7">
        <f t="shared" si="6"/>
        <v>0</v>
      </c>
      <c r="T36" s="7"/>
      <c r="V36" s="13">
        <f t="shared" si="7"/>
        <v>0</v>
      </c>
      <c r="X36" s="12" t="str">
        <f t="shared" si="8"/>
        <v>RF</v>
      </c>
    </row>
    <row r="37" spans="1:24" x14ac:dyDescent="0.25">
      <c r="X37" s="12"/>
    </row>
  </sheetData>
  <mergeCells count="3">
    <mergeCell ref="A5:B5"/>
    <mergeCell ref="A1:X1"/>
    <mergeCell ref="A3:X3"/>
  </mergeCells>
  <conditionalFormatting sqref="F7:F36">
    <cfRule type="containsText" dxfId="24" priority="27" operator="containsText" text="bom">
      <formula>NOT(ISERROR(SEARCH("bom",F7)))</formula>
    </cfRule>
    <cfRule type="containsText" dxfId="23" priority="28" operator="containsText" text="prec">
      <formula>NOT(ISERROR(SEARCH("prec",F7)))</formula>
    </cfRule>
    <cfRule type="containsText" dxfId="22" priority="29" operator="containsText" text="ót">
      <formula>NOT(ISERROR(SEARCH("ót",F7)))</formula>
    </cfRule>
    <cfRule type="containsText" dxfId="21" priority="30" operator="containsText" text="Ótimo">
      <formula>NOT(ISERROR(SEARCH("Ótimo",F7)))</formula>
    </cfRule>
  </conditionalFormatting>
  <conditionalFormatting sqref="P7:P36">
    <cfRule type="containsText" dxfId="20" priority="12" operator="containsText" text="Repro">
      <formula>NOT(ISERROR(SEARCH("Repro",P7)))</formula>
    </cfRule>
    <cfRule type="containsText" dxfId="19" priority="19" operator="containsText" text="reprovado ">
      <formula>NOT(ISERROR(SEARCH("reprovado ",P7)))</formula>
    </cfRule>
    <cfRule type="containsText" dxfId="18" priority="25" operator="containsText" text="pre">
      <formula>NOT(ISERROR(SEARCH("pre",P7)))</formula>
    </cfRule>
    <cfRule type="containsText" dxfId="17" priority="26" operator="containsText" text="Aprovado">
      <formula>NOT(ISERROR(SEARCH("Aprovado",P7)))</formula>
    </cfRule>
  </conditionalFormatting>
  <conditionalFormatting sqref="R7:R36">
    <cfRule type="cellIs" dxfId="16" priority="11" operator="equal">
      <formula>0</formula>
    </cfRule>
    <cfRule type="cellIs" dxfId="15" priority="13" operator="equal">
      <formula>0</formula>
    </cfRule>
    <cfRule type="cellIs" dxfId="14" priority="17" operator="lessThan">
      <formula>7</formula>
    </cfRule>
    <cfRule type="cellIs" dxfId="13" priority="18" operator="between">
      <formula>7</formula>
      <formula>10</formula>
    </cfRule>
  </conditionalFormatting>
  <conditionalFormatting sqref="H7:H36">
    <cfRule type="cellIs" dxfId="12" priority="14" operator="greaterThan">
      <formula>7</formula>
    </cfRule>
    <cfRule type="cellIs" dxfId="11" priority="15" operator="greaterThan">
      <formula>7</formula>
    </cfRule>
    <cfRule type="cellIs" dxfId="10" priority="16" operator="between">
      <formula>1</formula>
      <formula>7</formula>
    </cfRule>
  </conditionalFormatting>
  <conditionalFormatting sqref="V7:V36">
    <cfRule type="cellIs" dxfId="9" priority="1" operator="greaterThan">
      <formula>9</formula>
    </cfRule>
    <cfRule type="cellIs" dxfId="8" priority="2" operator="between">
      <formula>8.5</formula>
      <formula>9</formula>
    </cfRule>
    <cfRule type="cellIs" dxfId="7" priority="3" operator="between">
      <formula>7</formula>
      <formula>8</formula>
    </cfRule>
    <cfRule type="cellIs" dxfId="6" priority="4" operator="lessThan">
      <formula>7</formula>
    </cfRule>
    <cfRule type="cellIs" dxfId="5" priority="10" operator="equal">
      <formula>0</formula>
    </cfRule>
  </conditionalFormatting>
  <conditionalFormatting sqref="X7:X36">
    <cfRule type="containsText" dxfId="4" priority="5" operator="containsText" text="a">
      <formula>NOT(ISERROR(SEARCH("a",X7)))</formula>
    </cfRule>
    <cfRule type="containsText" dxfId="3" priority="6" operator="containsText" text="b">
      <formula>NOT(ISERROR(SEARCH("b",X7)))</formula>
    </cfRule>
    <cfRule type="containsText" dxfId="2" priority="7" operator="containsText" text="c">
      <formula>NOT(ISERROR(SEARCH("c",X7)))</formula>
    </cfRule>
    <cfRule type="containsText" dxfId="1" priority="8" operator="containsText" text="RN">
      <formula>NOT(ISERROR(SEARCH("RN",X7)))</formula>
    </cfRule>
    <cfRule type="containsText" dxfId="0" priority="9" operator="containsText" text="RF">
      <formula>NOT(ISERROR(SEARCH("RF",X7)))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workbookViewId="0">
      <selection activeCell="C3" sqref="C3"/>
    </sheetView>
  </sheetViews>
  <sheetFormatPr defaultRowHeight="15" x14ac:dyDescent="0.25"/>
  <cols>
    <col min="2" max="2" width="19.42578125" bestFit="1" customWidth="1"/>
    <col min="6" max="6" width="10.42578125" bestFit="1" customWidth="1"/>
    <col min="7" max="7" width="9.28515625" bestFit="1" customWidth="1"/>
    <col min="8" max="8" width="9.85546875" bestFit="1" customWidth="1"/>
    <col min="9" max="9" width="8.7109375" bestFit="1" customWidth="1"/>
    <col min="10" max="10" width="9.140625" bestFit="1" customWidth="1"/>
    <col min="11" max="11" width="8.28515625" bestFit="1" customWidth="1"/>
    <col min="12" max="12" width="10.42578125" bestFit="1" customWidth="1"/>
    <col min="14" max="14" width="9.85546875" bestFit="1" customWidth="1"/>
  </cols>
  <sheetData>
    <row r="1" spans="1:16" ht="46.5" x14ac:dyDescent="0.7">
      <c r="A1" s="22" t="s">
        <v>82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6" x14ac:dyDescent="0.25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6" x14ac:dyDescent="0.25">
      <c r="A3" s="4" t="s">
        <v>9</v>
      </c>
      <c r="B3" s="4" t="s">
        <v>39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x14ac:dyDescent="0.25">
      <c r="A4" s="4" t="s">
        <v>10</v>
      </c>
      <c r="B4" s="4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 x14ac:dyDescent="0.25">
      <c r="A5" s="4" t="s">
        <v>11</v>
      </c>
      <c r="B5" s="4" t="s">
        <v>41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6" x14ac:dyDescent="0.25">
      <c r="A6" s="4" t="s">
        <v>12</v>
      </c>
      <c r="B6" s="4" t="s">
        <v>42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x14ac:dyDescent="0.25">
      <c r="A7" s="4" t="s">
        <v>13</v>
      </c>
      <c r="B7" s="4" t="s">
        <v>43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x14ac:dyDescent="0.25">
      <c r="A8" s="4" t="s">
        <v>14</v>
      </c>
      <c r="B8" s="4" t="s">
        <v>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x14ac:dyDescent="0.25">
      <c r="A9" s="4" t="s">
        <v>15</v>
      </c>
      <c r="B9" s="4" t="s">
        <v>45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P9" t="s">
        <v>77</v>
      </c>
    </row>
    <row r="10" spans="1:16" x14ac:dyDescent="0.25">
      <c r="A10" s="4" t="s">
        <v>16</v>
      </c>
      <c r="B10" s="4" t="s">
        <v>46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t="s">
        <v>78</v>
      </c>
    </row>
    <row r="11" spans="1:16" x14ac:dyDescent="0.25">
      <c r="A11" s="4" t="s">
        <v>17</v>
      </c>
      <c r="B11" s="4" t="s">
        <v>47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t="s">
        <v>79</v>
      </c>
    </row>
    <row r="12" spans="1:16" x14ac:dyDescent="0.25">
      <c r="A12" s="4" t="s">
        <v>18</v>
      </c>
      <c r="B12" s="4" t="s">
        <v>48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t="s">
        <v>80</v>
      </c>
    </row>
    <row r="13" spans="1:16" x14ac:dyDescent="0.25">
      <c r="A13" s="4" t="s">
        <v>19</v>
      </c>
      <c r="B13" s="4" t="s">
        <v>49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x14ac:dyDescent="0.25">
      <c r="A14" s="4" t="s">
        <v>20</v>
      </c>
      <c r="B14" s="4" t="s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6" x14ac:dyDescent="0.25">
      <c r="A15" s="4" t="s">
        <v>21</v>
      </c>
      <c r="B15" s="4" t="s">
        <v>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x14ac:dyDescent="0.25">
      <c r="A16" s="4" t="s">
        <v>22</v>
      </c>
      <c r="B16" s="4" t="s">
        <v>52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4" t="s">
        <v>23</v>
      </c>
      <c r="B17" s="4" t="s">
        <v>53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4" t="s">
        <v>24</v>
      </c>
      <c r="B18" s="4" t="s">
        <v>54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4" t="s">
        <v>25</v>
      </c>
      <c r="B19" s="4" t="s">
        <v>55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4" t="s">
        <v>26</v>
      </c>
      <c r="B20" s="4" t="s">
        <v>56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4" t="s">
        <v>27</v>
      </c>
      <c r="B21" s="4" t="s">
        <v>48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4" t="s">
        <v>28</v>
      </c>
      <c r="B22" s="4" t="s">
        <v>57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4" t="s">
        <v>29</v>
      </c>
      <c r="B23" s="4" t="s">
        <v>58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4" t="s">
        <v>30</v>
      </c>
      <c r="B24" s="4" t="s">
        <v>59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31</v>
      </c>
      <c r="B25" s="4" t="s">
        <v>60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4" t="s">
        <v>32</v>
      </c>
      <c r="B26" s="4" t="s">
        <v>61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4" t="s">
        <v>33</v>
      </c>
      <c r="B27" s="4" t="s">
        <v>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4" t="s">
        <v>34</v>
      </c>
      <c r="B28" s="4" t="s">
        <v>63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4" t="s">
        <v>35</v>
      </c>
      <c r="B29" s="4" t="s">
        <v>64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4" t="s">
        <v>36</v>
      </c>
      <c r="B30" s="4" t="s">
        <v>65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4" t="s">
        <v>37</v>
      </c>
      <c r="B31" s="4" t="s">
        <v>66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4" t="s">
        <v>38</v>
      </c>
      <c r="B32" s="4" t="s">
        <v>67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2" sqref="B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 </vt:lpstr>
      <vt:lpstr>Professores (as)</vt:lpstr>
      <vt:lpstr>CStar</vt:lpstr>
      <vt:lpstr>Secretaria 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DERYK</dc:creator>
  <cp:lastModifiedBy>DERYK</cp:lastModifiedBy>
  <dcterms:created xsi:type="dcterms:W3CDTF">2017-11-24T14:06:44Z</dcterms:created>
  <dcterms:modified xsi:type="dcterms:W3CDTF">2017-12-04T14:50:09Z</dcterms:modified>
</cp:coreProperties>
</file>