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24226"/>
  <mc:AlternateContent xmlns:mc="http://schemas.openxmlformats.org/markup-compatibility/2006">
    <mc:Choice Requires="x15">
      <x15ac:absPath xmlns:x15ac="http://schemas.microsoft.com/office/spreadsheetml/2010/11/ac" url="C:\Users\usuario\Documents\Repositorios_git\Proyecto_Optimization\Modelos_Decision\Modelo_Decision_Bajo_Incertidumbre\"/>
    </mc:Choice>
  </mc:AlternateContent>
  <xr:revisionPtr revIDLastSave="0" documentId="13_ncr:1_{7E3C3ECE-DE70-46B8-A54B-94D70376362D}" xr6:coauthVersionLast="37" xr6:coauthVersionMax="37" xr10:uidLastSave="{00000000-0000-0000-0000-000000000000}"/>
  <bookViews>
    <workbookView xWindow="480" yWindow="45" windowWidth="24165" windowHeight="12375" firstSheet="2" activeTab="3" xr2:uid="{00000000-000D-0000-FFFF-FFFF00000000}"/>
  </bookViews>
  <sheets>
    <sheet name="rsklibSimData" sheetId="5" state="hidden" r:id="rId1"/>
    <sheet name="RiskSerializationData" sheetId="6" state="hidden" r:id="rId2"/>
    <sheet name="Modelo Verbal" sheetId="4" r:id="rId3"/>
    <sheet name="Modelo" sheetId="1" r:id="rId4"/>
    <sheet name="ro_HiddenInfo" sheetId="3" state="hidden" r:id="rId5"/>
    <sheet name="ev_HiddenInfo" sheetId="2" state="hidden" r:id="rId6"/>
  </sheets>
  <externalReferences>
    <externalReference r:id="rId7"/>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EnglishExampleName" hidden="1">"Traveling Salesperson Variation with Uncertainty.xlsx"</definedName>
    <definedName name="Names">Modelo!$B$6:$C$12</definedName>
    <definedName name="OptimizationAdjustableCellAddresses" hidden="1">ro_HiddenInfo!$H$16</definedName>
    <definedName name="Pal_Workbook_GUID" hidden="1">"2ZCV84VN7EFTSA14ET1ET17A"</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"$C$3"</definedName>
    <definedName name="RiskSelectedNameCell1" hidden="1">"$B$3"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WBD_StatToolsScatterplot_DisplayCorrelationCoefficient" hidden="1">"TRUE"</definedName>
    <definedName name="STWBD_StatToolsScatterplot_HasDefaultInfo" hidden="1">"TRUE"</definedName>
    <definedName name="STWBD_StatToolsScatterplot_VarSelectorDefaultDataSet" hidden="1">"DG112DE1EF"</definedName>
    <definedName name="STWBD_StatToolsScatterplot_XVariableList" hidden="1">2</definedName>
    <definedName name="STWBD_StatToolsScatterplot_XVariableList_1" hidden="1">"U_x0001_VG2D57BF831D729B26_x0001_"</definedName>
    <definedName name="STWBD_StatToolsScatterplot_XVariableList_2" hidden="1">"U_x0001_VG1E330A271EE8C447_x0001_"</definedName>
    <definedName name="STWBD_StatToolsScatterplot_YVariableList" hidden="1">1</definedName>
    <definedName name="STWBD_StatToolsScatterplot_YVariableList_1" hidden="1">"U_x0001_VGFC9F36D570F001_x0001_"</definedName>
  </definedNames>
  <calcPr calcId="162913" concurrentCalc="0"/>
</workbook>
</file>

<file path=xl/calcChain.xml><?xml version="1.0" encoding="utf-8"?>
<calcChain xmlns="http://schemas.openxmlformats.org/spreadsheetml/2006/main">
  <c r="AN4" i="6" l="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C3" i="1"/>
  <c r="AG4" i="6"/>
  <c r="A4" i="6"/>
  <c r="AN3" i="6"/>
  <c r="N7" i="1"/>
  <c r="P7" i="1"/>
  <c r="O7" i="1"/>
  <c r="Q7" i="1"/>
  <c r="R7" i="1"/>
  <c r="N8" i="1"/>
  <c r="P8" i="1"/>
  <c r="O8" i="1"/>
  <c r="Q8" i="1"/>
  <c r="R8" i="1"/>
  <c r="N9" i="1"/>
  <c r="P9" i="1"/>
  <c r="O9" i="1"/>
  <c r="Q9" i="1"/>
  <c r="R9" i="1"/>
  <c r="N10" i="1"/>
  <c r="P10" i="1"/>
  <c r="O10" i="1"/>
  <c r="Q10" i="1"/>
  <c r="R10" i="1"/>
  <c r="N11" i="1"/>
  <c r="P11" i="1"/>
  <c r="O11" i="1"/>
  <c r="Q11" i="1"/>
  <c r="R11" i="1"/>
  <c r="N12" i="1"/>
  <c r="P12" i="1"/>
  <c r="O12" i="1"/>
  <c r="Q12" i="1"/>
  <c r="R12" i="1"/>
  <c r="N13" i="1"/>
  <c r="P13" i="1"/>
  <c r="O13" i="1"/>
  <c r="Q13" i="1"/>
  <c r="R13" i="1"/>
  <c r="N14" i="1"/>
  <c r="P14" i="1"/>
  <c r="O14" i="1"/>
  <c r="Q14" i="1"/>
  <c r="R14" i="1"/>
  <c r="N15" i="1"/>
  <c r="P15" i="1"/>
  <c r="O15" i="1"/>
  <c r="Q15" i="1"/>
  <c r="R15" i="1"/>
  <c r="N16" i="1"/>
  <c r="P16" i="1"/>
  <c r="O16" i="1"/>
  <c r="Q16" i="1"/>
  <c r="R16" i="1"/>
  <c r="N17" i="1"/>
  <c r="P17" i="1"/>
  <c r="O17" i="1"/>
  <c r="Q17" i="1"/>
  <c r="R17" i="1"/>
  <c r="N18" i="1"/>
  <c r="P18" i="1"/>
  <c r="O18" i="1"/>
  <c r="Q18" i="1"/>
  <c r="R18" i="1"/>
  <c r="N19" i="1"/>
  <c r="P19" i="1"/>
  <c r="O19" i="1"/>
  <c r="Q19" i="1"/>
  <c r="R19" i="1"/>
  <c r="N20" i="1"/>
  <c r="P20" i="1"/>
  <c r="O20" i="1"/>
  <c r="Q20" i="1"/>
  <c r="R20" i="1"/>
  <c r="N21" i="1"/>
  <c r="P21" i="1"/>
  <c r="O21" i="1"/>
  <c r="Q21" i="1"/>
  <c r="R21" i="1"/>
  <c r="N22" i="1"/>
  <c r="P22" i="1"/>
  <c r="O22" i="1"/>
  <c r="Q22" i="1"/>
  <c r="R22" i="1"/>
  <c r="N23" i="1"/>
  <c r="P23" i="1"/>
  <c r="O23" i="1"/>
  <c r="Q23" i="1"/>
  <c r="R23" i="1"/>
  <c r="N24" i="1"/>
  <c r="P24" i="1"/>
  <c r="O24" i="1"/>
  <c r="Q24" i="1"/>
  <c r="R24" i="1"/>
  <c r="N25" i="1"/>
  <c r="P25" i="1"/>
  <c r="O25" i="1"/>
  <c r="Q25" i="1"/>
  <c r="R25" i="1"/>
  <c r="N26" i="1"/>
  <c r="P26" i="1"/>
  <c r="O26" i="1"/>
  <c r="Q26" i="1"/>
  <c r="R26" i="1"/>
  <c r="N27" i="1"/>
  <c r="P27" i="1"/>
  <c r="O27" i="1"/>
  <c r="Q27" i="1"/>
  <c r="R27" i="1"/>
  <c r="N28" i="1"/>
  <c r="P28" i="1"/>
  <c r="O28" i="1"/>
  <c r="Q28" i="1"/>
  <c r="R28" i="1"/>
  <c r="N29" i="1"/>
  <c r="P29" i="1"/>
  <c r="O29" i="1"/>
  <c r="Q29" i="1"/>
  <c r="R29" i="1"/>
  <c r="N30" i="1"/>
  <c r="P30" i="1"/>
  <c r="O30" i="1"/>
  <c r="Q30" i="1"/>
  <c r="R30" i="1"/>
  <c r="N31" i="1"/>
  <c r="P31" i="1"/>
  <c r="O31" i="1"/>
  <c r="Q31" i="1"/>
  <c r="R31" i="1"/>
  <c r="N32" i="1"/>
  <c r="P32" i="1"/>
  <c r="O32" i="1"/>
  <c r="Q32" i="1"/>
  <c r="R32" i="1"/>
  <c r="N33" i="1"/>
  <c r="P33" i="1"/>
  <c r="O33" i="1"/>
  <c r="Q33" i="1"/>
  <c r="R33" i="1"/>
  <c r="N34" i="1"/>
  <c r="P34" i="1"/>
  <c r="O34" i="1"/>
  <c r="Q34" i="1"/>
  <c r="R34" i="1"/>
  <c r="N35" i="1"/>
  <c r="P35" i="1"/>
  <c r="O35" i="1"/>
  <c r="Q35" i="1"/>
  <c r="R35" i="1"/>
  <c r="N36" i="1"/>
  <c r="P36" i="1"/>
  <c r="O36" i="1"/>
  <c r="Q36" i="1"/>
  <c r="R36" i="1"/>
  <c r="N37" i="1"/>
  <c r="P37" i="1"/>
  <c r="O37" i="1"/>
  <c r="Q37" i="1"/>
  <c r="R37" i="1"/>
  <c r="N38" i="1"/>
  <c r="P38" i="1"/>
  <c r="O38" i="1"/>
  <c r="Q38" i="1"/>
  <c r="R38" i="1"/>
  <c r="N39" i="1"/>
  <c r="P39" i="1"/>
  <c r="O39" i="1"/>
  <c r="Q39" i="1"/>
  <c r="R39" i="1"/>
  <c r="N40" i="1"/>
  <c r="P40" i="1"/>
  <c r="O40" i="1"/>
  <c r="Q40" i="1"/>
  <c r="R40" i="1"/>
  <c r="N41" i="1"/>
  <c r="P41" i="1"/>
  <c r="O41" i="1"/>
  <c r="Q41" i="1"/>
  <c r="R41" i="1"/>
  <c r="N42" i="1"/>
  <c r="P42" i="1"/>
  <c r="O42" i="1"/>
  <c r="Q42" i="1"/>
  <c r="R42" i="1"/>
  <c r="N43" i="1"/>
  <c r="P43" i="1"/>
  <c r="O43" i="1"/>
  <c r="Q43" i="1"/>
  <c r="R43" i="1"/>
  <c r="N44" i="1"/>
  <c r="P44" i="1"/>
  <c r="O44" i="1"/>
  <c r="Q44" i="1"/>
  <c r="R44" i="1"/>
  <c r="N45" i="1"/>
  <c r="P45" i="1"/>
  <c r="O45" i="1"/>
  <c r="Q45" i="1"/>
  <c r="R45" i="1"/>
  <c r="N46" i="1"/>
  <c r="P46" i="1"/>
  <c r="O46" i="1"/>
  <c r="Q46" i="1"/>
  <c r="R46" i="1"/>
  <c r="B1" i="3"/>
  <c r="H16" i="3"/>
  <c r="F16" i="3"/>
  <c r="H16" i="2"/>
  <c r="F16" i="2"/>
  <c r="B1" i="2"/>
  <c r="A3" i="6"/>
  <c r="AG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E2" authorId="0" shapeId="0" xr:uid="{00000000-0006-0000-0100-000001000000}">
      <text>
        <r>
          <rPr>
            <b/>
            <sz val="9"/>
            <rFont val="Tahoma"/>
            <family val="2"/>
          </rPr>
          <t>Mph</t>
        </r>
      </text>
    </comment>
    <comment ref="G7" authorId="0" shapeId="0" xr:uid="{00000000-0006-0000-0100-000002000000}">
      <text>
        <r>
          <rPr>
            <b/>
            <sz val="9"/>
            <rFont val="Tahoma"/>
            <family val="2"/>
          </rPr>
          <t>Por ejemplo, este es el ID de la ciudad que se visita en primer lugar</t>
        </r>
      </text>
    </comment>
  </commentList>
</comments>
</file>

<file path=xl/sharedStrings.xml><?xml version="1.0" encoding="utf-8"?>
<sst xmlns="http://schemas.openxmlformats.org/spreadsheetml/2006/main" count="297" uniqueCount="212">
  <si>
    <r>
      <rPr>
        <b/>
        <sz val="11"/>
        <rFont val="Calibri"/>
        <family val="2"/>
      </rPr>
      <t>Objetivo a minimizar</t>
    </r>
  </si>
  <si>
    <r>
      <rPr>
        <sz val="11"/>
        <rFont val="Calibri"/>
        <family val="2"/>
      </rPr>
      <t>Velocidad</t>
    </r>
  </si>
  <si>
    <r>
      <rPr>
        <sz val="11"/>
        <rFont val="Calibri"/>
        <family val="2"/>
      </rPr>
      <t>Horas totales</t>
    </r>
  </si>
  <si>
    <r>
      <rPr>
        <sz val="11"/>
        <rFont val="Calibri"/>
        <family val="2"/>
      </rPr>
      <t>Desv est</t>
    </r>
  </si>
  <si>
    <r>
      <rPr>
        <b/>
        <sz val="11"/>
        <rFont val="Calibri"/>
        <family val="2"/>
      </rPr>
      <t>Información sobre las ciudades</t>
    </r>
  </si>
  <si>
    <r>
      <rPr>
        <b/>
        <sz val="11"/>
        <rFont val="Calibri"/>
        <family val="2"/>
      </rPr>
      <t>Decisiones</t>
    </r>
  </si>
  <si>
    <r>
      <rPr>
        <b/>
        <sz val="11"/>
        <rFont val="Calibri"/>
        <family val="2"/>
      </rPr>
      <t>Restricciones de precedencia</t>
    </r>
  </si>
  <si>
    <r>
      <rPr>
        <b/>
        <sz val="11"/>
        <color theme="1"/>
        <rFont val="Calibri"/>
        <family val="2"/>
      </rPr>
      <t>Cálculos de distancia, tiempo</t>
    </r>
  </si>
  <si>
    <r>
      <rPr>
        <sz val="11"/>
        <rFont val="Calibri"/>
        <family val="2"/>
      </rPr>
      <t>ID de ciudad</t>
    </r>
  </si>
  <si>
    <r>
      <rPr>
        <sz val="11"/>
        <rFont val="Calibri"/>
        <family val="2"/>
      </rPr>
      <t>Ciudad</t>
    </r>
  </si>
  <si>
    <r>
      <rPr>
        <sz val="11"/>
        <rFont val="Calibri"/>
        <family val="2"/>
      </rPr>
      <t>X</t>
    </r>
  </si>
  <si>
    <r>
      <rPr>
        <sz val="11"/>
        <rFont val="Calibri"/>
        <family val="2"/>
      </rPr>
      <t>Y</t>
    </r>
  </si>
  <si>
    <r>
      <rPr>
        <sz val="11"/>
        <rFont val="Calibri"/>
        <family val="2"/>
      </rPr>
      <t>Orden de visita</t>
    </r>
  </si>
  <si>
    <r>
      <rPr>
        <sz val="11"/>
        <rFont val="Calibri"/>
        <family val="2"/>
      </rPr>
      <t>ID de ciudad</t>
    </r>
  </si>
  <si>
    <r>
      <rPr>
        <sz val="11"/>
        <rFont val="Calibri"/>
        <family val="2"/>
      </rPr>
      <t>Precedentes</t>
    </r>
  </si>
  <si>
    <r>
      <rPr>
        <sz val="11"/>
        <color theme="1"/>
        <rFont val="Calibri"/>
        <family val="2"/>
      </rPr>
      <t>Tramo</t>
    </r>
  </si>
  <si>
    <r>
      <rPr>
        <sz val="11"/>
        <color theme="1"/>
        <rFont val="Calibri"/>
        <family val="2"/>
      </rPr>
      <t>X desde</t>
    </r>
  </si>
  <si>
    <r>
      <rPr>
        <sz val="11"/>
        <color theme="1"/>
        <rFont val="Calibri"/>
        <family val="2"/>
      </rPr>
      <t>Y desde</t>
    </r>
  </si>
  <si>
    <r>
      <rPr>
        <sz val="11"/>
        <color theme="1"/>
        <rFont val="Calibri"/>
        <family val="2"/>
      </rPr>
      <t>X a</t>
    </r>
  </si>
  <si>
    <r>
      <rPr>
        <sz val="11"/>
        <color theme="1"/>
        <rFont val="Calibri"/>
        <family val="2"/>
      </rPr>
      <t>Y a</t>
    </r>
  </si>
  <si>
    <r>
      <rPr>
        <sz val="11"/>
        <color theme="1"/>
        <rFont val="Calibri"/>
        <family val="2"/>
      </rPr>
      <t>Distancia</t>
    </r>
  </si>
  <si>
    <r>
      <rPr>
        <sz val="11"/>
        <color theme="1"/>
        <rFont val="Calibri"/>
        <family val="2"/>
      </rPr>
      <t>Velocidad</t>
    </r>
  </si>
  <si>
    <r>
      <rPr>
        <sz val="11"/>
        <color theme="1"/>
        <rFont val="Calibri"/>
        <family val="2"/>
      </rPr>
      <t>Horas</t>
    </r>
  </si>
  <si>
    <r>
      <rPr>
        <sz val="11"/>
        <rFont val="Calibri"/>
        <family val="2"/>
      </rPr>
      <t>Alexander</t>
    </r>
  </si>
  <si>
    <r>
      <rPr>
        <sz val="11"/>
        <rFont val="Calibri"/>
        <family val="2"/>
      </rPr>
      <t>Ambrose</t>
    </r>
  </si>
  <si>
    <r>
      <rPr>
        <sz val="11"/>
        <rFont val="Calibri"/>
        <family val="2"/>
      </rPr>
      <t>Ashley</t>
    </r>
  </si>
  <si>
    <r>
      <rPr>
        <sz val="11"/>
        <rFont val="Calibri"/>
        <family val="2"/>
      </rPr>
      <t>Beach</t>
    </r>
  </si>
  <si>
    <r>
      <rPr>
        <sz val="11"/>
        <rFont val="Calibri"/>
        <family val="2"/>
      </rPr>
      <t>Belden</t>
    </r>
  </si>
  <si>
    <r>
      <rPr>
        <sz val="11"/>
        <rFont val="Calibri"/>
        <family val="2"/>
      </rPr>
      <t>Bismarck</t>
    </r>
  </si>
  <si>
    <r>
      <rPr>
        <sz val="11"/>
        <rFont val="Calibri"/>
        <family val="2"/>
      </rPr>
      <t>Bottineau</t>
    </r>
  </si>
  <si>
    <r>
      <rPr>
        <sz val="11"/>
        <rFont val="Calibri"/>
        <family val="2"/>
      </rPr>
      <t>Bowman</t>
    </r>
  </si>
  <si>
    <r>
      <rPr>
        <sz val="11"/>
        <rFont val="Calibri"/>
        <family val="2"/>
      </rPr>
      <t>Braddock</t>
    </r>
  </si>
  <si>
    <r>
      <rPr>
        <sz val="11"/>
        <rFont val="Calibri"/>
        <family val="2"/>
      </rPr>
      <t>Calio</t>
    </r>
  </si>
  <si>
    <r>
      <rPr>
        <sz val="11"/>
        <rFont val="Calibri"/>
        <family val="2"/>
      </rPr>
      <t>Carrington</t>
    </r>
  </si>
  <si>
    <r>
      <rPr>
        <sz val="11"/>
        <rFont val="Calibri"/>
        <family val="2"/>
      </rPr>
      <t>Chasely</t>
    </r>
  </si>
  <si>
    <r>
      <rPr>
        <sz val="11"/>
        <rFont val="Calibri"/>
        <family val="2"/>
      </rPr>
      <t>Crosby</t>
    </r>
  </si>
  <si>
    <r>
      <rPr>
        <sz val="11"/>
        <rFont val="Calibri"/>
        <family val="2"/>
      </rPr>
      <t>Crystal</t>
    </r>
  </si>
  <si>
    <r>
      <rPr>
        <sz val="11"/>
        <rFont val="Calibri"/>
        <family val="2"/>
      </rPr>
      <t>Devils Lake</t>
    </r>
  </si>
  <si>
    <r>
      <rPr>
        <sz val="11"/>
        <rFont val="Calibri"/>
        <family val="2"/>
      </rPr>
      <t>Dickinson</t>
    </r>
  </si>
  <si>
    <r>
      <rPr>
        <sz val="11"/>
        <rFont val="Calibri"/>
        <family val="2"/>
      </rPr>
      <t>Ellendale</t>
    </r>
  </si>
  <si>
    <r>
      <rPr>
        <sz val="11"/>
        <rFont val="Calibri"/>
        <family val="2"/>
      </rPr>
      <t>Freemont</t>
    </r>
  </si>
  <si>
    <r>
      <rPr>
        <sz val="11"/>
        <rFont val="Calibri"/>
        <family val="2"/>
      </rPr>
      <t>Grand Forks</t>
    </r>
  </si>
  <si>
    <r>
      <rPr>
        <sz val="11"/>
        <rFont val="Calibri"/>
        <family val="2"/>
      </rPr>
      <t>Hannah</t>
    </r>
  </si>
  <si>
    <r>
      <rPr>
        <sz val="11"/>
        <rFont val="Calibri"/>
        <family val="2"/>
      </rPr>
      <t>Harvey</t>
    </r>
  </si>
  <si>
    <r>
      <rPr>
        <sz val="11"/>
        <rFont val="Calibri"/>
        <family val="2"/>
      </rPr>
      <t>Jamestown</t>
    </r>
  </si>
  <si>
    <r>
      <rPr>
        <sz val="11"/>
        <rFont val="Calibri"/>
        <family val="2"/>
      </rPr>
      <t>Killdeer</t>
    </r>
  </si>
  <si>
    <r>
      <rPr>
        <sz val="11"/>
        <rFont val="Calibri"/>
        <family val="2"/>
      </rPr>
      <t>Lisbon</t>
    </r>
  </si>
  <si>
    <r>
      <rPr>
        <sz val="11"/>
        <rFont val="Calibri"/>
        <family val="2"/>
      </rPr>
      <t>Maddock</t>
    </r>
  </si>
  <si>
    <r>
      <rPr>
        <sz val="11"/>
        <rFont val="Calibri"/>
        <family val="2"/>
      </rPr>
      <t>Mayville</t>
    </r>
  </si>
  <si>
    <r>
      <rPr>
        <sz val="11"/>
        <rFont val="Calibri"/>
        <family val="2"/>
      </rPr>
      <t>Michigan</t>
    </r>
  </si>
  <si>
    <r>
      <rPr>
        <sz val="11"/>
        <rFont val="Calibri"/>
        <family val="2"/>
      </rPr>
      <t>Milnor</t>
    </r>
  </si>
  <si>
    <r>
      <rPr>
        <sz val="11"/>
        <rFont val="Calibri"/>
        <family val="2"/>
      </rPr>
      <t>Minot</t>
    </r>
  </si>
  <si>
    <r>
      <rPr>
        <sz val="11"/>
        <rFont val="Calibri"/>
        <family val="2"/>
      </rPr>
      <t>Monango</t>
    </r>
  </si>
  <si>
    <r>
      <rPr>
        <sz val="11"/>
        <rFont val="Calibri"/>
        <family val="2"/>
      </rPr>
      <t>Napoleon</t>
    </r>
  </si>
  <si>
    <r>
      <rPr>
        <sz val="11"/>
        <rFont val="Calibri"/>
        <family val="2"/>
      </rPr>
      <t>Pembina</t>
    </r>
  </si>
  <si>
    <r>
      <rPr>
        <sz val="11"/>
        <rFont val="Calibri"/>
        <family val="2"/>
      </rPr>
      <t>Raub</t>
    </r>
  </si>
  <si>
    <r>
      <rPr>
        <sz val="11"/>
        <rFont val="Calibri"/>
        <family val="2"/>
      </rPr>
      <t>Rugby</t>
    </r>
  </si>
  <si>
    <r>
      <rPr>
        <sz val="11"/>
        <rFont val="Calibri"/>
        <family val="2"/>
      </rPr>
      <t>Sheldon</t>
    </r>
  </si>
  <si>
    <r>
      <rPr>
        <sz val="11"/>
        <rFont val="Calibri"/>
        <family val="2"/>
      </rPr>
      <t>Sherwood</t>
    </r>
  </si>
  <si>
    <r>
      <rPr>
        <sz val="11"/>
        <rFont val="Calibri"/>
        <family val="2"/>
      </rPr>
      <t>Strasburg</t>
    </r>
  </si>
  <si>
    <r>
      <rPr>
        <sz val="11"/>
        <rFont val="Calibri"/>
        <family val="2"/>
      </rPr>
      <t>Sutton</t>
    </r>
  </si>
  <si>
    <r>
      <rPr>
        <sz val="11"/>
        <rFont val="Calibri"/>
        <family val="2"/>
      </rPr>
      <t>Turtle Lake</t>
    </r>
  </si>
  <si>
    <r>
      <rPr>
        <sz val="11"/>
        <rFont val="Calibri"/>
        <family val="2"/>
      </rPr>
      <t>Wallingford</t>
    </r>
  </si>
  <si>
    <r>
      <rPr>
        <sz val="11"/>
        <rFont val="Calibri"/>
        <family val="2"/>
      </rPr>
      <t>Wimbledon</t>
    </r>
  </si>
  <si>
    <t>Goal (Cell, Statistic, Parameter), E1: RO Formula to Optimize</t>
  </si>
  <si>
    <t>MACROS</t>
  </si>
  <si>
    <t>Compatibility with Old Versions (4 trips pre-v5 versions)</t>
  </si>
  <si>
    <t>RISKOpt Tag</t>
  </si>
  <si>
    <t>Out Stats</t>
  </si>
  <si>
    <t>VERSION 6.0 SETTINGS</t>
  </si>
  <si>
    <t>Goal (Type, Target Value)</t>
  </si>
  <si>
    <t>Start (enabled, macro)</t>
  </si>
  <si>
    <t>Formula Conversion Cell (not used in v5)</t>
  </si>
  <si>
    <t>#Iterations - Sim Stopping (legacy setting used in v5 and earlier))</t>
  </si>
  <si>
    <t>Mean</t>
  </si>
  <si>
    <t>Creation Version</t>
  </si>
  <si>
    <t>5.7.1</t>
  </si>
  <si>
    <t>Constraint Solver, number of Latin Hypercube stratifications, for reproducing results with Actual Convergence</t>
  </si>
  <si>
    <t>Optimization Engine</t>
  </si>
  <si>
    <t>Trial Count Stopping (enabled, trial count)</t>
  </si>
  <si>
    <t>Before Recalc (enabled, macro), starting with v6 RISKOptimizer uses corresponding @RISK macro</t>
  </si>
  <si>
    <t>Number Formatting Cell (introduced in v5)</t>
  </si>
  <si>
    <t>Sim. Stopping Mode, Tolerance (legacy settings used in v5 and earlier)</t>
  </si>
  <si>
    <t>Std. Dev.</t>
  </si>
  <si>
    <t>Required Version</t>
  </si>
  <si>
    <t>4.0.0</t>
  </si>
  <si>
    <t>Constraint Solver, total of adjustable cell values, to only pass number of stratifications if model hasn't changed</t>
  </si>
  <si>
    <t>Mutation Rate (becoming a single settings for all adjustable cell groups)</t>
  </si>
  <si>
    <t>Timespan Stopping (enabled, trial count)</t>
  </si>
  <si>
    <t>After Recalc (enabled, macro), starting with v6 RISKOptimizer uses corresponding @RISK macro</t>
  </si>
  <si>
    <t>Same Seed Each Simulation (this was used in RISKOptimizer version 5 and earlier)</t>
  </si>
  <si>
    <t>Min</t>
  </si>
  <si>
    <t>Recommended Version</t>
  </si>
  <si>
    <t>4.0.0</t>
  </si>
  <si>
    <t>Crossover Rate (becoming a single settings for all adjustable cell groups)</t>
  </si>
  <si>
    <t>Progress Stopping (enabled, trial count, max % change, change is percent)</t>
  </si>
  <si>
    <t>After Storage (enabled, macro)</t>
  </si>
  <si>
    <t>Sampling Type (this was used in RISKOptimizer version 5 and earlier)</t>
  </si>
  <si>
    <t>Max</t>
  </si>
  <si>
    <t>Last Modified by Version</t>
  </si>
  <si>
    <t>6.0.0</t>
  </si>
  <si>
    <t>Genetic Operators (becoming a single settings for all adjustable cell groups)</t>
  </si>
  <si>
    <t>1,1,1,1,0,0,0,0,0,0,0</t>
  </si>
  <si>
    <t>Formula Stopping (enabled, formula)</t>
  </si>
  <si>
    <t>Finish (enabled, macro)</t>
  </si>
  <si>
    <t>Macro Before Simulation (enabled, macro), starting with v6, this is legacy setting</t>
  </si>
  <si>
    <t>Genetic Algorithm - Discrete Variable Warning Shown</t>
  </si>
  <si>
    <t>Stopping on Projected Convergence (added in version 6; other simulation runtime settings got moved to @RISK)</t>
  </si>
  <si>
    <t>Population Size</t>
  </si>
  <si>
    <t>Macro After Simulation (enabled, macro), starting with v6, this is legacy setting</t>
  </si>
  <si>
    <t>UNUSED</t>
  </si>
  <si>
    <t>UNUSED</t>
  </si>
  <si>
    <t>Seed (Is Auto, Value)</t>
  </si>
  <si>
    <t>Ev4/RO1: Update Display (replaced by Show Excel Recalcs in v5)</t>
  </si>
  <si>
    <t>Minimize Excel on Startup</t>
  </si>
  <si>
    <t>Stop on Errors (before v5: Pause on Errors)</t>
  </si>
  <si>
    <t>Keep Trial-by-Trial Log (if cell has anything other than False consider True, since Evolver 4 didn't have this setting); this setting no longer used staring with version 6</t>
  </si>
  <si>
    <t>Ev4/RO1: Graph Progress</t>
  </si>
  <si>
    <t>Show Excel Recalcs (replaces "Update Display" used before v5)</t>
  </si>
  <si>
    <t># Chromosomes</t>
  </si>
  <si>
    <t># Constraints</t>
  </si>
  <si>
    <t>Method + #Operators(Legacy)</t>
  </si>
  <si>
    <t>Mutation Rate (Legacy)</t>
  </si>
  <si>
    <t>Crossover Rate (Legacy)</t>
  </si>
  <si>
    <t>Description</t>
  </si>
  <si>
    <t># Time Blocks/All Groups Must Be Present</t>
  </si>
  <si>
    <t>Constraint Range</t>
  </si>
  <si>
    <t>#Ranges</t>
  </si>
  <si>
    <t>Adj. Range</t>
  </si>
  <si>
    <t>Min Val or Range</t>
  </si>
  <si>
    <t>Max Val Or Range</t>
  </si>
  <si>
    <t>Flags</t>
  </si>
  <si>
    <t>HARD CONSTRAINT DEV</t>
  </si>
  <si>
    <t>CONSTRAINT SOLVER</t>
  </si>
  <si>
    <t>ROFUNC</t>
  </si>
  <si>
    <t>RISKOPT</t>
  </si>
  <si>
    <t>SOFT CONSTRAINT DEV</t>
  </si>
  <si>
    <t>EVAL (True/False or penalty)</t>
  </si>
  <si>
    <t>Type (Hard/Soft)</t>
  </si>
  <si>
    <t>Entry Mode</t>
  </si>
  <si>
    <t>Formula</t>
  </si>
  <si>
    <t>Description</t>
  </si>
  <si>
    <t>Left Val Or Range</t>
  </si>
  <si>
    <t>Left Operator</t>
  </si>
  <si>
    <t>Constrained Cells</t>
  </si>
  <si>
    <t>Right Operator</t>
  </si>
  <si>
    <t>Right Val Or Range</t>
  </si>
  <si>
    <t>Penalty Function</t>
  </si>
  <si>
    <t>RO Eval Time (Iter/Sim)</t>
  </si>
  <si>
    <t>RO Statistic to Constrain</t>
  </si>
  <si>
    <t>RO Statistic Parameter</t>
  </si>
  <si>
    <t>PROJECT_x0001_4</t>
  </si>
  <si>
    <t/>
  </si>
  <si>
    <t>DEFAULT PARENT SELECTION</t>
  </si>
  <si>
    <t>DEFAULT MUTATION</t>
  </si>
  <si>
    <t>DEFAULT CROSSOVER</t>
  </si>
  <si>
    <t>DEFAULT BACKTRACK</t>
  </si>
  <si>
    <t>6.0.0</t>
  </si>
  <si>
    <t>1.0.0</t>
  </si>
  <si>
    <t>1.0.0</t>
  </si>
  <si>
    <t>1,1,1,1,1,1,1,1,1,1,1</t>
  </si>
  <si>
    <t>ColorOptimizationCells Called</t>
  </si>
  <si>
    <t>Precision (added 6.0)</t>
  </si>
  <si>
    <t>RO Auto Eval Time (added 6.0)</t>
  </si>
  <si>
    <t>PROJECT_x0001_11</t>
  </si>
  <si>
    <t/>
  </si>
  <si>
    <t>DEFAULT PARENT SELECTION</t>
  </si>
  <si>
    <t>DEFAULT MUTATION</t>
  </si>
  <si>
    <t>DEFAULT CROSSOVER</t>
  </si>
  <si>
    <t>DEFAULT BACKTRACK</t>
  </si>
  <si>
    <t>ARITHMETIC CROSSOVER</t>
  </si>
  <si>
    <t>HEURISTIC CROSSOVER</t>
  </si>
  <si>
    <t>CAUCHY MUTATION</t>
  </si>
  <si>
    <t>BOUNDARY MUTATION</t>
  </si>
  <si>
    <t>NON-UNIFORM MUTATION</t>
  </si>
  <si>
    <t>LINEAR</t>
  </si>
  <si>
    <t>LOCAL SEARCH</t>
  </si>
  <si>
    <t>Is Disabled</t>
  </si>
  <si>
    <t>Use for EF</t>
  </si>
  <si>
    <t>EF Settings Have Been Defined</t>
  </si>
  <si>
    <t>EF Location of Constraining Values</t>
  </si>
  <si>
    <t>EF Min Constraining Value</t>
  </si>
  <si>
    <t>EF Max Constraining Value</t>
  </si>
  <si>
    <t>EF # of Constraining Values Between Min and Max</t>
  </si>
  <si>
    <t>EF Range with Constraining Values</t>
  </si>
  <si>
    <t>EF # of Constraining Values Listed</t>
  </si>
  <si>
    <t>EF Stopping Conditions</t>
  </si>
  <si>
    <t>EF Stop on Trials</t>
  </si>
  <si>
    <t>EF Trial Count</t>
  </si>
  <si>
    <t>EF Stop on Time</t>
  </si>
  <si>
    <t>EF Time Duration</t>
  </si>
  <si>
    <t>EF Time Unit</t>
  </si>
  <si>
    <t>EF Stop on Progress</t>
  </si>
  <si>
    <t>EF Trials (Progress)</t>
  </si>
  <si>
    <t>EF Max. Change (Progress)</t>
  </si>
  <si>
    <t>EF Max. Change is Percent (Progress)</t>
  </si>
  <si>
    <t>EFFICIENT FRONTIER</t>
  </si>
  <si>
    <t>Analysis Type (Standard vs. Efficient Frontier)</t>
  </si>
  <si>
    <t>EF Item to Constrain</t>
  </si>
  <si>
    <t>EF Constraint Minimum</t>
  </si>
  <si>
    <t>EF Constraint Maximum</t>
  </si>
  <si>
    <t>EF Formula for Dtools</t>
  </si>
  <si>
    <t>7.5.0</t>
  </si>
  <si>
    <t>4213139fdef997b4b4961f63bbb567fd_x0004__x0005_ÐÏ_x0011_à¡±_x001A_á_x0004__x0004__x0004__x0004__x0004__x0004__x0004__x0004__x0004__x0004__x0004__x0004__x0004__x0004__x0004__x0004_&gt;_x0004__x0003__x0004_þÿ	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0004__x0001__x0001__x0001__x0005__x0001__x0001__x0001__x0006__x0001__x0001__x0001__x0007__x0001__x0001__x0001__x0008__x0001__x0001__x0001_	_x0001__x0001__x0001__x0002__x0001__x0001__x0001__x0015__x0001__x0001__x0001__x000C__x0001__x0001__x0001__x000D__x0001__x0001__x0001__x000E__x0001__x0001__x0001__x000F__x0001__x0001__x0001__x0010__x0001__x0001__x0001__x0011__x0001__x0001__x0001__x0012__x0001__x0001__x0001__x0013__x0001__x0001__x0001__x0014__x0001__x0001__x0001__x0003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0001__x0001__x0001_^_x0001__x0001__x0001___x0001__x0001__x0001_`_x0001__x0001__x0001_a_x0001__x0001__x0001_b_x0001__x0001__x0001_c_x0001__x0001__x0001_d_x0001__x0001__x0001_e_x0001__x0001__x0001_f_x0001__x0001__x0001_g_x0001__x0001__x0001_h_x0001__x0001__x0001_i_x0001__x0001__x0001_j_x0001__x0001__x0001_þ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0_x001D_@a^Ô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B__x0001__x0001__x0001_¼Î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gkx_x000C_|I@P}n§m_x0008_N@2èC_x001F_J@2+WTD`K@Ð­ÆáfýD@5Ùë)EL@âÝq_x0001_O@y´«oÖJ@¿DÓR_x001F_N@¾_x0012_JÔGJ@Íºß cóL@î¦Òí*ÔL@¢êp¸öL@"_x0003_õ_x0018_#K@O«s_x001B_yK@ÃÎÛa_x001F_J@³wàåIÈL@ªÒE	§J@²FU£;vJ@äò?}_x0001_hL@Ù}#ê_x0001_L@_x0014_h¼_x0004_óVJ@ñú_x0011_4µÊJ@ÓOs=rìJ@ìÍøY_x0018_YI@)_x001F__x0017_&lt;eÆN@5u|rp_x0011_M@Lò\s_x0002__x0003_é_x0013_I@*°r$L@n-L¶åXO@_x000B_ÂØ¤K@Qlc´_x001A_¼H@wã_x0016_5DúG@[¦AéË­O@ïmø­L@_x001F_~ìh_x0014_L@º/'ª_x001C_ñI@ÅíÿÍÇI@ö/_x0008_ô	#O@ý³a_x0019_2J@u7áÐF@_x0014_éë±ûH@Ì¾§î_x0001_äP@Öîªb¦'P@_x001C_ý©q_x0005_L@_x0004_Î`2dM@?ßÞó|G@]°¸_x0008_¨¬I@z?³Ã¼I@&amp;Æ^-¬*H@ÖéÙwëxH@$Ý]QM@¾x.)æ¡M@¾È±RßKH@]Ç5/º÷M@F~¸½_x000F_H@DÚpptM@Ã°¢c0K@YÀñêM@_x0002__x0003_¬v_x0010_`ÚI@Ïu.^®uI@5äåûôÀF@óÄå²àÊM@×n¡ôJ@_x0008_FæùcH@Ð:-!M@÷_x000E_4_x000F_#_x0007_P@_x0014_W_x001B_î_x0012_J@(_x0001_¾Ï«G@&amp;0ÀiÖH@Y;_±vL@ü _x0002__x0004_Ì_x0018_N@R^Q6OLK@6Îôí½M@2¬]yBJ@q	xîïL@ßL_x0005_YÈØH@4_x000B_Ç§|ÙL@xÙÍx¿J@%ÙCÎUK@ùw'¾òI@Zi¤]|dH@M¡Â½ÛëJ@ÆtÎ _x001C__x001E_L@X_x0019__x001E__x000B__x000C__x0014_M@°_x001C_((_x001E_I@ãpª_x0003_­°H@[º_x0019_¬Á_x000F_L@_x0016__x001E__x0005_îöJ@^ÎÓqd5P@âBÏ_x0001__x0005_ÅbJ@Ø_x0002__x0017_tK@\ã¨°¡N@®ìËÎM@²à¤ÖV$K@l_x0004_:çå)I@6á¶h_x0018_¾K@§ÂÅ­_x0004_ÑI@¢aV÷Ò¨G@_x0013_Ðã_x0003__x001D_&amp;M@ Ö_x0019_\¹J@¬õ´VùL@ìÍã_x0017_ nO@_x000E_Âz_x0005_¿N@x_x0012_e`_x0007_eK@§Y;_x0013__x0014_@L@Bþ»ÚÐØK@_x0003__x001C_=áh¤J@àd_x0001_Uÿ_x000C_H@a_x0010_ K@nü{ðT_x0015_J@ÎÝ_x000B_ábN@Ä{ó4öJ@^p¼¨&lt;®K@F_x0011_^Az_x0008_I@¼nÐ¨ÿNG@®t_²(O@¡#üqÆ_x0019_K@àP¶_x001A_óK@4E7²ÄK@ÌÏnüuL@Yã|(L@_x0001__x0002_l_x0012_1_x000D_pM@©_x0008_«ÚN@{ç(N@ØxÌ_x0019_¢rJ@|gVÈÁL@]&amp;¸_x0008__x0004_P@Èe_x000E_7I@ ²Üêg[P@e éK@¥ÒN¾ùÝO@_x0011_¼Þ_x0019_C;M@éÍÎ_x0014_µ_x0008_K@ÜÞ¼GL@_x0004_è_x001F__x0008_T­I@ &gt;î_x0006_4ÌE@ÒÓØ¥_x0001_N@}Kw!ÍI@_x001C_G_x0003_ÊË÷H@a·]GLL@xëç_x001C_ÞOM@IÉ VI@º&amp;ËÞ"M@_x0004__x0013_ææJ@_x0017_}Ñ_x001A_2I@õ_x0015_9_x000B_iI@àþI@-æ?_x001C_'J@äÌ4Ò§M@_x0012__x000D_½cF@ö8J_x000D_¸cM@Ü0cÂÑ&gt;K@i8_x000E__x0001__x0002_©°P@(ÊÆ¶¥L@_x0011_F}FH@Ï_x0006_Øå_x000D_÷M@_x0011_f`_x0015_ªÕJ@ôçüÞë_x0010_G@R_x0013_@mögG@5*C®NQJ@«ê_x001D_µ¤;N@ø]¯A~éD@¨¿~_x0015_í«H@bóïF¶L@^ôµÊ]L@_x001E_³D÷K@Vú""ñ=O@¼¨/aÑG@_x0014_T&lt;18ÒJ@¡áÛ_x0019_hWQ@|ýî_x0007_tRP@òO_x0008_Ì\L@OÞÂ_x0001_G@¸IC©T¯H@oþèÎ¾¯J@ÞD/)_x0018_öI@P´M+#ÍG@Y_x001B__x000D_PhVM@G÷_x0003_8üJ@ü8_x0014_#:L@Ï_x0018_ÃI@Ú¨ýy&gt;×G@övYWxL@ÌË)àZ¯I@_x0001__x0002__,à_)IJ@_x000B_¢ùCH@Ø$×ÜO@_x001B_Ñm,dM@GbKª)O@_x000B_Â_x0011_L@Ï²¤Ï[ÒI@±wðB©ÐE@Î£_x0012_ú¯qH@jnJá¦N@k«_x001D_ëM@_x001D_²K]QH@ÜåSéH@x¸=Ù½\I@!&amp;Tëb1M@Ð©ºáH@RAA ¿_x0015_I@p°_x0001_ÉÐ K@Ó_æ_x0018_©I@}ËgÁI@}"±)ØH@YLéË·L@òuL-g$P@Þ_x0001_ôPsñL@_x0007__x001E_MÏkO@ÃÅ¢%_x0001_M@@OËýùK@õá¤YJ@Óû_x000F_ìJ@®~Ä_x0004__x001C_K@±6iÈ!M@_x0019_ðU_x0001__x0002__x001B_?G@´³2MdûI@'6ÎÕÐ4J@_x001E_@ÎÌð§C@x:_x0008_ýpK@FÙ:lK@ê~á°,I@6	Õ_x001F_·ÏM@ü±ZÝhI@¤*ù¿N@Y1{mÿO@´ÜõçþÃL@ñuaº_x000E_G@_x001E_ú·L@_x0016_y{*'L@cç_x000D_é^J@ÜÚ¹Pb2O@_x0014_vC¢å°F@°l_x0015_´°M@a¦_x0012__x000D__x000B_K@"ÿõÃ_£J@4¼^?ÍnJ@Â{ÀÍäM@Øï&lt;_x001A_J6N@Oµà¢K@?I4´oAK@Ê@å!9tM@l×ùö_x0001_H@_ál_x000F_a7I@_x000B_ï(_x0001_K@9|³ä÷N@ydÇ÷_x001E_J@_x0002__x0003__x000C_ü}Ë_x001D_ÈK@JjWæ_x000D_åJ@rÖÞ+_x000B_J@gm	ä_x0013_L@_x0017_&amp;ß]&gt;=K@ò·EÑ¼K@µAVmkL@ûÆs)sZK@1÷òá¤ëK@íb©ÃyK@; 3´M@ªHa«ç_x0018_N@×R^xÐL@Ø­n6UN@âD_x0011_|_x0008_N@%ZNìjL@{È@þAÚK@_x0005_ïñ©¾J@È(_x000E_/«IL@_x0015__x0001_êíN@i*7OY_x0018_M@¨¡Þ@ 4K@w_x000C_ü¸L@/È'¹ºI@ñÀÿÄÂ_x0016_G@%6ÒÀ\ºG@._ìÝ!\K@/ADßL@_x001C_uªl2L@ìÞ¬¤ÌK@~®Ö_x0010_K@¯y¾_x0016__x0001__x0005_5_x0004_L@_x0002_¦#^_x001B_öO@ë&amp;¶_x000C_ÔàG@0O_x0003__x001A_CK@¥È×û·uK@(~EëEN@,_x001C_å_x0007_J@VFô&amp;_x001C_)M@_x0017_²x_x001D_I@VÂäÈíÑK@_x001D__x0005_ÞÔxßJ@µX¾_x001C_þI@&gt; ³8NoK@_x0004__x000E_m°dJ@X_x0017_¢CDJ@é_x001D_íñ}_x0014_L@VlN_x001E_A_x001F_H@_x0012_!ã:-yG@]Xn_x000D_BAP@_x001C_U¥¤oN@´6ï_x0010_OH@[|_x000E_M@1Ü©_x001C_yiM@_x0014_tásN@®å}ÁL@%_x0014__x0013_J@Ð_x0018_|vCO@&gt;_x000B_ÃÕRêL@±uö_x0010_5ÛL@1?}îH@lÇ0/K@ñ_x0010_Û5£N@_x0004__x0006_0ètÓÂI@6}ÕÁY3M@_x001F_wÒ0ÏaG@ã!QmRèI@ùbô_x001F_ÆM@_x0006_TN7_x001D_)N@ý^_x0011_ÔMpL@Å¥xxæ(J@^ûJzM@ÈZþ_x000F_ÀH@_x000C_w9xE@w_x0013_ÂJ@¨ÑQËM@_x0007_r+_x0007_åM@su*¡3I@_x0004_K_x0010_ÈN@à%°Ý_x0004_L@jªx½_x000D_O@É³à_ù_x0001_K@ö_x0018_jw¹ïK@³ß_x001B_Êù;L@/_x0008_½y6·J@qìÌO_x000E_O@&gt;_x0010_ä©_x0005_N@}´Ë_x001C_|L@ª¡G¬L°K@^_x0019_ØÅJ@ì/í_x0003_L@\ò_x0004_&gt;þN@|_x000D__x0005_\[FM@øv_ppJ@Ô_x0002_øÔ_x0004__x0005__x000F_]L@Xm_x0012_é¾M@¦ñ_x0010_[¾P@³¶®õùJ@_x000F_È~_x0002_ïÜI@aàÝLK@ù¸Ç_x0006_¥P@8Êû¹_x0003_cI@CÝ½qÓJ@ñ0nOK@Dn_x001A_ßÅI@¤4Ã9_x000E_ÞE@Øe_x0003_IuF@ É_x000C_Z2J@Jtf§K@÷»E}9I@ò_x0006_IHw§M@Þf,8!hI@ln_x000D_ó_x000D_I@þ_x0001_À¢J@gÚ£ä|wH@I#_x001C_9+H@h5Y_x001A_ÖH@æsCðýL@÷:uhbH@ ÕÙ_x0017_èÎO@_ÁÏù1LL@Ö¶]ËÚnK@\(ªÝPI@_x0012__x0005_ïy`L@«+¹	J@_x0006__x0018_ô_x0011_J@_x0002__x0005_ ¸vA»»L@~£Ê/_x0013_K@¾ÃÍFoL@õn_x000F_L@uYjÃ-M@püÒbè_x0002_O@æ_x0018_(qÎL@_x0011_ó×_x0001__*P@_x0002_¼¾.üM@iÃÍåÐXJ@}kÐ[Ð_x0005_H@`p·|I@e&lt;&amp;Ux~L@2&lt;	Ì_x0007_÷E@ÁÈµ'YH@ÀqAhP@FbÁ0]	P@éW_x000E_2»»F@8_x001D_ô|yI@ÿC_x0003_HóI@_x000B_¹tE_x0004_©M@(Ç¾E_x0001_K@3_x001A_èQ_x000D_ëI@FF¬£UM@G_­b4J@_x0017_ðßÅ³sJ@jÚlÞähH@+_x000D_ÎzÝ[L@x@Ö=_x0019_üL@_x001E_¬ª8I@Å!¹Æ_x0015_ÀG@,^ã_x0001__x0003_D§K@+Î]Î5M@°,	YK@°8_x0001_½§H@_x0002_'W(5@K@§Úk,r_x0018_L@²'S²_x001E_I@@Wê6¿H@ì¹_x000F_a¶K@Þ¢Püæ4K@BÍ\mp[K@²]8_x0007_åK@p}þ²zJ@â_x000C_È^fG@ÔTêÆ_x001D_|M@+½pÅN@_x0018_«D-ÜK@í}KÂ=.H@ñ_x001B_l\´ðL@´kû¦ñG@!_x0011_a²ÂK@ÀößyJ@ò1)¢ÌI@í_x0006_ºîTIL@HíNWD2L@s÷iz_x0001_|K@ë%y¾_x0002_ÓH@2_x000E_ãLhÀJ@.^GX÷F@¤_x000F_&amp;×µN@ÂÑÅ\O@êvsJ|_x000E_O@_x0001__x0002_øíq%M@ÊZ°êîÔI@S_x0006_ð®éÃM@W_x0002__x0018_ªE@v0A)ÏûK@»úd~þ¢J@6ð¢_x0018_|ÙL@É)çQ_x001C_¢O@_x0010_¬iÏM@[_x0006_/_x0015__x0014_M@d_x0006__x001C_CN@dcéë£ëQ@ÌÉ§¨BL@Á"ÇÓÒáJ@ç¸Ø'J@®js¾	¤N@©x_x0007_Ïá"N@à_x000C_Ü_x000C_sêM@N@;RJ@à_x0008_§(K@°_x0013_Z_x0001_óH@ý²ú_x000B_SôJ@Úê_x0008_üVN@V_x0015_L_x000C_ÕÐJ@Î_x0003_Zê_x001F_G@l_x001A_¨fM@Dså G³I@_x001B_Í?K@_Ì·J@(¾`ÂL@_x001C_Î¬(ô_x0018_I@¹.Ó_x000E__x0002__x0005_%O@_x0019_&gt;Äw+ÎL@¸_x0017_´´À_x000F_H@tÚ_x0002_ÀsM@_x0013_-_x000E_O@^_x001E__x0018_ãùK@­_x000B_`ÌL@|'7&lt;{ÆH@®éu&lt;G@lÎûøóùI@2SÕÑÊJ@y&amp;_x001C_àÉN@ÉQ-YúG@'èbGL@_x0006_&amp;X§MXJ@xb7j\K@½Ô_x0011_äO@ÇXÁÙ_x000E_«L@CWU	AáH@ê_x0003_ðÂ°O@^òy&gt;bH@_x000F_Cv*I@àIe_x0005_ÓG@C_x0001_V!8N@Æ W-_x0004_ÙK@n6 SSD@÷KOÍ¿«I@A®Y__x0017_ëL@Þ!Û¡IßL@@_x000F_ã_x0003_Ý¾M@¬Z_x001B_ö4êF@ãµq­õBL@_x0005__x0006__x0005_Êe0/AI@J¸°ÍÜüL@^WÚ ±P@sËì85J@÷1Ð_x001C_±gI@_x001B_`R_x0004_¯L@'Ôn&lt;©H@_x0019_±l±4O@Sý_x001A_Wæ_x0007_L@_x0014_±ôÝO@_x0011_#_mK@ô¶ö+PÍI@_x0001__x0005__x0005_Â=º[Â=º[_x0001__x0005__x0005__x0005__x0001__x0005__x0005__x0005_d_x0005__x0005__x0005_d_x0005__x0005__x0005_d_x0005__x0005__x0005__x0003__x0005__x0005__x0005__x0002__x0005__x0005__x0005_-_x0005__x0005__x0005__x0005__x0005__x0005__x0005_-_x0005__x0005__x0005__x0002__x0005__x0005__x0005_LÑZ_x0003__x0001__x0005__x0005__x0005__x0002__x0005__x0005__x0005__x0005__x0005__x0005__x0005__x0005__x0005__x0005__x0005__x0005_À@_x0005__x0005__x0005__x0005__x0005_@@_x0005__x0005__x0005__x0005__x0005_°@_x0005__x0005__x0005__x0005__x0005_@_x0005__x0005__x0005__x0005__x0005_\@_x0005__x0005__x0005__x0005__x0005_ì@_x0005__x0005__x0005__x0005__x0005_¬@_x0005__x0005__x0005__x0005__x0005_°@_x0005__x0005__x0005__x0005__x0005_T@_x0005__x0005__x0005__x0005__x0005__x0014_@_x0005__x0005__x0005__x0005__x0001__x0002__x0001_|@_x0001__x0001__x0001__x0001__x0001_,@_x0001__x0001__x0001__x0001__x0001_@_x0001__x0001__x0001__x0001__x0001_à@_x0001__x0001__x0001__x0001__x0001_&lt;@_x0001__x0001__x0001__x0001__x0001_T@_x0001__x0001__x0001__x0001__x0001_Ð@_x0001__x0001__x0001__x0001__x0001_ì@_x0001__x0001__x0001__x0001__x0001_ð@_x0001__x0001__x0001__x0001__x0001_¨@_x0001__x0001__x0001__x0001__x0001_ð@_x0001__x0001__x0001__x0001__x0001_¤@_x0001__x0001__x0001__x0001__x0001_(@_x0001__x0001__x0001__x0001__x0001_0@_x0001__x0001__x0001__x0001__x0001_@_x0001__x0001__x0001__x0001__x0001_\@_x0001__x0001__x0001__x0001__x0001_Ø@_x0001__x0001__x0001__x0001__x0001_Ô@_x0001__x0001__x0001__x0001__x0001_H@_x0001__x0001__x0001__x0001__x0001_@@_x0001__x0001__x0001__x0001__x0001_L@_x0001__x0001__x0001__x0001__x0001_@_x0001__x0001__x0001__x0001__x0001_l@_x0001__x0001__x0001__x0001__x0001_@_x0001__x0001__x0001__x0001__x0001_¼@_x0001__x0001__x0001__x0001__x0001_È@_x0001__x0001__x0001__x0001__x0001_¨@_x0001__x0001__x0001__x0001__x0001_@_x0001__x0001__x0001__x0001__x0001_@_x0001__x0001__x0001__x0001__x0001_Ô@_x0001__x0001__x0001__x0001__x0001_8@_x0001__x0001__x0001__x0001__x0001_t@_x0001__x0002__x0001__x0001__x0001__x0001__x0001_@_x0001__x0001__x0001__x0001__x0001_Ø@_x0001__x0001__x0001__x0001__x0001_h@_x0001__x0001__x0001__x0001__x0001__x001C_@_x0001__x0001__x0001__x0001__x0001_ô@_x0001__x0001__x0001__x0001__x0001__x0004_@_x0001__x0001__x0001__x0001__x0001_@_x0001__x0001__x0001__x0001__x0001_ü@_x0001__x0001__x0001__x0001__x0001_@_x0001__x0001__x0001__x0001__x0001_¤@_x0001__x0001__x0001__x0001__x0001__x0001_@_x0001__x0001__x0001__x0001__x0001__x0010_@_x0001__x0001__x0001__x0001__x0001__x0004_@_x0001__x0001__x0001__x0001__x0001_$@_x0001__x0001__x0001__x0001__x0001__x0018_@_x0001__x0001__x0001__x0001__x0001_x@_x0001__x0001__x0001__x0001__x0001_D@_x0001__x0001__x0001__x0001__x0001_ü@_x0001__x0001__x0001__x0001__x0001_,@_x0001__x0001__x0001__x0001__x0001_Ì@_x0001__x0001__x0001__x0001__x0001__x0008_@_x0001__x0001__x0001__x0001__x0001_X@_x0001__x0001__x0001__x0001__x0001_8@_x0001__x0001__x0001__x0001__x0001_P@_x0001__x0001__x0001__x0001__x0001_|@_x0001__x0001__x0001__x0001__x0001__x001C_@_x0001__x0001__x0001__x0001__x0001_ø@_x0001__x0001__x0001__x0001__x0001_ @_x0001__x0001__x0001__x0001__x0001__x0018_@_x0001__x0001__x0001__x0001__x0001_È@_x0001__x0001__x0001__x0001__x0001_H@_x0001__x0001__x0001__x0001__x0001__x0002__x0001_ø@_x0001__x0001__x0001__x0001__x0001_Ä@_x0001__x0001__x0001__x0001__x0001_t@_x0001__x0001__x0001__x0001__x0001_h@_x0001__x0001__x0001__x0001__x0001_@_x0001__x0001__x0001__x0001__x0001_@_x0001__x0001__x0001__x0001__x0001_p@_x0001__x0001__x0001__x0001__x0001_Ä@_x0001__x0001__x0001__x0001__x0001__x000C_@_x0001__x0001__x0001__x0001__x0001_´@_x0001__x0001__x0001__x0001__x0001__x0010_@_x0001__x0001__x0001__x0001__x0001_4@_x0001__x0001__x0001__x0001__x0001_4@_x0001__x0001__x0001__x0001__x0001_Ü@_x0001__x0001__x0001__x0001__x0001_¼@_x0001__x0001__x0001__x0001__x0001_$@_x0001__x0001__x0001__x0001__x0001_¸@_x0001__x0001__x0001__x0001__x0001_ä@_x0001__x0001__x0001__x0001__x0001_è@_x0001__x0001__x0001__x0001__x0001_t@_x0001__x0001__x0001__x0001__x0001_à@_x0001__x0001__x0001__x0001__x0001_P@_x0001__x0001__x0001__x0001__x0001_ä@_x0001__x0001__x0001__x0001__x0001_¸@_x0001__x0001__x0001__x0001__x0001_@_x0001__x0001__x0001__x0001__x0001_ @_x0001__x0001__x0001__x0001__x0001__x0014_@_x0001__x0001__x0001__x0001__x0001_(@_x0001__x0001__x0001__x0001__x0001_à@_x0001__x0001__x0001__x0001__x0001_(@_x0001__x0001__x0001__x0001__x0001_@_x0001__x0001__x0001__x0001__x0001_h@_x0001__x0002__x0001__x0001__x0001__x0001__x0001_l@_x0001__x0001__x0001__x0001__x0001_$@_x0001__x0001__x0001__x0001__x0001_p@_x0001__x0001__x0001__x0001__x0001__x0018_@_x0001__x0001__x0001__x0001__x0001_|@_x0001__x0001__x0001__x0001__x0001_&lt;@_x0001__x0001__x0001__x0001__x0001_@_x0001__x0001__x0001__x0001__x0001_ô@_x0001__x0001__x0001__x0001__x0001_@_x0001__x0001__x0001__x0001__x0001_@_x0001__x0001__x0001__x0001__x0001_ @_x0001__x0001__x0001__x0001__x0001_x@_x0001__x0001__x0001__x0001__x0001_¨@_x0001__x0001__x0001__x0001__x0001_ü@_x0001__x0001__x0001__x0001__x0001_t@_x0001__x0001__x0001__x0001__x0001_¤@_x0001__x0001__x0001__x0001__x0001_D@_x0001__x0001__x0001__x0001__x0001_Ü@_x0001__x0001__x0001__x0001__x0001_Ä@_x0001__x0001__x0001__x0001__x0001_4@_x0001__x0001__x0001__x0001__x0001_8@_x0001__x0001__x0001__x0001__x0001_ä@_x0001__x0001__x0001__x0001__x0001_´@_x0001__x0001__x0001__x0001__x0001_¼@_x0001__x0001__x0001__x0001__x0001_0@_x0001__x0001__x0001__x0001__x0001_@_x0001__x0001__x0001__x0001__x0001_à@_x0001__x0001__x0001__x0001__x0001_p@_x0001__x0001__x0001__x0001__x0001_ð@_x0001__x0001__x0001__x0001__x0001_Ð@_x0001__x0001__x0001__x0001__x0001_ô@_x0001__x0001__x0001__x0001__x0001__x0002__x0001_8@_x0001__x0001__x0001__x0001__x0001_@_x0001__x0001__x0001__x0001__x0001_@_x0001__x0001__x0001__x0001__x0001_¤@_x0001__x0001__x0001__x0001__x0001__x0010_@_x0001__x0001__x0001__x0001__x0001_Ì@_x0001__x0001__x0001__x0001__x0001_@_x0001__x0001__x0001__x0001__x0001_@_x0001__x0001__x0001__x0001__x0001_T@_x0001__x0001__x0001__x0001__x0001_ø@_x0001__x0001__x0001__x0001__x0001__x0008_@_x0001__x0001__x0001__x0001__x0001_ @_x0001__x0001__x0001__x0001__x0001_@_x0001__x0001__x0001__x0001__x0001_À@_x0001__x0001__x0001__x0001__x0001_Ð@_x0001__x0001__x0001__x0001__x0001_@_x0001__x0001__x0001__x0001__x0001_¬@_x0001__x0001__x0001__x0001__x0001_L@_x0001__x0001__x0001__x0001__x0001__x0001_@_x0001__x0001__x0001__x0001__x0001__x000C_@_x0001__x0001__x0001__x0001__x0001__x0018_@_x0001__x0001__x0001__x0001__x0001_@_x0001__x0001__x0001__x0001__x0001_4@_x0001__x0001__x0001__x0001__x0001_L@_x0001__x0001__x0001__x0001__x0001__x0014_@_x0001__x0001__x0001__x0001__x0001_¨@_x0001__x0001__x0001__x0001__x0001_@@_x0001__x0001__x0001__x0001__x0001_x@_x0001__x0001__x0001__x0001__x0001__x0004_@_x0001__x0001__x0001__x0001__x0001_Ô@_x0001__x0001__x0001__x0001__x0001_ì@_x0001__x0001__x0001__x0001__x0001_ø@_x0001__x0002__x0001__x0001__x0001__x0001__x0001__x001C_@_x0001__x0001__x0001__x0001__x0001__x0014_@_x0001__x0001__x0001__x0001__x0001_Ø@_x0001__x0001__x0001__x0001__x0001_°@_x0001__x0001__x0001__x0001__x0001_ì@_x0001__x0001__x0001__x0001__x0001_@_x0001__x0001__x0001__x0001__x0001_ä@_x0001__x0001__x0001__x0001__x0001_X@_x0001__x0001__x0001__x0001__x0001_h@_x0001__x0001__x0001__x0001__x0001_è@_x0001__x0001__x0001__x0001__x0001_H@_x0001__x0001__x0001__x0001__x0001__x0010_@_x0001__x0001__x0001__x0001__x0001_¸@_x0001__x0001__x0001__x0001__x0001_Ä@_x0001__x0001__x0001__x0001__x0001_P@_x0001__x0001__x0001__x0001__x0001_´@_x0001__x0001__x0001__x0001__x0001_ @_x0001__x0001__x0001__x0001__x0001_H@_x0001__x0001__x0001__x0001__x0001_\@_x0001__x0001__x0001__x0001__x0001_¸@_x0001__x0001__x0001__x0001__x0001_@@_x0001__x0001__x0001__x0001__x0001_È@_x0001__x0001__x0001__x0001__x0001__x0001_@_x0001__x0001__x0001__x0001__x0001_¼@_x0001__x0001__x0001__x0001__x0001_Ì@_x0001__x0001__x0001__x0001__x0001__x0008_@_x0001__x0001__x0001__x0001__x0001_0@_x0001__x0001__x0001__x0001__x0001_x@_x0001__x0001__x0001__x0001__x0001_,@_x0001__x0001__x0001__x0001__x0001_T@_x0001__x0001__x0001__x0001__x0001_\@_x0001__x0001__x0001__x0001__x0001__x0002__x0001_Ü@_x0001__x0001__x0001__x0001__x0001_ @_x0001__x0001__x0001__x0001__x0001_h@_x0001__x0001__x0001__x0001__x0001__x0010_@_x0001__x0001__x0001__x0001__x0001_t@_x0001__x0001__x0001__x0001__x0001_°@_x0001__x0001__x0001__x0001__x0001__x0018_@_x0001__x0001__x0001__x0001__x0001_$@_x0001__x0001__x0001__x0001__x0001__x0004_@_x0001__x0001__x0001__x0001__x0001_$@_x0001__x0001__x0001__x0001__x0001_Ø@_x0001__x0001__x0001__x0001__x0001_ì@_x0001__x0001__x0001__x0001__x0001__x000C_@_x0001__x0001__x0001__x0001__x0001__x0004_@_x0001__x0001__x0001__x0001__x0001_À@_x0001__x0001__x0001__x0001__x0001_¬@_x0001__x0001__x0001__x0001__x0001_P@_x0001__x0001__x0001__x0001__x0001_@@_x0001__x0001__x0001__x0001__x0001_À@_x0001__x0001__x0001__x0001__x0001_Ð@_x0001__x0001__x0001__x0001__x0001_Ü@_x0001__x0001__x0001__x0001__x0001_Ô@_x0001__x0001__x0001__x0001__x0001_¤@_x0001__x0001__x0001__x0001__x0001_P@_x0001__x0001__x0001__x0001__x0001_Ô@_x0001__x0001__x0001__x0001__x0001_(@_x0001__x0001__x0001__x0001__x0001_l@_x0001__x0001__x0001__x0001__x0001_à@_x0001__x0001__x0001__x0001__x0001_@_x0001__x0001__x0001__x0001__x0001_@_x0001__x0001__x0001__x0001__x0001_T@_x0001__x0001__x0001__x0001__x0001_4@_x0001__x0002__x0001__x0001__x0001__x0001__x0001__x000C_@_x0001__x0001__x0001__x0001__x0001_t@_x0001__x0001__x0001__x0001__x0001_¬@_x0001__x0001__x0001__x0001__x0001_@_x0001__x0001__x0001__x0001__x0001_D@_x0001__x0001__x0001__x0001__x0001_,@_x0001__x0001__x0001__x0001__x0001_è@_x0001__x0001__x0001__x0001__x0001_@_x0001__x0001__x0001__x0001__x0001_à@_x0001__x0001__x0001__x0001__x0001_@_x0001__x0001__x0001__x0001__x0001_x@_x0001__x0001__x0001__x0001__x0001_H@_x0001__x0001__x0001__x0001__x0001_ì@_x0001__x0001__x0001__x0001__x0001__x0001_@_x0001__x0001__x0001__x0001__x0001_@_x0001__x0001__x0001__x0001__x0001_p@_x0001__x0001__x0001__x0001__x0001__x0018_@_x0001__x0001__x0001__x0001__x0001_L@_x0001__x0001__x0001__x0001__x0001_,@_x0001__x0001__x0001__x0001__x0001_ @_x0001__x0001__x0001__x0001__x0001__x0010_@_x0001__x0001__x0001__x0001__x0001_@_x0001__x0001__x0001__x0001__x0001__x0001_@_x0001__x0001__x0001__x0001__x0001_\@_x0001__x0001__x0001__x0001__x0001_@_x0001__x0001__x0001__x0001__x0001_ø@_x0001__x0001__x0001__x0001__x0001_0@_x0001__x0001__x0001__x0001__x0001_t@_x0001__x0001__x0001__x0001__x0001_Ì@_x0001__x0001__x0001__x0001__x0001_&lt;@_x0001__x0001__x0001__x0001__x0001_@_x0001__x0001__x0001__x0001__x0001__x0002__x0001_0@_x0001__x0001__x0001__x0001__x0001_8@_x0001__x0001__x0001__x0001__x0001_¤@_x0001__x0001__x0001__x0001__x0001_¸@_x0001__x0001__x0001__x0001__x0001_h@_x0001__x0001__x0001__x0001__x0001_Ì@_x0001__x0001__x0001__x0001__x0001_X@_x0001__x0001__x0001__x0001__x0001_D@_x0001__x0001__x0001__x0001__x0001_È@_x0001__x0001__x0001__x0001__x0001_8@_x0001__x0001__x0001__x0001__x0001_|@_x0001__x0001__x0001__x0001__x0001_Ä@_x0001__x0001__x0001__x0001__x0001_¨@_x0001__x0001__x0001__x0001__x0001__x0014_@_x0001__x0001__x0001__x0001__x0001__x001C_@_x0001__x0001__x0001__x0001__x0001_ô@_x0001__x0001__x0001__x0001__x0001_ü@_x0001__x0001__x0001__x0001__x0001__x0008_@_x0001__x0001__x0001__x0001__x0001_ð@_x0001__x0001__x0001__x0001__x0001_Ø@_x0001__x0001__x0001__x0001__x0001_@_x0001__x0001__x0001__x0001__x0001_@_x0001__x0001__x0001__x0001__x0001_@_x0001__x0001__x0001__x0001__x0001_ð@_x0001__x0001__x0001__x0001__x0001_@@_x0001__x0001__x0001__x0001__x0001_ü@_x0001__x0001__x0001__x0001__x0001_\@_x0001__x0001__x0001__x0001__x0001_ä@_x0001__x0001__x0001__x0001__x0001_´@_x0001__x0001__x0001__x0001__x0001_¼@_x0001__x0001__x0001__x0001__x0001_T@_x0001__x0001__x0001__x0001__x0001_@_x0001__x0002__x0001__x0001__x0001__x0001__x0001_À@_x0001__x0001__x0001__x0001__x0001_ @_x0001__x0001__x0001__x0001__x0001_´@_x0001__x0001__x0001__x0001__x0001_ä@_x0001__x0001__x0001__x0001__x0001_@_x0001__x0001__x0001__x0001__x0001_¸@_x0001__x0001__x0001__x0001__x0001_4@_x0001__x0001__x0001__x0001__x0001_Ð@_x0001__x0001__x0001__x0001__x0001_@_x0001__x0001__x0001__x0001__x0001_4@_x0001__x0001__x0001__x0001__x0001_t@_x0001__x0001__x0001__x0001__x0001__x0014_@_x0001__x0001__x0001__x0001__x0001_è@_x0001__x0001__x0001__x0001__x0001__x0004_@_x0001__x0001__x0001__x0001__x0001_(@_x0001__x0001__x0001__x0001__x0001_H@_x0001__x0001__x0001__x0001__x0001_X@_x0001__x0001__x0001__x0001__x0001_8@_x0001__x0001__x0001__x0001__x0001_Ü@_x0001__x0001__x0001__x0001__x0001_ @_x0001__x0001__x0001__x0001__x0001_X@_x0001__x0001__x0001__x0001__x0001_,@_x0001__x0001__x0001__x0001__x0001_¤@_x0001__x0001__x0001__x0001__x0001_È@_x0001__x0001__x0001__x0001__x0001_ø@_x0001__x0001__x0001__x0001__x0001_0@_x0001__x0001__x0001__x0001__x0001__x0004_@_x0001__x0001__x0001__x0001__x0001_(@_x0001__x0001__x0001__x0001__x0001__x0001_@_x0001__x0001__x0001__x0001__x0001_À@_x0001__x0001__x0001__x0001__x0001_ì@_x0001__x0001__x0001__x0001__x0001__x0002__x0001_°@_x0001__x0001__x0001__x0001__x0001_@_x0001__x0001__x0001__x0001__x0001_¨@_x0001__x0001__x0001__x0001__x0001_È@_x0001__x0001__x0001__x0001__x0001_@_x0001__x0001__x0001__x0001__x0001_@_x0001__x0001__x0001__x0001__x0001_@_x0001__x0001__x0001__x0001__x0001_ô@_x0001__x0001__x0001__x0001__x0001_T@_x0001__x0001__x0001__x0001__x0001_H@_x0001__x0001__x0001__x0001__x0001_Ô@_x0001__x0001__x0001__x0001__x0001_@@_x0001__x0001__x0001__x0001__x0001__x0010_@_x0001__x0001__x0001__x0001__x0001__x000C_@_x0001__x0001__x0001__x0001__x0001_¸@_x0001__x0001__x0001__x0001__x0001_ð@_x0001__x0001__x0001__x0001__x0001_ø@_x0001__x0001__x0001__x0001__x0001_¸@_x0001__x0001__x0001__x0001__x0001__x0008_@_x0001__x0001__x0001__x0001__x0001_ì@_x0001__x0001__x0001__x0001__x0001__x0010_@_x0001__x0001__x0001__x0001__x0001_|@_x0001__x0001__x0001__x0001__x0001_&lt;@_x0001__x0001__x0001__x0001__x0001_x@_x0001__x0001__x0001__x0001__x0001_t@_x0001__x0001__x0001__x0001__x0001__x001C_@_x0001__x0001__x0001__x0001__x0001_@_x0001__x0001__x0001__x0001__x0001_$@_x0001__x0001__x0001__x0001__x0001__x001C_@_x0001__x0001__x0001__x0001__x0001__x0018_@_x0001__x0001__x0001__x0001__x0001__x0001_@_x0001__x0001__x0001__x0001__x0001_ä@_x0001__x0002__x0001__x0001__x0001__x0001__x0001_à@_x0001__x0001__x0001__x0001__x0001_Ü@_x0001__x0001__x0001__x0001__x0001_l@_x0001__x0001__x0001__x0001__x0001_Ð@_x0001__x0001__x0001__x0001__x0001_&lt;@_x0001__x0001__x0001__x0001__x0001_ä@_x0001__x0001__x0001__x0001__x0001_@_x0001__x0001__x0001__x0001__x0001_\@_x0001__x0001__x0001__x0001__x0001_ @_x0001__x0001__x0001__x0001__x0001_Ì@_x0001__x0001__x0001__x0001__x0001_@_x0001__x0001__x0001__x0001__x0001_¼@_x0001__x0001__x0001__x0001__x0001_Ä@_x0001__x0001__x0001__x0001__x0001_Ø@_x0001__x0001__x0001__x0001__x0001_Ü@_x0001__x0001__x0001__x0001__x0001_&lt;@_x0001__x0001__x0001__x0001__x0001_T@_x0001__x0001__x0001__x0001__x0001_@_x0001__x0001__x0001__x0001__x0001_l@_x0001__x0001__x0001__x0001__x0001_ô@_x0001__x0001__x0001__x0001__x0001_°@_x0001__x0001__x0001__x0001__x0001_0@_x0001__x0001__x0001__x0001__x0001_@_x0001__x0001__x0001__x0001__x0001_¬@_x0001__x0001__x0001__x0001__x0001_ü@_x0001__x0001__x0001__x0001__x0001_L@_x0001__x0001__x0001__x0001__x0001_x@_x0001__x0001__x0001__x0001__x0001_´@_x0001__x0001__x0001__x0001__x0001_Ä@_x0001__x0001__x0001__x0001__x0001_l@_x0001__x0001__x0001__x0001__x0001_@_x0001__x0001__x0001__x0001__x0001__x0002__x0001_ @_x0001__x0001__x0001__x0001__x0001_ @_x0001__x0001__x0001__x0001__x0001_P@_x0001__x0001__x0001__x0001__x0001_L@_x0001__x0001__x0001__x0001__x0001_h@_x0001__x0001__x0001__x0001__x0001_D@_x0001__x0001__x0001__x0001__x0001_@_x0001__x0001__x0001__x0001__x0001_¼@_x0001__x0001__x0001__x0001__x0001_@_x0001__x0001__x0001__x0001__x0001__x000C_@_x0001__x0001__x0001__x0001__x0001_@_x0001__x0001__x0001__x0001__x0001_¬@_x0001__x0001__x0001__x0001__x0001_ô@_x0001__x0001__x0001__x0001__x0001_@_x0001__x0001__x0001__x0001__x0001_@_x0001__x0001__x0001__x0001__x0001_l@_x0001__x0001__x0001__x0001__x0001_Ä@_x0001__x0001__x0001__x0001__x0001_Ä@_x0001__x0001__x0001__x0001__x0001_(@_x0001__x0001__x0001__x0001__x0001_8@_x0001__x0001__x0001__x0001__x0001__x0018_@_x0001__x0001__x0001__x0001__x0001_P@_x0001__x0001__x0001__x0001__x0001_ @_x0001__x0001__x0001__x0001__x0001_ð@_x0001__x0001__x0001__x0001__x0001_|@_x0001__x0001__x0001__x0001__x0001_T@_x0001__x0001__x0001__x0001__x0001_Ø@_x0001__x0001__x0001__x0001__x0001__x0004_@_x0001__x0001__x0001__x0001__x0001_T@_x0001__x0001__x0001__x0001__x0001_ü@_x0001__x0001__x0001__x0001__x0001_´@_x0001__x0001__x0001__x0001__x0001_à@_x0001__x0002__x0001__x0001__x0001__x0001__x0001__x000C_@_x0001__x0001__x0001__x0001__x0001_¼@_x0001__x0001__x0001__x0001__x0001_à@_x0001__x0001__x0001__x0001__x0001_4@_x0001__x0001__x0001__x0001__x0001_@@_x0001__x0001__x0001__x0001__x0001_$@_x0001__x0001__x0001__x0001__x0001_Ü@_x0001__x0001__x0001__x0001__x0001_@_x0001__x0001__x0001__x0001__x0001_0@_x0001__x0001__x0001__x0001__x0001_¸@_x0001__x0001__x0001__x0001__x0001_p@_x0001__x0001__x0001__x0001__x0001_À@_x0001__x0001__x0001__x0001__x0001_Ø@_x0001__x0001__x0001__x0001__x0001__x0014_@_x0001__x0001__x0001__x0001__x0001_l@_x0001__x0001__x0001__x0001__x0001_t@_x0001__x0001__x0001__x0001__x0001_,@_x0001__x0001__x0001__x0001__x0001__x0018_@_x0001__x0001__x0001__x0001__x0001_ì@_x0001__x0001__x0001__x0001__x0001__x0010_@_x0001__x0001__x0001__x0001__x0001_x@_x0001__x0001__x0001__x0001__x0001_°@_x0001__x0001__x0001__x0001__x0001_p@_x0001__x0001__x0001__x0001__x0001_|@_x0001__x0001__x0001__x0001__x0001_@_x0001__x0001__x0001__x0001__x0001_@_x0001__x0001__x0001__x0001__x0001_@_x0001__x0001__x0001__x0001__x0001_,@_x0001__x0001__x0001__x0001__x0001_Ô@_x0001__x0001__x0001__x0001__x0001_¤@_x0001__x0001__x0001__x0001__x0001_@_x0001__x0001__x0001__x0001__x0001__x0002__x0001__x000C_@_x0001__x0001__x0001__x0001__x0001_°@_x0001__x0001__x0001__x0001__x0001_è@_x0001__x0001__x0001__x0001__x0001_Ì@_x0001__x0001__x0001__x0001__x0001_\@_x0001__x0001__x0001__x0001__x0001_@_x0001__x0001__x0001__x0001__x0001__x0010_@_x0001__x0001__x0001__x0001__x0001_ä@_x0001__x0001__x0001__x0001__x0001_x@_x0001__x0001__x0001__x0001__x0001_8@_x0001__x0001__x0001__x0001__x0001__x0001_@_x0001__x0001__x0001__x0001__x0001_D@_x0001__x0001__x0001__x0001__x0001_P@_x0001__x0001__x0001__x0001__x0001_@_x0001__x0001__x0001__x0001__x0001_¬@_x0001__x0001__x0001__x0001__x0001_ü@_x0001__x0001__x0001__x0001__x0001__x001C_@_x0001__x0001__x0001__x0001__x0001_¼@_x0001__x0001__x0001__x0001__x0001_ @_x0001__x0001__x0001__x0001__x0001_ä@_x0001__x0001__x0001__x0001__x0001_ø@_x0001__x0001__x0001__x0001__x0001_&lt;@_x0001__x0001__x0001__x0001__x0001_D@_x0001__x0001__x0001__x0001__x0001_¤@_x0001__x0001__x0001__x0001__x0001_h@_x0001__x0001__x0001__x0001__x0001_@_x0001__x0001__x0001__x0001__x0001_@@_x0001__x0001__x0001__x0001__x0001_Ô@_x0001__x0001__x0001__x0001__x0001_L@_x0001__x0001__x0001__x0001__x0001_ô@_x0001__x0001__x0001__x0001__x0001_Ì@_x0001__x0001__x0001__x0001__x0001_@_x0002__x0005__x0002__x0002__x0002__x0002__x0002_È@_x0002__x0002__x0002__x0002__x0002_@_x0002__x0002__x0002__x0002__x0002_Ð@_x0002__x0002__x0002__x0002__x0002_\@_x0002__x0002__x0002__x0002__x0002__x0008_@_x0002__x0002__x0002__x0002__x0002_H@_x0002__x0002__x0002__x0002__x0002_(@_x0002__x0002__x0002__x0002__x0002__x0004_@_x0002__x0002__x0002__x0002__x0002_ @_x0002__x0002__x0002__x0002__x0002_ð@_x0002__x0002__x0002__x0002__x0002_X@_x0002__x0002__x0002__x0002__x0002_¬@_x0002__x0002__x0002__x0002__x0002_0@_x0002__x0002__x0002__x0002__x0002_@_x0002__x0002__x0002__x0002__x0002__x0004_@_x0002__x0002__x0002__x0002__x0002_¨@_x0002__x0002__x0002__x0002__x0002_¼@õõÄY¿ÅK@8?[*µÅM@DIvJùL@&amp;mp|_x0001_H@Z×_x0018__x0003_5ãG@ÙW_x000B_ÀNJ@YçH?ÌH@ûQ_x000D_LxK@±¼.cÎúM@zê_x0011__x001C_è/G@y_x001E_®_x000C_B_x0015_F@_x000F_©¾xªP@7³2íÄ_x0007_I@$OÜîL@Â_x000C_:_x0001__x0002__x000E_µK@aN4ÉE-I@~áßîÊ&lt;K@á_x0007_®aÏ;H@_x0019_¤@²ÙÆJ@,~Áø£I@¼hdªH@_x0001_wZ%O@÷k!	$L@q_x0004_¼Ñ_x000E_ïK@:¤Á÷N@%]_x0012__x0013_ÜZK@Cå¿ÜK@Ä#ô|_x000D_J@?ê-#eL@_x0001_(i1CK@?àcJ_x001B_ØF@iØy_x0018__x0011_4L@J0_x001C_ÀçL@I_x0015_TèïK@X_x0001_ê¥J@#4ü¦;ËM@)_x000C_m¾ªO@ Xã·ZI@ÄþÏKtH@^dë_x000B_M@Óm_x000C_'¦K@_x0007_¢CSG@_x0007_`¾1ÓÐH@é´ê&amp;û&amp;K@Í_x001E_ä®vI@Ç_x000E_«þJ@_x0002__x0004_¦(¡_x001F_M@ªPýüEN@VÖ'ô¯9E@|x9ÓJ@¬)µésM@Ä^°£P@éëÓ:AJ@85×TM@á8Wx#}O@ú_x0006_zdM@Ô_x0005_ÛvØzJ@ewg¹_x001C_N@pRt_x0013_ªkN@¼Rmp_x000D_N@_x0006_ómðHÇN@^E7yÒI@_x0016_þçK@:ÉK±5½L@£Y_x0012_µnfH@s_x001C_Âã_x0017_®M@*ÖÔ_x0012_I@_x0018__x0012_;KqJ@].jÏH_x0001_J@_x001A_Ëvj_x0002_P@ÊçmoÌL@|Ê.³@I@,ð{5z_x0004_L@_x001A__x001F_Î_x0001_ðH@rØ ÀXúK@t_x0003__x0016_í0hL@nNIN@\¶_x0015_@_x0002__x0003__x0013__x0014_K@îìbÆïbK@ãø²_x0002_¦1M@%	Ë|8_J@_x0007_ÀÕí®J@N_x0011_üWL@)_x000E_ÂÜM@H&gt;pâÝjF@Í1wä_x000D_K@_x0008_oïuñ_x0017_J@¨ïöX\ýN@4¼ÅG@_x0002_T_x0019_8ú/J@ce7ÈI@üÎ¶ì_x001F_P@4 _x000F_ø|êJ@!vÍÂ8ÂL@ð®°¹Å¸I@_x0010_.a_x0019_L@nÑLÈJóI@å%!H_PO@çÝ&amp;_x0019_íRL@ÔÐß_x0001_ßL@A-P@í&amp;_x0011__x0007_S&gt;G@__x0001_®_x001F_#L@%jásÓK@Jú_x000F_DAAM@ûÿîê_x001A_#I@uàvÈ±N@Qÿ	LI@_x0003_-Í7}N@_x0002__x0004_,_x000C_G_x0015_³[K@{_x0015__x0005_åL@!_x0003_2)YÿJ@B2É,ôìK@k2Áo½ÔJ@iS(ª?&gt;L@ð×_x0001_ÜX[L@{Øþäl¬J@_x0016__x0002__x0015_÷«K@_x0015_µ^vUN@_x000C_¸g÷ûNK@Æ·8ÚH@($w:Z·K@B§:A_x0015_SF@ø_x0016_ñh|öN@fácrYL@µ¿7î_x0019_K@J	¸_x0018_EN@ÅzÒè_x0002_ÃK@·® _x0005__x0008_J@_x0007__x0010_É¼@²M@_x001C_²BëÔ=K@ìýsûTÍM@9&lt;ÓûÆ_x000F_J@T¶=_x0018_^L@|¯væ_x0017_F@u9_x001B_)L@5Ìy_x000D_itK@6_x001D__x0002_O@ñ3D/JJ@;øR?LáJ@F^&gt;C_x0001__x0003__x0016__x0015_L@¸ß_x0012_µh5I@w]K-üJ@Þñ_x0018_©ðQI@ñö_x0011_:2_x001D_K@A_x0007_ÎÁK@µÖ-ø_x0011_CK@bë *_x000D_M@|¦_x0017_CQM@ÕÛ´áðI@ÎË^"EN@ôC¥Óµ_x0010_N@"-àÖ5K@_x0012_mÚA¯K@&lt;_x001A_ÕvÓ9P@üµ.ÇÑoJ@gD(ÂÎÙJ@_x0012__x0003_M@Í_x0017_N@`v_x0016_ÖûI@Ým_x0015_ø­=M@á6!´_N@ }4¼KÿJ@ª«9ªJ@9ØlîOíH@`¢ _x0008_²°K@BF_x000F__x0006_lL@rYB%K@|_x0007_:_x0002_ÎªJ@ób,vd`H@6,_x0011_½i&lt;H@Ëá(cM@pt_x0005_g%ìK@_x0001__x0005_ev&amp;ø¬ÉG@!_x0003_7¢$J@_x0003_a_x0013_|_x000B_ïM@E¡Ë_x0015_¸bM@«Okã*M@3ÝôK@¢òÝb_x001D_ÕI@9À ¿ýËF@Ü?¹*_x000E_©N@jÔ}®J@§¾ù·¤M@´ô_x0007_»f°J@4*Wí^K@_x000C_F3ÖL@µ_x0006_08@_x0018_I@fæ{sP@¦:äÎMEK@gNp¼3wF@Ã@_x0002__x000F_¯®N@Ëfb_x0012__x000E_G@j+à.æfJ@_x001A_ê_x0018_¸ÕôH@¢ðH®'P@¡ò_x0012__x001B_j_x000B_J@Kà$ÇH@VÉ-uÆM@$_x0010_W¶M@$6vC_x0003_tI@]Òß_x0004_ôK@_x0006_-[gÄpM@u_x000E__x0012_Ü\L@_x0014_Ì_x000B_:_x0001__x0002_J@,_x000F_þ«mL@É|_x001E_EHI@5_x0004_{	Ç'L@¥yáK_x0002_I@º±_x000D_f×M@*Û"²ùG@ÌÎ¸-ÒI@6| O1O@.vØù¸J@z0éó{åH@ê~KgÚ_x001A_M@©§8ë_x0014_DM@_x0018_²Å¸ýßN@Á¦8?%J@KäGE_x0013_L@ãð_x001C_Ô¼cN@÷_x0019_n	ÕL@ßvÈÌò_x0014_K@Å_x001E_üÈ_x0015_ÆI@¹ªÂ_x001D_äéI@"kÒoYP@ýýÍ&gt;K@_x0003_¦7##0M@ÆíÝeG@_x0015_-ì»L@nX²_x000D_äK@_x0002_A6MÿÉL@ù¡9vz_x0012_P@9»ÙÅýuK@_x000F_×Á=3L@YÍQ/_x001A_ªK@_x0005__x0007__x0003_)Ho_x0006_cH@B_x000B_=_x001A_¨-K@_x0007_ÜR­¬H@§Ù÷5¤L@ÿËÑ¶eK@_x0008_&lt;î»M@c\¹Ð.H@_x0007_.1hëM@ ³ÛþL@%Èx¿ô7N@_x001E_=±»K@ø°²	#	J@9/_x001E_c]BJ@Ôl%,O@èI_x0017_Æ_x0010_EJ@_x001D_QáPaJ@¶ÔÐ³õXI@_x0018_Ìi@Â°I@Ñ_x000D_¡é_x000F_íL@\c_x0018_dKL@ç8/_x001C_M@=øgI@_x0015_´â5ÒK@_x0004_ÔzµIL@lÓm_x0002_ÀÔI@8Ò ¼aÑO@vã7$]_x000F_F@ò#]M@çîIÖ_x000D_H@¤RL}FvH@_x0001_3_x0013_¤ùK@m_x0001_ê_x0005__x0006_Z´P@í3¸x¶_x0011_E@ÐeÈ_x001A_ÆJ@Ý;7¡~J@±OÀmÀ&amp;I@È´öK@¹$MÉK@ôHä·wL@PÎòú_x0004_+N@_x000C_&gt;_x0001_0O@øÒòñ8_x000D_N@ÎÜ$_x001D_¼øJ@_x0001_ÉØ0ÎJ@_x001A_c?_x001B_ÉÅN@Éu³×ÔUG@_x000E_§;X«J@·#ýñN@dÇjIÉG@_x001C_n%ÆæJ@À	mXK@à$þ4_x0003_L@l_x0012_f&amp;_x0005_K@UÎyNBK@°_x0015_ÛzF@ï{ï)H@¥ú%ÓL@.Ý]¨I@hñ-ÍKK@ÉßdJ_x0004__x0002_N@¡__x0007_äÒJ@4KÖ_x001F__x000B_ìO@ÈÓí¥¢QK@_x0001__x0005__x0004_d)~éE@Í÷Yf]I@¬T_x0017_~hK@_x0015_u_x001E_j1gM@_x000D_ý_x001F_,QG@ÞæÕÒæL@_x0016_e_x0004_51åJ@ø_x0003_É¥PN@_x001D_7:Q¤H@lE«»ÎO@¡´¡xËI@­#,`ypH@ª¹/TP7J@³_x0017_E_M@]^_x0008_ÁØK@tÚ3ïI@hýß^ÓÝM@	 `E1K@]£ÿyîñM@$ÍHY÷üI@_x0015_?ñJ@-õd_x0002_K@{_x001D_MòP_x0005_M@m*óßYO@`_x0019_BQ4xB@øÊzê3L@=¡ÓcL@EG;±_x0018_¸K@öã_x0019_ õF@¹¬_x0006_ðK@_x0001_uá_x0011_²_x0013_K@¶±¾ÿ_x0003__x0005_o_x0001_L@éÃ@n¼G@µßkÇ+bJ@Ñ_x0008_Ü&amp;ÔL@Ô÷è@_x0007_I@k@Ã¸UN@_x0004_0Ç¹"L@O¢Û'öN@ûÓ_x0005_Ô¨J@°Þ|5u_x0019_J@'?!u_x0014_H@Æç¬_x0002_µJ@_x0008_?º_x0015__x0001_L@þ-L_x0012_bIM@6^b9I@_x0002_p-k|K@jKÑ K@§_x0015_¡øÈJ@ÿF_x001A__x0015_tJ@íÜ_x001B__x0008_ÑI@_x0007_UÊKó¤N@j%_x0019_?M@Ú_x0011_ùe_x0019_fL@_x0015_	«r_x000F_¶L@oÜuÙ%!L@]_x001D_.×R¸M@[Á&gt;ÊL@¸©ÇlO I@ _x0014_ÌV7P@Mh-Å6©G@I~ûëíHJ@_x0004_~_x001A_	_x001C_ÕH@_x0001__x0004_GÁ}¿L@Ú_x000C_ã²+M@ÉS9«üL@_DXÿ¤L@_x0008__x0005__x0003_ÙMI@Ú×fÕôG@X¥[£ÂN@«q¤»»2N@¥¯å®ªK@oÆ8\°J@zOuiI@'_x001B_N@MÙ_x000C_±M@3~áQ_M@mÈÂðüÆK@×_x0006_îñsQ@lÓ_x0002_Q	-I@ Þ_x0019_÷$O@+_x000B_`¡PL@Ú¼3ýxP@Ê¸]£ìH@íÑN!J@R_x0006_ü°í§K@_x0008_IKX^ÈH@ð$ìÀSH@?óXPJ@|´~x_x0005_O@3¯yå_x0016_J@ÊG_x000C_)ôG@ök_x001E_¤ØJ@£¦t_x000D_Ô¸G@·g÷¶_x0002__x0004_þãL@°4¯¿rG@}_x001F_M_x0016_,äN@QB{/ÅI@`TsÌ¶_x001C_O@*æ&lt;¨J@µã{&gt;L@²UtdKmF@ð6f·Ð_x0001_M@F_x001A_°M@Óî)¦¾_x001B_K@rï6_x001C_ÈN@_x0004__x0014__x001E_­ZF@Ô^RAaH@Ó{_x0002_X¦êI@:¡ÓBuJ@4_x0019__x0002_ÿ;¶K@3;sææJ@sÏ =@H@æGÑ`_x0013_ÃJ@_x001F_¢i×çM@¤Î¤_x0016_ìqN@~_x001E_¿//L@ø^´å ÷K@;¼_x000D__x0003_5ÄK@_x0014__x0001_h=ùFL@b;1,¶O@[¡_x0003_¿_x0013_ÎL@áÄn²d7M@^_x0013_Y×ÖqK@ï_x000E_ûaN@~o#1Ñ)M@_x0004__x0005_a¥oÙè_x0001_J@_x001F__x0003_ÔÑ;N@²î	q©ÍF@S_x000D_r_x001B_]J@WÎñ¬ÖK@.èSÐ$H@§û[^)N@ÙïÔ_x0006__x001B_mL@ó9ª_x001F_L@ÿ&amp;/_x0008_L@ïÝíC@w×öéÁaG@_x001F_XÍØNM@_x0007_Ý^&lt;O@°cf_x0002_¤K@Ö­ éxM@¦RÈTÝK@&lt;q»býI@ã±¥j$ßL@mbX´GK@ì&amp;êô{9P@÷®&amp;)L@_x0010__x0013_n*SK@£¢¤°wO@Ðno¬¢H@uü¿4ÆFJ@¸QÖQÂÏH@@äGÏ8°L@_x0006_|&amp;§«K@-Qé³_x001D_¨M@¸Àþ;L@N]kh_x0007__x0008_? J@=´zj]L@¼ÔÙ_x0002_mH@EÇí âK@_x0019_3'a_x001B_/K@(ojw_x001A_M@éü¿.È¼H@_x000B_QüäÌL@?îËçðJ@ÕÖG:íºM@¡ vì_x0005_N@°/ißO^N@_x0010_6bA`*I@}­_x0003_LYM@ÃM7Î£_x0005_K@÷Cã#±P@$vC¡t?K@qz6Þ_x0001_7J@2qm*¢ÞI@Å_x0008_ÐºgI@ê¢C_x0018_e&lt;I@Ä_x001C_;6#WI@«\Ý_x0013_P@5ïs_x001C_2ëH@$A£_x0004_BnK@yQ_x0006_Û_x0006_¬I@|usf¸J@4ÙÁ_x0013_|P@¹×«_x001F_¢J@ÌíÉåZJ@Ô®Åq8ÞM@=2_x001D_mI@_x0002__x0003_9è_x0018_9×_x0007_I@É" ½«RJ@×ð_x000F__x000B_H@L4	Ý+_x0001_N@	Y_x000D__x0007___x001B_J@K)R*°]K@H_x0005_Þn&gt;_x0011_L@Nñbòð¬L@8¬_x000C_Ø_x0015_L@ûwpR&lt;H@`ÍIöÈ}L@ô!ô_x0015_:¥L@×àÞ»XN@koÈ»±QL@	_x0004_qrá«O@+nf'Þ4O@_x0011_@&lt;üVÝK@_x0015_B_x0011_GXïI@Z¥ªìñK@_x001E_^L_x0007_£iF@	/JÕ_x0008__x001E_K@_x0004_ï¡í ÀL@ò)ßÊc:L@k_x000B__x000C_EíM@¦öË_x0001_K@`ïCýI¦I@µJæäP@Êõ(îcO@øDËh_x000E_[L@M_x0011_­ÝæÉH@ý#9Í©JN@«#w_x0001__x0003_rÍK@¾Z{\_x000E_M@ZÝ¢_x0002__x0002_ÑM@Î_x001F_í_x0003_J@þÍ'iG@¬Llõ»M@4µ_x0012_ØÝ(P@u-²ûF*L@ÓG\\GM@8_x0018_ëWÂÓJ@~Èé_x0001_t¶K@Û_x000D__x0019_{¨ÿJ@WdÌ¾J@»ø5·©I@_x0008_Iu½_x000F_LH@Ý£é?4K@rv_x0014_«J@_x0007_&gt;U 1M@ZÕÇE@ÚiÄÕAöJ@¦ÉnÔ%G@Ún;vH@Sá_x0012_þI@ø¹I*]I@ðêmüpµE@È_x001A_RP@2_x0006_z1OK@þ9_x0018_zôõF@¤»_x0008_l_x001E_¤M@Cq½¦\M@_x0008_ÈûÞöñG@ð_x001A_ô×[îN@_x0001__x0005_£¬\ðumN@_x001B_y_x000F_åíL@_x0003_;K._x0010_:J@bËMÚ$N@L½ª0÷ñH@^°_x0008__öL@j¯ÊÇ_x0003_O@+_x0007_k%_x001C_[J@¹_x0015_¥Î¹_x0013_H@íp_x0006_âS°J@KÖÌ_x001F_ ëL@_x0007_;OqûO@_x000F_ÆZÕ_x000E_cK@Ù÷._x000D_M@b#_x000D__x001C_¦K@_x0004_S§Ñó&lt;K@jE9ý_x0013_I@_x0012_$Ux÷rK@HÏ|_x0005_}3I@{mRMUJI@iÖÁ_x0002__x0019_áK@^ÉÜ_x0002_-K@²q9º N@@Jç¸ÞI@_x001C__x0005_Ýz&amp;ÐI@¦ÿ]ßt{I@e~¼wB¨J@ü_x000B__x0015__x0015__x0013_èH@°Y13_x0008_vJ@ßâÆyïM@6oýÄ#ÀN@ðD_x0006_L_x0004__x0005_&amp;M@öëÕ¢¾J@ë §í.J@_x0018_öÇÇìJ@ç6O&gt;lL@Álà÷_x0014_ßL@,._x001C_PFÆG@/`_x000C__x0013_qP@°ó	_x0001_¿H@_x001B_2ï]`I@D}aMKK@_x000C__x000D_ùÑ³_x0007_N@/LVþÖbL@åx_ì³-K@á¿µJ_x001E_·H@§NÛ_x001F_ZG@!jÀ&amp;CËI@	Õ&gt;5væI@_x0012__x001F_ÖÙÚìJ@âULíDM@FT{®L@jey´I@a^^ã_x0004_L@µ_x0017_§	gH@Ù'_x0003_\Ç­K@_x001B_Y´,C]M@ï3_x0004__x000B__x001F_L@Ðx³þ¬E@ò­ß+L@_x0004_u_x000D__x0006_}_x0002_H@LáÓªmÉK@Ì0wL_x0014_I@_x0001__x0002_úü^·NK@F_x0018_ËÖ	ÕG@ö­W1sK@)$M@Ô­¿(zJ@õ-fÖXCM@r_x0001_L²_x0005_L@^)©NN@°ý?¥fJ@´ÖþúpG@_x001A_p¹|¾ÖK@_x0015_iHÂJ@á_x001E_#ïf&gt;K@lÈ_x0014__x001B__x0005_ýJ@&gt;_x000C_I#GÎH@Q¢Å+oöM@4.¨oéE@cY«hÐ(J@/_x001A_öúµJ@6ãÇ¨ëL@o	#¦eF@È,È·p×F@D_x0003_±\_x001D_ËP@_x0008_yæÅJ@È¨QNL@_x0019_ûRDmN@¢¥r_x0012_I@ã¡1uÂ¿L@~³°z_x001E_ZJ@Ñj_x001D_¢Â`K@fî½ÃOJ@J_x000E_öð_x0004__x0005_à¿K@ð­µ.O@ì´Ã_x0008_àM@ë9yAçÍJ@_x0001_ª_x0002_&amp;cI@_x0007_^2_x0017_bN@¶Nà¾_x0002__x000C_K@ÿQ_x0011_M±¢G@´_x0003__x0002_\_x0010_õO@IûÂºðæN@¥.z^i'L@@Ù¾ ±M@òÂ&lt;¾ÂN@«í¶«0I@E_x0002__x0005_ý{K@±ffQK@àF© ;¢J@ü§ba_x001C_M@Ç'_x0007_1ÎÙL@~ùtÁiL@ÌkA_x0004_?¦L@_x0001_¹.O_x000D_M@ö_x0012_Ï_x0013_é`O@_x000D_ uWëK@àÅvÂ¨IH@ëÞCÿ¸M@H{_x0014_éb4L@_x001B_¸mcdÔI@O±#ÕM@iM(´CÖO@u_x000B_Ò_x000C_J@_x0013_í¢WH@_x0001__x0002_Ý@LA*N@6_x000D_g_x0001__x000F_O@_x0006_CiYèÎN@+Æ¥%_x0005_M@É»§÷0FI@D;¦áç÷I@«{_x0014_%×L@T2U&lt;_x0012_K@`PQ.xI@µ©îqS=J@^büÃcIP@3É_x001F_êùH@Ñª_x0018_#·J@àTÞÄ_x001A_I@vúá_x0017_I_x0015_K@z_x001A__x0001_UH@ö_x000C_¾lrI@Û¢ÕhYÕJ@]Øá&lt;J@ÑTJ_x0001_EM@6Zh¹IJ@LtbùÇ6K@"e _x0017_9 L@nò¿RÆqL@`¬Êný.K@_x000C_ÂþIúÊN@÷	îðö¤J@yd"@Ë7L@ow_x0016_A­`K@FÎö[ºL@ÜèåíGÉL@FH_x0001_f_x0004__x0008_ÍVF@_x000C_6qÑÀFK@ar¨WM@_x0003__x0004_äM¨I@d¹SmPK@ìõÊ¯í¬K@Äþ5.L@c¿_x001C_©üÅM@æ X\_x0005__x0013_N@)Þ	_x0010_Æ×K@ÁU1_x0018_ëJ@hS_x0002_u_x0006_ÌH@|¹_x000B_¾pI@Eà­ªýI@¢Fæ}_x001F_L@D ëÑ:NI@VN`@ÒjJ@&gt;ñ_Òä_O@B@_x000C_ÁRPN@®¦?ÁI@ôa_x0007_G@)"c7åG@Ü=yâêJ@Çeú&amp;§I@ï©_x000D_º÷ðI@_x0013_Çºw·_x001B_N@_x001B_¯$_x0006_ÍôN@_x0001_FN;{L@_x0019__x001A_èäâ_x0019_H@Zó,½q_x0012_J@´L"v,ÜL@{rC_x0010_L@_x0002__x0003_[6_x001A_äìL@Z¥_x001A_4.+J@[_x0006_MRûöJ@Û`åESóH@ÅXÁ_x0013_cM@ª_x001F_dþH@_x0006_mµG"§N@ aØN_x0001_ÙM@µ§ãL@È)¥0ÓM@g©ÃK@qH[è_x0001_µK@lnw¶pN@ÈÙ{\_x000E_O@_x001C_øcúîK@".;Så_x0003_K@ö,Ü?_x000C__x0014_P@í¦µhÅXN@ÆïwQ_x001F_M@?_x000E_$gïM@ø¡z0Á'I@äf¦ÍO«O@Â@ò¿M@çãê0cÕI@6ôXH@¸úå5M@1ü¶R&gt;ýL@ýH_x0014_ßÊJ@Ìÿ_x001C_AÉK@ËÜxð#P@ß_x001D_ü_x0002_OQL@ö¶{õ_x0001__x0002__x0014_M@xY´	5vK@¬_x001B_c;H@æo _x0015_þ&amp;G@_x0011_üø#bP@_x001F_²_x0004_®÷ìF@0_x0013_aHI@5ÂÎ}O@q&amp;Ìñ9oF@_x0007_W	9ÆUJ@_x0011_¤¢_x0012_ÂÑH@_x0003_¥Â¿þïP@[Oñ¡G@X_x000F_$×áJ@ÆLùLËK@ÜCÄ$´ÿK@ë_x0015_¡¦_x0012_aL@	_x0012_ÆéG%E@¶Ï´]cM@çá[?_x000C_®L@æ¾4§­GM@_x0004_Ä_«µK@bYßRLÖO@§9Ô_x0001_èoL@_x0003_öSì_x000B_PN@gûÀúÄÃF@_x000B_Ü²2NK@1eî?GI@Kæ2ýå_x0004_K@ÎÝ8	¬ÿG@³_x001B__x0012_ß½J@_x0014_çÏ+(G@_x0001__x0008_X_x0005_vpþM@L}p¤&gt;_x001B_I@ªzX	_IL@ÙÜñ	xJ@a_x001B__·IJ@ðf)'_x001B_¡K@_x001C_Ô×Ç_x0014_VK@$_x0017_ò¯;ÒI@Á×_x001C_ÈM@A/N'ßP@òto_x000F__x0006_P@b_x0005_ò«¸zN@oÄþö_x0008_M@0M!Æ I@UÌg_x0004__x0012_L@)Ó-_x001F__x0019_¥H@}°®-_x001D_ùL@_x0011_¦;1K@_x0003_'+Ú_x0002_aK@ÿIgc&lt;J@$_x0005_Ù%%âM@'ÃbGùH@_x000F__x000F__x0002_¶)L@è_x0016_&lt;_x0015_J@nÏêÓ³I@_x0005_÷öú¦G@_ð¾Á_x0017_ÑH@Êß_x0007__x000F_¶O@j§_x0017_Ó§L@Ô_x001A_&gt;*SH@h_x000E_AA;'J@¥­B¸_x0003__x0005_©N@~òBÈvJ@_x0004_u_x0012_ÿùI@p±qª&gt;_x0010_L@_x001F_+l N@_x0013_ÚiEJ@xçt_x0019_Q@o¬ÕðUL@&amp;SÖÆ²H@F§º%y7H@²#_x0011_¯_x0012_ËL@-p\²¹_x0012_M@R-O^O@_x000F_vïÜ±uM@ãw\Ô¡ãL@Ò;oq?)M@6_x0018_0V¬I@&amp;É|«_x001C_H@Ëj_x0017__x0012_P_x001C_P@ÕÐ÷À¬ÜK@®j¶_x0008_vI@_x0003_u_x0003_zäK@þz62G@ý_x0001__x0002_2æN@ì¼æÈN@h_x001B_1¢_x001C_ºJ@~Ì­ã_x0014__x0015_K@nìpÉÏL@mîóPZ\J@dD$Àd&lt;I@5_x000B_¦Ö3L@R¡±o¥M@_x0002__x0005_É2Ò òI@»Ër¾y6K@¹)+_x0014_ø!K@þ_x000E_PÇyK@Æ[í7öJ@Ö#ªê&amp;òE@QÎ¹_x0011_óF@¸ëñæÕL@c×äV¶ÃI@_x0003_îÏ¥óD@zÚ_x0004_ÌñK@_x0002_7^ê4ðK@7ç&amp;$òZI@iS{63M@	+gE¦¢J@ô·®r+îG@~n)í_x0004_}L@Q_x0006_ä+èM@Ü¿6tÖÙJ@Ê`¹É·*O@\_x001F_üÁK@ÿùÖ7hN@:{ªÃåJ@Ûç4YzJI@°GîääI@-díè öI@^y_x000B__x0001_¬íL@Z×to¨K@Cá.]ÿH@æ_x001B_ÝD@7Ö_x0007_¥_x0015_bK@eyf_x0001__x0003_L§L@Â_x0010_1³ÔI@¨[á_x0019__x0006_¾O@_x0015_%û¥å_x0012_M@{:¾«J#L@ógk1_x001A_L@S_x001C__x0013_@ÆL@_x0008__x000C_BÈµJ@V5ZûwN@L[_x0015_L»H@_x0014_«Âc_x0001_oJ@MLÌ·óJ@_x0007_B_x0003_!N@;xììAåM@³58îLL@[ï&lt;_x000E_PL@PDFÄøK@©l_x0014_Ø¾E@ ÎÛ ïmL@_x0002_YÜ_x000B_¥XK@.óeËüNK@3WÿpÉäJ@Èð_x0001_Ó J@×ÑQ_x000B_tL@fÛÖ)K@Ýøà¡WL@_x001E_n.	aI@ 0\0¬ÛN@µÙêæK@Ò)xYkîH@p_x000D_Qî °K@Q~#îy H@_x0001__x0004_¾lÚ»¯1H@9âØK¿J@öQ#mµL@Àª_x0001_ÚÎ_x0006_J@þï8à)M@àêH¿²K@ä;gK@Q&gt;_x000C_üªI@ÇÅÊZM@t_x000E_|ÏF@¼nQÐmI@Ø^ÞdôÇG@ÁÂÓ\fÔM@@n_x0017_+;K@_x0006__x0005_ý^|øL@©§ï£{M@Ãú{;M@_x001C_¹Ï±_x0011_K@#¡ÏÛ_x0011_îK@ÍCsu_x0003_K@ä!Æ ×HJ@£QâÒR_x001D_I@ÿ	ôOM@Ð'_x0010_më_x0011_N@IY5%_x0010_ÇI@*j±+yhN@=ÎpR~P@ÀGåt'ÁF@'1_x0004_¥ä7N@¿þ_x0014_8cdH@Ñ9\QM@_x0006_âö_x0002__x0004__x0005_|£J@ÙÇ¡c/G@J¯Q0G@üì=_x0008_ô´M@âÞa%2åH@xCjzN@´òsÐÎ4I@v3ç¯_x0017_¿N@ç_x0013__x0005_%bI@»(û_x0002_åáL@Q_x0001_²C+ÆK@Óo».$J@_x0013_i\_x0018_J@Ê±Å_x0011_L@nY°îSIO@h&lt;_x0008_Ö4#P@_x0003_ü!_x0005_íÛK@9øÉX'O@Á_x0016_]&gt;ÓG@{¯ØÎJ@	ÁÏg_x0001_^J@_x001A_&amp;EÜ^¨M@¤9_x0003__x0016__x0003_H@­HP`=J@_x000E_¶|_x0003_lJ@á_x0018_M¦_x0017_iO@Â¬qãO@Þ²iÑßQ@_x0005_"Sûà&lt;L@&amp;1cû¸F@hoÜuÇJ@¨_x0014_Ó_x001E_G@_x0002__x0005_õ_x0017_Ý°BN@ÉßÍ@ÑuL@gØËï&gt;üG@_x000F_f©ËL@&gt;kÔ¿_x0019_M@/R©)¦J@Vñjý_x0006_J@ ¼&gt;(QL@å_x0004__x0004_Á|M@bqýZqP@zÚvÂÝ_x0007_O@Ö³dÌL@ö¦_X_,J@_x0006_~ö+3_x0016_K@5uÃ_x0003_ðE@_x000C_4v¨¡H@Ð·$BFP@_x0007__x0004__x0007_9i¡M@Ñÿ_x0007_8µ	P@Î¥­´_x000E_XM@_x0019_¨_x0018_Ö&amp;M@âw_x0004_à¬7J@a¨â^ÊËI@_x000C_o`_x0001_bçI@	.ç={@H@yMp_x0008_JE@m¢RMN_x000E_H@_x000B__x0012_Ý;ÂJ@N_x0007__x0012_ü_x0013_ÐM@kãØµH@b5!¢@I@ò5Îj_x0002__x0004_x&amp;N@xfÅ8°qO@û]L_x0001_L?K@)z_x000C_HGòK@9ò:öîSJ@×!ñ/«K@]Â_x0003_OÈXK@{¡äUIK@_x0006_Jè½ItJ@f_x001D__x0012_vKG@++³p3}I@_x0016_«?%ÕL@j_x001B_¸ÝG@û³Rï{L@µ_x0011_ü_x0005_ªL@É*»xqN@EðyÁO@¨éÞênH@0ÊÓ*3L@'_x0005_XµRÓI@_x001A_hï±×5I@pÀlVr_x0013_J@;_x0006_±ÆaL@Xt¹_x0002_bN@D]l^Ê·J@u÷è?N«P@=&amp;jd¨SO@Ó_x0007_L@Í~Óà¯L@/x_x0011_.¼_x001F_K@Â_x001F_XCUI@_x0006_?EnÉM@_x0001__x0002_7ALà_x0010_2L@F «§c_x000E_I@¼¬}²_x0012_L@ß_x0017__x001E_HJ_x0013_M@èÂEB¬N@&lt;as7ëáH@${ÊÍ¨I@G±(ê²ìN@Gl¾ÁK@@òÀÏK@?w_x0015_N±ëK@7¡iÊ	N@î&amp;ÒÌKHI@ewá_x001B_½÷H@Ò­ç±_J@&lt;×4÷J@êÆyv{·K@¦Y_¶ÈJ@Åã_x0010_Î}K@J­9\¢ÐJ@Þéw	ÊN@¨aNfbûL@üOcãó7M@ñuïCÛiI@¾¾°SH@._x001C_×3räJ@Ôuà×±lK@4_x0016_,ÄG@ùýµ»å_x0001_K@4¾_x000C_7ÈæL@¥Ä¦ØK@4eÉ_x0001__x0006_²ñM@n¤H_x0017_K@XÇ1_x0014_2^M@_x0014_ëy0_x000F_CL@_x000F_ÍéÁ_x0019_OL@[_x0007_¥M@_x0016_¹½J_x0010_sG@c}Gê_x0002_L@ëÝëOLK@Çuv_x0007_èmP@Gbª@xÉG@å±"_x0002__x001B_P@wUøý_x0005_G@k_x001C_E_x0003_âK@_x000D_QaØJ@®¸8XÕÏM@,cs+L@ðÉWjMÝK@	Dã=l M@ÄþUÎÃM@*_x0017_õúI@ ï±ú²_x0004_M@_x000D_ã÷_x0010_N@LúÃcxëH@Ü1Í¥L@#î^úÄI@@Ó2LL@A)¦_x0016_ÿ`K@]©2PJ@¤¬ËMçG@©Òû!N@:_x000B_©ºµL@_x0001__x0005_µl¯¸kÑH@ç%cÏàL@Ó4"_x000B__x000F__x001B_J@6A»Ó;4H@ë±_x0017_÷qF@_x0006_ö _x0017_yÆK@ñá_x0005__x0014_N@£¥_x0006_|û	J@_x0017_O ÆI@Û_x001E_«ç_x000D_ªI@îx@9äÎL@G`_x0010_MH@o caòN@b_x0016_x'_x0011_¹N@_x000F_êÁ×¬	K@w±_x000C__x001E__x001D__x000D_M@_x0012_:8_x0014_UM@.^;_x0002_èJ@·5_x0019__x0010_H@&gt;%¡Sk®H@Z_x0002_ØùJ@~W'y_x000D_O@_x0007_°¿B'I@ÈÎxîI@xKNb_x0004_ÀK@&gt;Ë±±ÃÌJ@_x000D_åiªN@Õ&lt;_x0003_ÅâFO@n-¥èE@Éh¶ÐvK@Á½úBM@®_x0013_´_x001C__x0002__x0004_VL@_x0001_Å/hOþK@ 6L+²\M@¶_x0003_l:N@ÒÈ_x0008_B?J@_x000E_¦2_x0018_»K@ÿLQôÀlL@6íýM@!8ÐßÝÜI@Qe¡=K@2ûu¥e*J@,½(½gJ@(!¢@+\J@&gt;lUëñL@ObðOUG@|wÔ!L@a*­óQM@\wêzVI@]_x001D__x0013_WóJ@ÖÙ«ª,E@'0f$@K@JR*Ð"K@È÷n)qI@¾_x0007_©2w·H@Ráh_x001F_×_x0007_P@2¦\¡øM@uÁHJ@ÒåÇ:¨K@¿Ì/¤àoN@ë`ÚVY¹J@Ôùñd­XH@rêÉ8I@_x0002__x0003_Ñ%pz_x0002_Q@|]gW}J@	ýKÃYK@7§^_x0012_K@hò]vÅL@*â^_x0016__x0003_I@êu&lt;mxO@¬.¥Ù½O@QU[^_x0007_`J@&lt;ú ^_x0010_æK@/¼&amp;s"M@×NÉ_x0003__x001E_I@«èlO|TJ@Ñ:._x000D_6I@I _x001D__x0001_»±H@6Ø;3_x0012_ÈM@oBàf{_x001E_L@Çç/nH@åóëÛÈêH@£ùøÚ·÷J@º_x0012_Þ	«&amp;H@_x0010_·~¤DM@^H®ÃÚF@_x0004_Î_x000E_HîE@jnpöëþN@àH§â¸»N@_x001A_V2Ï_x0002_K@0Ð-_x0005_¢'N@N_x0006_Ô2&gt;I@TÖß7f_x0004_N@ê_x001D_¬êO@KWÝ_x0006__x0002__x0008_Þ¤N@Z«öê´J@v_x0007_0îJ@kçå¿_x0016_I@µÆW_x001A_ª2J@ûTsx¸I@Ojã_x0019_K@	DýlK@_x0007_!ß£`óI@_x000C_.c[÷øF@Çí)É_x000D_qI@°_x0010_përH@)HÈCÊtG@6_x001C_}`GN@)fûK@ã2_x0005_TîL@l«µßdRN@Ó?¦6L@_x001F_?Q_x0006_(½I@Î²4L@_x0004__x0003_²_x0019_õ4K@xPk6_x000C__x0015_J@¦;r_x0007__x0013_¤L@UTQ_x0001_ãùK@RJ°ßÜK@¯þ¦ü°J@îgi$]P@ÐÑ¶2`ÍG@b,Â$nL@w_x0018_$a[M@Þ1ÌÎ M@è;_x0006_¾ÖH@_x0002__x0003_8º\_x0003_P_x001E_J@þ#5cÚI@@l{ÃËJ@_x0001_²[VPI@M÷¶K@³ÒG7~K@	_x0012_t"}J@N_x0018_fZR0G@l0tûIK@ÿLöh¦K@ Ûw[@L@àÏÑ#(L@î`BßüzN@F_x0006_Ñ£_x0002_J@Dv³-äM@ØÞéÀQäH@^&lt;_x0010_þöL@È!Ë¡uµL@D_x001F_5xfÖG@Þ·ðîyO@a'º×^K@ùN#©lJ@¨y²_x0001_ÌP@^HjS»$K@¨âx_x0011_­EO@Ú_x000E_-HÆO@ÀBÿ¡ÀK@_x0005_4ÑÚK@&gt;ÊÜFL@_x0014_µS-lM@ðLÛíqAP@Î5 _x0002__x0003_òëJ@_x001F_öôîbL@ýðÊ_x000D__x000C_L@qµj$M@ÐaÄeI@èüô¶ÌL@~Î5¿ýÊM@Ðn_x0002_âÊ_x0016_O@Sá]_x0008_áB@p_x000E_ÍaÝ×J@ÀàÅÕ"H@_x001E_¨õ_x0018__x0015_M@¾_x0001_ËüÙ:M@?8¯Ý_x0001_ÞL@7¬Ì·M@}_x000C__x0014_+¤1I@m_x0016_5PyJ@@jÙäL@ih%éI@dBiÕVL@WùM¢rJ@â_x0011_\­¡/M@&lt;_x0004_ë)ËF@_x001E_C³I@Ü2_x000C_®ïøH@`g^ËüéM@_x0010_ßß_x0019_ZÂJ@Ñ¦P­{_x0012_O@Ü{4õ_x0008__x000F_I@_x0013_¾ëL@_x001B_M*p5¶H@¬ÆT_x0007_`H@_x0001__x0002_, _x0008_ÔCN@ææG@9Å¦êÐÈO@Ò0ÕM@d¾`êK@k£;¸_x0017_K@_x0007_;k$ð±J@_x000E_«8_x0014__x001D_rI@S!½-= M@]¨ÐóúÓN@_x0019_?©fÓF@/_x001D__x0008_òN@³h_x001F_x&amp;AL@Úñu_x0003_YM@]¤s)R@µË6_x0019_wÿL@®p­¯÷O@Ø"1J4K@_x000D_ªùco#J@_x000E_§æc¬I@_x0018_»_x000C_Ù§_x0008_M@6À)fB×H@_x0015_´kÀýK@oGÄ&lt;_+L@s7&gt;6jK@uçÄïa_x0019_L@ü_x0005_(´oÎJ@?^~xsH@ÅÄ¿$dI@®ÓÚ?@ÜK@L_x000D_[»óI@_x0003_.íè_x0001__x0002_7ÄK@§Tó÷IqJ@[Õ70ÃG@ëÝÿ ÑL@kõ­äêG@iÒ.§_x0018_J@»7_x0018_L_x000C_)G@Ë¸)_x0006_9K@ÒÞ*|ùM@ê)1CVwH@UP_x0006_RDK@¯êî_wpL@ö,èMlàI@mÑÀ;F@n)_x001F_} J@-_x0005__x0003_h_x001F_N@cÆ&amp;_x0010_ÍI@£%þ-[N@a­ÊsÏsK@íÉ_x001B_&amp;q_x0004_J@	ùe3K@Oc`xçC@æzYr.P@UmùZK@ð=ÉÐ K@tßÖøT&gt;J@É¯[_x0019_4O@{ý_x0012_%H@úþ§É±L@w¥:PwL@&gt;IÿòL@-¬GÎs4M@_x0002__x0003_Ë_x0002_£{~P@_x0004_Û;_x001D_úRL@õz(JàJ@(^H-_x0010_JJ@ûF+òE_x000D_K@O_x0010_ÌìM@ÍUïì[_x0001_N@µÎ_].*K@üÞ2°_x0015_þJ@§«/þ_x0008_üN@Óþ«ØÑ¹K@càéÍÎ]J@C=Ö_x000E_qN@\±þù®SM@Éâ_Â7I@ôÅªå|½L@¤|Ë{_x001D_fO@_x0013_ªaÜ_x0010_L@´+áë/*H@d'S~d&gt;K@¡th4gâJ@_x0019_29	¿_x000D_P@K@c¡ryG@8d_x000B__x0011__x000F_L@(Dh_x0014_ì±H@¸g_x0013_E÷H@_^\{äL@*_x000E_fÜå_x0013_F@d©@eH@Õ!cJ@_x0006_nQñFIG@ïvbc_x0003__x0007_	JP@(&gt;6Ãñ*L@F_x0004_x_x000D_æ_x0013_N@1t_x0002_Øó×I@_x001C_L´µ_x001C_ïM@rÌÖy_x0019_J@ì_x0001_.Ë?L@e_x0015_¥;,I@Û _x0018_L@;-ÎX¡G@_x001F__x0005_1T#êN@ÌQ.IR»L@ç-ä/ÊN@XÄÑrÔG@zÅÄ|I@Q[ðý_I@¼ÑëidI@xê_x0011_eI@z.²|h_x000C_H@£Ç_x0004_ò`P@JjKK@_x001D_WÝ_x0016_»hL@)óoJ@_x0005__x001C_ß¸&gt;N@C_x001E_ü_x001E__x000F_M@&amp;Õ_x000B_ÏÎK@l*E@xÃN@vh³î3QL@d|_x0019__x0001_*ÏJ@_x000D_nú_x001D_qfK@LÉ®{J_x0016_I@ð¯_x0006_ÄrK@_x0001__x0002_QA¿úL@mE,híH@_x0001_BCÏéåI@Ä÷×k&gt;J@le_x0011_'è¨L@`RÀtú&amp;K@øÃè+À_x0005_G@1ªo«/N@k-ELÇÕL@:fM@GEIoéK@J(ÃJ@;,UxÖK@«÷_x0010__x0004_HI@éOsrK@=·_x0004_i_]L@²¾]\XÅI@¤×æ_x000C_áM@_x0012_ZTlÎH@^^9i_x001D_ÜP@õp&lt;ñý	E@_x0004__x0010_bîµF@å_x0017_	%()J@vïÅDJ@ÀÖ"¢tkJ@`Íî[\J@0Ãêº_x0010_ÙO@{b«vKM@ö_x0018__x0010_O@fõ!1%wH@zsè»YðJ@&amp;Xù_x0002__x0004_È­J@ªÓÌ §K@_x001E_ü9+  J@¿_x0008_xù_x0008_K@½Ý_x001E_oÏM@Ð'¡¢ÄCM@X_x0005__x0001_m¬M@EÊ6_x000E__x0007_M@_x000F_·#&lt;H@i_x001E_VÅr(M@ÔÖ©}¾]O@L_x001F_]ìK@à_x0010_a_x000D_æòK@â»÷«I@ª¢h²K@_x0014_»'_x0003_ÿI@6{WÒWN@ U"MÇL@¯4N[ON@Éí¶?èVK@Ã_x0003_&amp;G_x0013_K@u_x0010_¶_L@_x001E__x0008_Ø&gt;_x0006_ÁM@{_x0008_bzþ*O@69îÆÖL@»É=¤EI@ì_x0008_j°¸M@_x0007_VÖ	N@)_x0015_úVN@Ý$Cv_x0018_ØK@!°g.H@ÝK8_x001A_K@_x0003__x0004_Ø_x000D_åË¤I@ªô-:&amp;ÅJ@©=/&gt;ÂiG@ã_x0018_t_x001B__x0008__x0002_J@D0I/N@äðy#ñJ@­C^!J`L@_x0001_Ï×k°zF@_x0006_Õ©á_x0019_¨G@c¯_x001A_k_x0013_I@-þ_I@ËMíëázI@Ã.ÉL@Ã_x0014_*ÉºK@ä")È¾ÏK@a_x0012_(aïI@séÃNk@L@O4Å­íaO@_x001C_=÷Ì)P@bT$óL@:_x001F_p«§UN@_x0014_ó _x000F__x000E_J@J£ûsN@Ã_x001B_"!QJ@_x001A_+÷Ê5J@U&gt;¿_x0019_^ÒJ@"õ®_x0008_^J@ÊÉÉ¶-J@_x001E_GzF©xL@?«bÒ¨éH@_x0010_Rè_x001B_¿óK@_x0003_®(_x0002__x0004_V«J@ªµ0PgkH@wJWÊÊ_x0015_K@ÈáqÃ¶øF@âäîìh1M@_x000E_r×I@_x001C_TMST±E@èØ.´3±I@	l5³¸4N@N_x0003_ãÛÕjK@×ÄUO_x0016_WP@¯»@_x0007_Â_x001F_K@ë´Ï&gt;]M@ö(__x000B_TK@6_x0008_(Y_x000D_ãJ@kÊ_x001F_8_x0012_L@_x001D_íý¨îWM@ü_x001C_à_x000D_Ø»N@Bjì_x0001_$I@uä_x0008_¦$L@ît_x0005_vL@íßËBÕJL@£ÚJ¶KK@ÂkÅ´K¨M@|Ï7rKºL@¤ÇZ-_x0006_L@LéÓûL@1ÙÀ9NVE@_x0005__x000D_g²÷îM@_x0014_?ðúîK@G,À®ÿ\J@-sÃ*	K@_x0002__x0004_Wþ|ö¿H@_x0019_üDb@K@¥Ygå O@©Þ_x0005_ÑIäG@þ«X_x0012_¼~I@_x000E__x0014_/_x000E_:_x0010_O@&lt;¯ùÀAçH@%QláÐM@b¸0ÞZÖO@onâpm_x000B_Q@½;Ñ_x001C_¦@G@ASòÎ×àN@#'8p_x0012_M@ÔÝ!ªL@BÐW·ÙM@*pÎL@pÅG_x0001_P@hQ¥&lt;urM@1ÔO~ÓßL@Vw.v±_x0019_H@ÛMïAÓ´J@"8ELvJ@_x000D_I7£H@t5_x0017_ÿ¿rH@G`¹Ö_x001F_ M@evT)Æ1K@_x0001_}_x0019_¡ÉI@¥_x000C_HÑ|J@_x0007_:¦K@ÅÍ_x0003_-K@Ð¿í´ÏI@Ü_x0006_ð&amp;_x0001__x0002_¢ÍK@qû%ç_x0016_jH@çiQ¦£øF@¥v¹_x001D_~&amp;J@.ºÑÙãN@P¹U«µìH@-äÅT&lt;ÝJ@«}Þ]_x000F_L@³º²H@c|]xµI@r|#ö&amp;K@_x0005_) |K@õU_x000E_Û_x0013_O@®àBk£§K@-Ôø§áJ@&amp;ã¢rK@_x0017_ê_x001D_£Ù|L@O_x000E__x0012_°	NG@«(ìÕÐK@Bß¶(%QM@Ö_x001C_Lõ7M@_x0010_¬ìäuM@!f_x001F_Ã8F@½Ý/ãÜòK@÷_x000E_Ð,_x000B_»G@ZëG¶p`M@$K[Í_x0016_úI@øe)_x0017__x0015_2K@ãë2éI@_x0008_½± £RK@W9#s_x000D_K@_x0017_péOêK@_x0002__x0004__x001F_5Â&amp;´O@&lt;}¾¸wvI@:m¼06O@ìGH_x0003_&gt;9J@&amp;`^_x0012_H@ü}÷¢ËÖM@~W¤N@è.ípùNI@Ì_x0017_	BúJ@¾@ÇMÔI@Ú¥¦YeJ@ÓÐ	/Ó¿K@Ì»×¯GP@5n B!(H@hºå_x001E_WnJ@Uôl+ÖH@"a3¤L@_x000C_&gt;e;L@H_x000E__x001A__x000D_l_x0002_H@f·[¤RN@Ù3^^ÇM@ÞÕAÓöJ@R_x001B_G@P«_x000E_ÎI@pÃk7ªL@¹oQþâaK@Â	ª¾J@{"Ù!LJ@tS`kG_x0001_M@ªÎ_x0001_tU I@ýHÄe_x0008_èG@æ¦6+_x0002__x0005_ÈLL@T_x0003__x0016_ä N@8Ç±_x0011_E@4_x000C_úê?êM@c+ Ph¹J@ð¨A¡H@ùh&lt;X·_x001B_I@ö¤l¶J@:ß=Xj¼N@¡ñáb]$L@OÀTsO@ÚHö+_x0003_N@_x001D_»z÷Å²L@i3_x0017_ý_x000C_J@([à#1ñL@_x0002_ê±Ð0gF@÷RÐÛOI@hUH¹pL@ßISÝt_x0017_L@_x0014_Üë_x000C_M@1$¯uôO@_x0012__x000E_/fÏL@í_x0013_-RK@dHCâ)P@ÒÖ[M@X_x0011_"ÊÞ"M@P,Pg_x001D__x0010_K@ÊY/üJK@ÀJ±G_x0019_M@hûÔÖ5ÐL@8×_x0004__x0001_þaL@¥ýÌ_x0016_JN@_x0001__x0002_ÏºÞS¨J@R½Ï¯Ë_x0015_Q@¼=oßN@$N_x0011_«8I@Úyf¦;N@örÕ_x0012__x0014__x001E_N@QÅÛm_x0004_N@:_x0012_ø_x0014_ë'P@z_x0019_ºckI@_x0010_·_x0008_À=I@(Nj_x0019_ù_x000E_J@ZÒe³Q|H@ ×PñmL@û¾}_x0005_eúJ@ì~M\é*J@Ìí_x000B_y&lt;°L@è/E}òI@-¬DÔ×õM@6h±_x001D_:DJ@lÔj&lt;ê2J@4¦`ß_x0008_F@Çp7T_x001A_8M@=·Z7~~P@_x0003_¥9_x0016__x0010_{K@_x001C_¬]5I@FFêÔQL@hÒhR_x000F_BL@þôÃ¨N@_x001A__x0015_JÍBÛK@áÏcRÈ7O@¸±M@i=Çú_x0006__x0007_=ßL@_x0010_cÏ4½_x001F_L@ikøw/L@Oä_x000F_EÃJ@¨_x0004_¨|,æJ@²¾ö_x0011_E)R@_x0012_9Ï2·M@_x0001_]mû M@Wí÷pO@8¢xm; K@¶p¼ôôL@¾Üæ]K@Xx+hJ@àÉ_x0005_ãÚJ@TbòbbK@_x0018_\_x0002_ê£J@_x0011_ö1@J@ç¶CõL@Uú²,-_x000D_P@¤_x0017_ÌB_x0015_K@¢8öxJæK@_x0012_ÌÔ¹M@D_x0018__x0007_V_x0010_@C@}æðßþJ@_x0018__x0003_7ZqL@?øð­üK@n_x0003_óë½K@:CÖÔQI@_x0013_ÌBÄH@Ð¦ÎkñL@úÍÃes¡O@§·¾_x0015_áN@_x0001__x0006_sLU_x0013_x_x0005_L@'¡_x001C_^K@ÁîÁMÎN@4_x000F__x000D_N@&gt;pVwB\N@¡¦Z_x0015__x000D_¦I@m¯_x001C__x0016_ÍI@:ì­ø_x000C_&amp;L@A±ÄñH@ë1¨=ÔH@çâ_x0017_"DH@_x0014__x001D__x0019_[ÂG@cÔL¿M@Å:ÜòÜÇL@®éÔT0_x0011_H@Xuý_x0013_²I@_x0018__x0003_WÍàI@:ë¥¯£ÂK@Â$Èj&gt;K@î ÖÃF@8doíóUL@%_x0003_\nCJ@ó_x0006_	_x001B_`#K@èâË_x0002_Ì_x0013_O@_x001D_fM¿N_x0008_J@õ`HuNI@û_x0019_¶ÃÖM@)_x0004__x0017__x0015_ÙUH@_x0005_=ÿgOSM@0ÔÕÊµJ@|49fµFK@_x0017__x0003_Ã³_x0002__x0005_zK@|Ò³_x0014__x0019_UJ@O&gt;Id»G@ oGÞÂJG@´rÃÊ±_x0011_I@Pÿ4'2_M@4],{ÔG@°¾)_x001B_ÒF@ÿßsH@ãô_x001B_Â_x0013_M@ c_x000B_^Ô2J@	ÜvÃ_x0005_P@vù1+ÙÒH@_x001E__x0011_JvJ@^fÅ}_x000D_M@Ý_x0018_Ë_x0004_­H@¥GQ$÷ÉK@©)j´4K@é	±_x000E_yþM@	U-Àå_x0003_L@ïFÜgK@4_x0016_0n_x0014_µN@êQsQ¸J@_x001E_Aû=rKM@¯¶­;Á_x0001_M@4$=_x0006_¾L@£ùÃ_x0008_J@§	oé8I@ê!ö_x000D_J¯I@»¿ôÌ*I@¸ê_x0006__x001D_L@-T| =N@_x0004__x0006_~|_x001D_nÏ#K@ø4¤	$_x0019_J@]_x001E__x001F_ÈØJ@_x0008_÷¢²ô?H@ËÞRëd!J@8|_x0002_sÙI@_x0003_ß_x0018__x001F_)P@¸åZ_x000D_µPJ@å\³_x0019_ÏM@; @7M@jJ_x001B_º÷íK@Ä¢æ_x0019_Ö_x000B_F@f_x0017__x0011_ËzJ@úKÿIø[P@-XH§9xK@9Ì_x0005_ë¶õM@"_x001A_P_x0012_ûÜF@½üìI@_x001E_@Î_x0016_H@bpkÈPJ@ÔMMõUL@_x000C_)´	»ýN@¤A?&amp;I@KuèÇM@$¡åô_x001E_N@¦_x0006_W°_x0007_lL@^¤_x000D_ßhîI@éù}æmH@Ü_x0001_±õmI@]I°L@_x001B_ó±ÔK@_x001E_ J_x0001__x0003_1O@$zÇma0D@ËÜHp\I@ÿ.à_x001A_tN@_x0016__øs·ËJ@ÚÄcdJ@ù_x001C_üy«K@ÑÌ$2M@6S&lt;ËlN@_x0006_)2ªûJ@&lt;B:B_x0018_ÄH@±®oì5M@_x001B_hM_x001F_ØL@_x000C_fÎÅèL@¬Éß}iM@ý?Ô¼LK@`X÷_x001B_nG@ùBóOï_x0003_I@_x0010_?j#%K@0+\Õ_x0004_WL@åãðò²_x000F_K@_x0014_Õ;_x0019_L@_x0004__x0012_8ÚÜ¥M@_x001C_»_x0017_UO@y_ø6_x0016_¡J@ü¥´ G@?zd¸_x0002_I@/Qá&gt;9ÄI@f+ä_x000D_$G@N0Ãn_x0003_9L@÷²|.b\K@!f%N1L@_x0005__x0007_ôëÃ_x000B_ÆéJ@°ÿ|_x000C_O@CÉþX¢N@Y_x0002_²ZèK@éÂþûÄO@b_x0004__x0006_%©F@_x0011_~á.¡L@WW¢]&amp;M@r9}#_x0001_õK@ HKbÃÏG@hN_x0017_AN_x0002_K@ÆÝ,c_x001C_Q@ÐtØkÙ±K@þO¡ä%HL@î=¢S_x000C_H@«~ñ¦ÒµI@Ì_x0008_MÞ9_x0016_L@ÒÁ_x0018_NnO@ÅjÞ´L@ÇTO:e_x0016_M@¤ê­&gt;'âF@Ca¿ÓsK@_x0012_©_x0011__x001A_ÿM@îé_x0019_º_x001B_O@)_x0018_ÆÊ_x0008_/G@H?E_x0016__x001A_H@[©R_x001C_Ð:L@Ü_x0018_	H@_x000B_()_x0003_pNN@ýºuÙ4=I@ÞèÅF¢ÄH@XP¥_x0001__x0005_}0L@	2_x0004_¡L@&gt;¶ÆU_x0006_H@ò^÷$»qJ@ôe&amp;nN@ÕqW_x0008_áÙO@\_x0001__x0014_Hm`L@ÉïÆþájF@ð¤U·.YJ@ù]ò_x0014__H@Q  ê}L@´½÷ç ßH@¤;_x0014_%ÁyG@ºÑÍaåAJ@nêÌ_x0003_­½J@_x000D_2ÔÂ4XN@éYCO@_x0010_Ì?=@qI@èáV.ûI@H4è´ãìG@+aF]wÝL@_x0010_¦Ð(*þO@5Îó_x000C_!,H@_x001F_ZG©sÕM@²Ð_x0002_Ç¤M@Øø!ä.I@¸s_x0014_ÎéØK@_x0001_EÉ_x000B_Ö³K@´brËîI@$¢_x0015_»K@ðÿ¼SË_x0004_F@È_x000F__x0001_ñv^M@_x0002__x0005_±µ¡à¹éJ@SèÕøSýK@õhkÆWI@H?kMåEM@æâS_x001C_eÜP@5Ë¸|ðK@¸K+@ÎL@N»xW~C@~iS¹@ÀN@ï_x0019_­Z_x0003_oL@}æµS_x0010_½I@¨i_x0001_¯%J@òc:ÇÑJ@qÚÂ_x0012__x000B_jK@À¶¶¬k~M@oÐ^Ië?K@¨ÉÅr©K@ß útyîL@8p%^9HP@)âHåøM@íÃæ®{_x000C_L@È=d_x0010__x000F_ýL@"d­_x0016__x0004_K@®o_x0016_´_x001A_J@ÞöÓËÍPK@Û»RJ@èW¼GP¥J@ËÅ,W,aP@_x000B_fþ	¥_x0002_O@_x0019_ZTJ@ôá!ÂK@åÔ_x0004_ý_x0006_	â³G@ÛWä¨N@_x0004_Ð,Ý±~I@bòÜÆ|_x0005_I@®ñ_x0015_=K@*_x000D_b~J@0&gt;¯_x001B_|L@z5_x0013_).N@I,$bz·M@ÐßC{ÙI@DF_x000C_\ùH@X3_x000D__x0012_ùJ@_x000B_i£ï°µJ@°7YKv_x0013_K@¢P¨eÆ I@«®t-K@_x0017_æÝ_x0002_+)K@_x000C_öc¸ML@¿N9ÌM@_x0001_t#&lt;ò9M@_x0006_± Å(M@R_x0013_1_x000C_ó_x0003_L@ø~±æ*ÊI@¦W)%&amp;N@:_x0007_Ì_x001C_O@ÔÇ_x000E_üI@_x0018__x0008_¬N_x0019_mK@î_x0011_ÔP}N@ÒËôY)K@T_x001D_TjÞN@pt_x0014_Ò½BM@l­_x001F_C_x0014_J@_x0001__x0003_rl5_x001C__x0012_M@ùðJ	K@_x000B_µÉt_x001F_J@ÈÉ¸IzK@õSRÜéÇJ@J_x0007__x000B_R_.M@mÝ%º¨N@§_x0016_7&amp;hfO@æeÜ_x0001_×J@\ëFc{I@Ò|Ã`XæK@¯â/ôBI@¾¶m_x0004_îèF@Õ¾äÕÈ÷M@	 ÄTÂ[J@×ÒKTæ®O@O?StÀÙH@_Ó ^Ä_x0007_F@6_x001C_ÄtìKP@2"y_x000B_N@%ôq{÷I@!ÿïúK@DÛTUÔK@å?YÕJL@e±àãJ@òÛîkØìL@I¾_x0014_ëåO@z£e®õÊN@ñäQ_x001F_ÇL@_x0002_õ&gt;î1K@­Mâw_x0006_ÂK@ì~QO_x0005__x0006_ñ§K@+LN¨&gt;L@_x0002_Ù.5°L@ÒL6ÕL@÷-t.M@KÌº¾[L@L¿_x0002_°[lJ@8_x001F_GgEK@_x0001_9± H@K"_x0003__x000B_Ä´K@µS«¦_x0016_¬I@kÅ»Þ­J@RÌ»çG@0fR¢I@._x000B_"Ò½H@'½9káJ@Uj°÷8O@¦4x9I@)¡V_x0007_ö¡L@M_x001E__x001C_#blM@Å¹_x0015_é¹_x001F_L@ÂYÇÀ_x001E_H@#N_x0002_ØÐJ@RÇ3É_x000B__x0005_M@&lt;_x0004_±?î]I@e¥|^£°G@ÞKì»]¦H@t&gt;þÔPN@ÓïÒ3 J@_x0015_{\ÐÿîH@Lm0	_H@_x0001_×_x000F_¤.3H@_x0001__x0002_Ì_x0005_]z³TM@ÉºæòÓ»F@,þáJUK@TXmfHÕI@ÍeêÝ×M@Ð¶É_x0001_xG@u(p(_x000F_I@]êÓhxzP@ô!R*_x001F_%L@ùÊBn®_x001A_Q@Sý«_x0005_ºM@xiÁE1I@	Î_x001B__x001F_¦M@º'¼`cB@xw%°K@c¨m¯ú0J@ ]ùõ\XG@.s_x000B_JMJ@¬!_x0015_öL@ÃóÏñÀK@ñF¨Î_x000B_L@o­IaõJ@Ç_x0015__x001C_®_x0016__x001D_K@ç¢ß%émN@GÈÚdÂkL@_x0007_&amp;_x0015_M@RTîýöJ@üTÝ%H@øwùl2L@ÏÈÂ÷bJ@µâI 6L@_x000B_Bï_x0001__x0003_uºK@ ¥Ës&amp;óK@Ì©]µL@»:ÚzIK@l^BààèL@N»&lt;LnK@³¬5Ò¨K@â	ñÜN@È?Ø_x0014_LíG@ÄY1Á×I@q¤½ZàL@aäúOP@ þ)3EH@Ç©ÚÀL@Yq{XÛK@)sÉ_x0017_7tI@­#Vv¥pK@nÆ_x001F_¯H@pê!`2_x0019_J@V/:lùH@_x0016_)ý_x0001_ãJ@Q*_x000B_7k_x001F_L@{üÿÕ_x0002_Q@wd¸¶¬J@øAåãM@Aà³a_x001B_J@Öz©NÝH@ð:µ_x0001_J@U_x0015_Å¾8ÄG@xQÏóÆI@_x000C_u»°VH@uüÍÝÔ$J@_x0001__x0002_ài$r{BG@PADMI@Ñ6g¦T}M@÷ÿ.×G@DÏ	%¦I@ß×q7¨_x0010_K@_x0001_';k_x0019_þL@µz[á_x0011_G@YZ/·AL@¶Ú)¾«»J@ðÀ_x0014__x0010_I@½ìñ_x0018_1P@:_x0016__x000F_Àè L@_x001E_ËmºÌyF@Ou	iM@j£_x0013_yJJ@+$¢ÿáM@Ãë_x0012_X×KN@û_x001A_ZI@ªH4'_L@)¶ÄûÆD@|?ñÁÅK@ÌK[óØ½M@ÇÜ@ÜGQK@^£³ÆªÐJ@_x0017__x001D_Ð.ÑK@ùbaëÔÿJ@l¶qmL@-¹*À³H@ÙÀÙ?§N@³Á_BÍWO@¹	_x0001__x0002_¨_x000D_M@þ¾Ý-ø]N@iKSw¿N@t]jF¹I@})49×3F@5"¤$k³O@Y»_x0011_ùõKL@±3+_x001E_&amp;¬M@Èu9¾wJ@ÖÌ±ª·xL@_x000F_Szì5I@_x000F__x001B_OÑM@=)Á§·I@_x0012_ä.¤G_x001A_O@_x0005__x001F_³­ç_x0004_L@°C"_x0010_KQM@]&lt;fÉ_õN@:ãF_x000B_2_x0010_N@_x0014_±_x001D_wO1J@f¨Ð_x0010_2÷I@Ê¸¸ï_x0007_?M@ä~Tê*K@ÄÄ_x0013_H@p¤ ­ýO@JvÖ_x0002_mO@B¦1Q¨0N@2Á]_x001B_5ÉJ@haêñë6K@Ñ_x001C__x0015_d".M@bkëK@gË9 ±gJ@¥Ê_x0002_CK@_x0001__x0002_%Ì¿Ý=J@bj¼®b¾K@_x0016_-ú¸ÁM@øxQN@¥ª_x000D_àI@}WÓ©÷_x000E_I@èíp*_x0004_J@r¿sB_x000E_¨H@Õ_x001F_&gt;W_x000B_N@ÍÆ%ºtG@_x0001_Å_x0019_2_x001C_G@_x0010_êøTI.I@XW;øL@Ø²æ_x0013_Í±M@¿_x0018__x0019_âÀzM@3ª_x001E_¤ï]M@üÆæDnJ@_x0018_UîÖ_x0016_pN@$_x0018_F:I@yN£lK@_x0015__x0011_[üÉM@Sfg{ÔôI@6&lt;ùÂ&gt;8M@g4ïÄHK@\é¤¼_x000B_M@FÎ:ÛF@Õ¿Kc+J@np-ýwíJ@&lt;á[Öo5J@³üÀ_x000C__x0018_J@ ëö_x0019_N@°~_x000F_N_x0002__x0003_6_x001A_H@Sm5=òL@´4V+Ê_x0010_L@é¨8ÞáL@ÒSe85K@,wÂN@é½_x0001_ÀL@_x0010_¾þ%xL@U¢_x0013_çK@¤:_x0019_ÛÍ«K@HÕ'ULL@_x0006__x001D_HDJ@3O¥_x0003__x000D_O@:ð¡g[J@Så \_x0005_±I@\g`Ò»_x0017_L@üærwmI@\'MïÚÀL@*!_x0015_¶~I@0ÓebVyI@~Ì4_x001E_YaJ@þX×_x000B_|ÀH@_x0016_ÖrâH@Èè)C´	P@c|@_x001F_M@	ïLÄ¨úN@_x0005_jÍmr±L@?z7%L@.#\6¾J@_x001A__x0002_ò£ÕL@_x0014_#ÐëjP@_x0012__x001F_ZÝµgL@_x0002__x0006__x0012_DF¡òJ@Öd_x0012_w5H@ºØ4¬_x0002_PO@QHLé,P@~º@jw²N@ü_x000D_×ÚiâP@òå5íukH@'¦Á_x0002__x0003__x001D_F@È0~J¡@G@-Ky_x0005_J@ë_x0008_ú__x0006_O@n"}F`I@_x0017_!S¼éM@yx{Q]ÜJ@xbÀeK@Ôõ_x001E_ÁUH@+°Vq_x001E__x0001_L@_x001B_=_x0004_×XM@f_x000E_ZÞK@8_x0013_ö¹£F@_x0003_KwÆ_x0008_?L@_x0011_&lt;]q:_x001D_K@ip_x0007_ÈÊÉK@_x0005_wµëà^L@_x0019__x001B_hþÂM@T_x0006_¬f^K@U}cÄ÷(K@8G¸~èÈI@Z_x001C_SÿBN@_x0016_¾_x0014_|_x0010_}K@ª'da_x0008_K@OsD_x0001__x0003_óK@Lÿí¿p¶O@8Ô1_x0002_7ÜG@ÂÖÑW³J@Xh_x000E_PFéH@ÐÍ)@yE@Ú_x000D_­jÒÅK@î_x0001__x0007_lüJ@$ÆñÖ_x0010_ñL@4_x0012_¤_x0001_NK@à8t.¦:I@ÉðÛ4 K@óûÁ6ÎH@Æ]e`4OI@H_x0008_JB3kQ@Ñ@ªô_x0004_LE@òí_x001A_ç¯J@³Nö¸_x0006_ I@&lt;o6&amp;ÕM@¦ê_x0003_;óM@ús¦-KK@­^ÂsÇL@Çp_x001B_§aH@,W¢Ì_x0019_I@aA`jN@ÞK_x0019_6¤wJ@Ñtw2\K@ÕÕAAlL@VZ§+ÈëJ@iÚÞ¿_x0018_J@ / ÙI@J35ñH@_x0002__x0003_Òtv(F@2l¿&gt;2îN@ûD_x0001_gê_x0002_N@yájÊÃJ@/«_x0007__x0018_K@$M?_x0006_4M@düi~_x0019_M@Oá3¸H@©ÆöÄl4H@éc-cKN@Î0ur_x0006__x001B_P@zJû MÚK@9'IR½M@KÄ_x0008__x000E_lI@i"_x0004_¼yJ@"Gâ¿¼9O@/XÔJ@ùÇÂI@X*(ZèG@ksÿtyO@ âüÊG@}U©·I@ÓýZKÎI@_x0010_ñ="_x0007_L@ÿZ_x0017_7_x0006_F@+é?_x0010_XM@2?ËÑü·O@©_x000E_9*Õ_x0018_O@ø_x0019_LW=J@6-»a_x0013_iG@_x0007_cr¸K@d!§7_x0002__x0003_"fM@ä:»XN@ë4u_x0013_P@¾JÌPFkP@ÅðÖu"I@AÍ¡ãlK@_x000F_©ê_x000B_#N@Y©_x0007_|_x0017_H@_x0001_/Äa:L@ÊB$tè[G@ê&amp;_x000D_hK@)¾ØÓL@ç»_x0018_cðsK@_x001E_6_x0011__x0003_p_x0005_J@\é^ oñK@æ&lt;Óö_x0001_N@ë_x000C_æ'ÉN@_x000D_´y¡E_x000B_K@¯"èÎ×M@pÃ¹ââ­L@êÔp=Þ`L@´´_x0013_¡/K@=¦ü¶/L@È_x000C_&gt;çK@¯áû}L@ò^ñKVyH@ñhùML@MÅÃ,j_x0018_L@óó	³è¨J@µñ_x0007_°wL@"¨L§&amp;M@^¼ïRZJ@_x0001__x0002__x001C_RCL@ªmõ¸rEJ@Ñ¢í_x000D_®K@/Cê@J@:M,±³H@@_x0001_Ä.M@0ÍªÚÚF@ÍØ§þL@Õ0²m)J@"dW4{MM@k(~èôóI@_x001C_!h¾K@ÿx|_x0013_ñúH@´_x0002_`8ÕI@2=ÐNÆ«O@Àl!;ØäJ@õUõ`Ê:I@?&lt;_x0016_L@©¿mM~M@ß®$ÄáÌK@\Rý_x0019_gM@ªèA6WWG@9{udðI@âiù8ý.L@t`4=¤_x001E_N@²q¨mH@¸ã©9ç_x0019_F@ð%t¬¤E@ãdÛZW!J@/«!i_x0008_ÒJ@´·__x0013_5PH@¹ú"Â_x0002__x0003__x000E_I@P·`_x0001__x0017_lI@W_x0010_ÕÉKPK@òvó© _x001A_L@ ¢¸ÏJH@àà_x0017_÷K@Ù¬d_x0012_öJ@ö$P²@N@e·R&gt;hF@º¯-§i$K@û_x0013_n!&amp;I@85pº:K@(Qèn_x001E_ÁG@EÅÑ/FÿL@yö¯½ÞµJ@p_x0008_óªYQL@_x000D_©_x0013_i.ÍN@W^§e&amp;ÞI@æ«§©ÓK@DQ²}ÝÎL@'åù_x001E_ÊÍI@~¤_a¤ðL@.H_x0004_[L@jÁfo3zG@§5]é_x0008_K@*èV^§M@Z¾Y_x0010_K@Ûù¡l9M@è_x0016_­_x001B_Ø¶H@¦ßð|â&gt;J@&amp;ÖÒ&gt;âN@ÒI|õM@_x0003__x0005_dh/§(_x000D_J@§òS_L@nÒá½ÝRJ@ÑØÛ_x0003_ªJ@_x0018_¥a N3L@ñ]ÀT9I@BASmN@7¡ND¬÷K@ºy_x000E__x001B_å_x0007_J@_x000B_'_ÄïTJ@Û_x0004_ßuO@²HÝôJ@P¨ä£YI@Ð]ê_x000C_ËÿF@´Ã,,QÜL@A¥ÔÂ2&lt;O@}Y£©ÍSM@4ÜìyrK@k&amp;?YßG@_x000C__x0014_[¯zJ@ã_x0016_£'/vR@_x0007_ß_x0001_ÇuæH@^_x0002_ÀçÞ!M@vy«¢oK@_x000C_Ýh)ZMK@_x001F_g£ $ÉM@ ×M@_x000C__x001D_ì_x001D_r_x001A_H@_x0019_ùôòéK@_x0010_Rïcö®I@Z_x0005_¬e²K@Ð¹ü_x0001__x0002_®N@¦?RI_x0011_ÃJ@ñÃ®!L@E_x001F_ÿ]N@Â1%¿ÖoJ@bþß_x000D_ _x0004_P@¨_x0019__x001F_V_x001B_uP@¾\_x0018_ò²L@8I_x0010_vH@0_x0008_¯_x0011_÷_x000B_L@|_x001E__x0007_1_x0002_M@óÙå_x0019_å_x0006_N@_x0011_?à_x0005_BP@a&lt;_x000C_Ü_x0012_O@êÑ9_x001C_¢K@`{?ÅÀÙM@_x0011__x0017__x0004_]uL@K/j_x0017_I@FÍíËB	N@_x001C__x0018_ÚÏãK@qGBRN@Qèg7ñK@²_x001C__DßL@,ù~NI@6Gl4^\K@|tð_x000D_K@QÉ%TI@C	¦7_x001E_K@BlógÛþL@_x0015_à_x0001_Ýñ³E@¿_x001A_²Ë_x0006_òK@Á¡ûPN@_x0002__x0003_ó»_x0006_hM@ðzXÕ_x001E_±K@ÈªåÒ_x000F_H@2_x001E_F_x000C_²wL@Ê´ ^5ÂL@¹ ÈaªL@!btM@*^$1ÉK@æ_x001E_¦!¦ÌH@¼Ù£-K@ê¤öG&amp;L@dÆ·ñDAH@û:k_x0003_J@ûNC72`L@=ÐJ@òR:©P@»ÑÏÌÒJ@Æ[½ò_x0014_J@/t^h_x001F_!M@_x0001__x0019_U!Î M@dÎ1g9eK@¢v__x0019_ôÓK@_x000C_U_x000C_¥ðJ@`ÙëZkH@ºR°ºJM@ØýW_x001E_¼I@_x0019_þÛ»_x0003_L@_x001E_­_x0014_Ö¿J@ý\«_x001F_lO@(âÎ¾&gt;J@Q÷âU%J@´&gt;}^_x0003__x0004_EÉM@_x000F_ë5_x0016_:ÌH@¿×bÏcýJ@	dxäYJ@zÂÊ_x0010_(H@¦õ_x001E_alCM@Áu»-ÏD@@/N`¯I@ïØ6NÓÒG@\_x001B__x0014_Z]%O@	_x001B_þÀG@_x000B_C_x0005_@L@5ÿ«`IML@ãn_x0018_ÆöPJ@	Ì³ÓM@)±ÌnùäJ@¾_x0019_ ýò_x0014_P@ËñGO_~G@pXv§}N@3Àòð4K@Pr_x0001__À'I@­3!x_x000F_1N@_x0015_s#LÇF@ÆuZr_x0011_kI@«ë]úé4G@4¬Ê§+²J@_x0013_UIÃâN@r8_x0019_,_x0004_I@_x0014__x0002_ï+L@_x001C_V@ êK@XO_x0006__x0004_?N@_x0005_Ø\ åM@_x0001__x0002__x0002__x0015_ß_x0002_ J@_x0013_&gt;c_x000E_qK@pt*'ÇN@_x0017_Y®ëVòL@ ©}8@K@Ëf.ç_x0015_©K@7îp_x0011_-M@å=gåßöI@¢D´xnpJ@ôÿ_x001F_z_x001B_°O@M·Ì4vL@öXð_x001B_öH@ñÉ|Hm_x0019_M@óðCçÔ&lt;I@u¬ê#P@ÊGÒk+TP@&gt;M!Õ_x0017_L@&gt;ë({«CO@tu µêûF@_x0008__x0001_âÕÎÖI@sG[ÏwvH@1p¿}{µL@óÝØh_x0007_æM@ÞcTl_x001C_O@_x000C_É#_x0012_|L@N@_x000D_Ó_x0015__x0017_J@¾_x0008_Ð3þ:K@¢_x000B__x0005_Ç_x0006_TL@XØ½Í¡)K@Ë\_x0008_=UJ@½zG"K@	áO_x0007__x0005__x0007_`ÛI@î¥\÷å!I@_x0001_cXævM@àCô"WúK@ÌåI¥K@M_x000E_|lÖIM@GDÐ±D@r_x000B_6Ê_x0004_N@¹aKÊJP@røpiÜL@¼Ê±_x001C__x0002_P@_x0018_+ïdVàE@}_x0006_0ç,ñJ@pùíV_x001E_M@G±ï¯°òG@ :PónóN@'_x0005_¡_x0007_3H@åó9&gt;½_x0005_J@tùD)öAM@Px_x0014_Ht©H@_x001A_|YM@íÎóª_x0013_I@_x001B_TN)æL@º+9_x0011_/ÊL@_x0005_LÏ¼_x000D_M@m_x000C_Ã®M@[P_x0001_ÔdN@7è Tâ³J@Ìâ_x0003_(&amp;N@X_x0006_³_x001E_´3J@]£¥÷m½J@_x0018_ØÑ_x000D_¡I@_x0001__x0004_)Ëô3_x0014_¸O@_x0010_£_F_x0017_ÇI@ÈY±~b×F@vÎf¢½àJ@H­^¶GK@¸SëÝ&amp;¥N@6_x001A_Ä,M@zÐÝ!ìnP@&lt;§- _x001C_J@oµ_x0008_§J@é¥bÊòL@rs¥èI@&lt;®Nm_x0017_H@_x0003_¬è_x0002_HJ@ÖxíÍ[H@MQ_x001D__x001A_6N@%±CÅvJ@t_x0008_pfìÀN@_x000B_½àH]ÃG@ÌÊ¿*ó_x0005_M@_x0012__x001C_N½ºL@¼*`fG@g_x0013_8mI@T~_x001E_|þ_x001E_J@²GÙ¹MQ@±_ÀM@\åppîK@0Ogu|ÑJ@.T_x001E__x0012_½O@¦¡	qÄH@_x0016_Þv"G@ú[_x0002__x0005_Z_x0015_L@4$L+oI@a2SÏH@ÊZü_x0004_{·K@/T¢¹¯L@ÿá§Ô_x0010_K@*;_µ	¸H@_x001A_õMiÀ;L@_'/_x000F_XK@X'ÛwYtL@Ï±áÌJO@Û!Þ@_x0016__x000C_L@_x0014__x001F_æ_x0015_¬+L@ù·_x0016_&gt;I@VâiÓMK@5_x001D_²~IÇK@gÅ&gt;~_x0003__I@AÎ]QeK@u?ÚK@_x0015_í¯{K@ÙµÞZøH@5ÚµUJ@ò@8Y_x0002_K@ºØÊr¾N@±Ñ_x0004_/Ì[L@Ï¶lvÖM@ae¡?þÁF@2µÙ_x0001_º±I@×PÓû_x001D_I@¢ÿÙ_x0002_0K@Aë1XwºJ@	_x0018_=_x001F_¨-M@_x0001__x0002_;LÑ)&amp;K@(_x001C__x001A_ _x0016_0N@#ä°B0M@¨_x001D_éSd_x001B_O@·ù=EïO@Þ_x0016_ J@&amp;_x0016_M_x0014_ÈuM@,Ö_x001E_Øé´E@~,Q¢à_x0006_J@ø_x0013_ê·ÏÌK@zì§¾ª;L@Ö.+&amp;_x0007_×I@¸»_x0019_­øH@z§í»_x0019_Q@È_x000C_i#ÓL@J¬_x0006_ÇòG@I|_x000D_z3I@Ìö:OM@WKO_x0008_«L@_x001C_¾c_x0019_L@Ò«ï®K@Âúÿ¶O@_x0010_8CK@]´Û©'L@w_Ù_x0013_H@Döõ©«\L@"Êr$QG@xFç/£J@ÈÃh_x001A__x0007_ÆM@É¢^.L@bHÒ¤jH@´{æ\_x0004__x0005_0M@rC®ãðJ@ _x0015_Þ|MöI@1¨ÒßåaM@=ÎÓK_x000D_K@J_x001B_o¨I@®¸}hSJ@¡Jµ@_x000C_J@p_x0011_ØÏIK@ãÔü[_x001E__x000F_L@ë½ëóN@@äeJ@Rj|ØXN@_x0012_Ö_x0015_ÞÍ¢L@Zu®ä}uN@,ÿb2p_O@Bh¡Tþ9N@ß¬ãý_x0001_M@|è8ÛK@¢ÆeàÎuO@«1ãä¾sJ@J= ßL¾N@4¢íÖ+6J@ñ¨_x0010_AQÓH@~|.Ø¸_x0012_K@Ì»?Û±M@Öy-_x0019__x000E_±L@³AóåM@É¾9¸K@é/9_x0003_ÔXP@_x0002_Õò·0rI@§g~Ã@«N@</t>
  </si>
  <si>
    <t>041afb38ac296ef5c40e87aafabbc337_x0002__x0004_Fw´ìeL@ê~AqíF@vO$à¼I@â_x0007_Ô½Ð©G@ÜÏ[_x001D_¥_x0019_M@ÃpIÆwÁJ@¡ß9ÍóTJ@»ÝTK@´@ÅídI@jF6ìp_x001B_G@ö*c^ê×J@_x0006_jôÇnK@&lt;@ÑðÉL@F_x0012_çÖà_x0019_I@PíK{änG@X_x0013_1!H@c]!`³H@EÚ,ý]K@!§­OL@j[q°ävK@_x0001_ ø_x0002_N@¦I@P_x0008_j©îL@Î_x0003_UóK@Ô_x001A_Sv-J@v_x000B_mÄåJ@J®_x001D_GÂH@ê_x0010_DÈ·D@©Fc°vèK@Æ;vL_x001D_P@eö}_x000F_ÔM@k,Ç_x0018__x0001__x0003_Á@I@OV_x0007_N_x0012_IH@j4B_x0007_°0L@¡;-ëìE@MÇ+_x001D_=BF@í¸_x0002_K@BUR-ç?M@vdbâ¶J@Àâ_x0007_'©_x0018_N@!%f'P@d _x001E_ÂQpK@_x001C_ve_x0004_gÙP@Æwø÷_x001E_©K@Ùëú%-ÙK@_x001C_V½ D«N@¹_x0004_º¦®I@ÿN¦MÖdP@_x0010_YÑ«_x001D_mG@¿é_x0005_P@_x0006_d:æyNM@"¾dápJ@ÒÂÿ¥O÷K@\:³nà+J@ùHKE%½M@_x000E_)_x000D_÷ØG@_x0017_ÀÍòkL@iõÊâK@Ê@zB5_x0008_J@4_x000F_m"0vO@+8Ô?B_x0006_N@EFÿ pN@K_x0008_d3ÞL@_x0002__x0003_	$ÇRñ¢I@_x0008__x0002_PÒF@[_x0008_°r_x0003_L@BÔxÖñN@_ÜÖè6N@ïlHÏ7I@·_x000F_-_x0013_8J@|NÚÄ_x0007_üH@ßç¶ÃI@_x0003_aÊ@K@_x0006__x001E_×þÖïL@_x0017_ã_x000F_ _x001E_M@¡úðAãM@r»&lt;ÑM@'Ã_x0012_Ã_x0013_J@jãx±Ó H@Jb·»s_x0008_I@_x0003_5ñ&lt;ò_x0006_O@bå-u#×H@8_x0007_ÀMâF@Y_x0001_ÚD_x000D_\G@¼xî_x0003_1K@­Ìç4L@ÄÕ&amp;_x0013_ÁO@O7óÔI@¯_x000D_uâ" G@®z ÕNÊM@:Ñ_å_x000F_K@7_x001E_ÄB¿I@íGÓ"L@²¿¼L@A_x0010_=ù_x0001__x0002_1¸N@Z+_x000F_Ò,=L@BÆùYH@W:µA_x001E_lK@Zmü_x0011_^J@_x0016_¶ûËTSJ@=PÍÅ_x000D_LL@òúhÇd|J@´&gt;ío\yH@VÛ ìiM@¶Ì¼_x001C_L@î}õ;KuI@êÚU_L@(Ýl?¡_x0016_M@_x001F_à_x000E_xÏK@ã¥eU1I@ª_x001F_±llôJ@E©ã)s_x000C_K@èµ_ÓåI@K/_x0008_TøK@yXV\XN@;ÛmÙ½×J@/RcG«M@p¨·vYÏL@ýF|_x0007_3½K@íoÕHý1H@±_x0002_ì\_K@_x0005_!t«ìM@Nð_x0013_üÌJ@ÙrE&lt;PL@AÂtÏcI@!ç_x001B_g_x0005_£J@_x0002__x0004_ªAtw)K@_x000E_½_x0007_H@¯ «í~èJ@õÐ¸H@Õ)0HJZO@6kO_x001D_»J@vi_x000E__x0006_-þL@´ÍÉiMîK@þ_x0004_[XÈM@O_x001C_µïÏJ@_x001A_ûU¥ºH@_x0012__x000C_À _x001A_K@ú]H_x000F_HJ@®³	,¸;M@ê_x000B_D÷ÞJ@íÈäüI@ÌBÞLÀO@%àÊ=_x0005_G@ëÿf&lt;ÿH@_x0004_å&lt;*ÛG@O&lt;_x001A_e·I@~_x0001_Y4A[O@Ýq"Ê&amp;M@R5±_x0018_¢I@Í_x000D_¾l_x0010_M@q{Ïe_x0008_ÌJ@q{_x0010_µM@þ{¶IM@_x0016_cÎ/(O@È¢×_x0003_þJ@;Á_x0011_Ò]J@Ì)B`_x0001__x0006_}¨L@}Ê_x0017_ÃæN@_x001B_ìð0_x001E_1J@!§_x000B_üK@Y/Z_x0019_ÛH@øf9ÉL@_x0007_Vä_x0015_èÎJ@ÅÚÝ§ÄN@Ö¥n_x0012_:_x001A_H@ýÙOéOQ@Ý÷¡ãI@_x0018_Îß_x000D_ËG@r²&amp;J@_x0016_J`ãL@\_x0003__x0002_U¤}F@_x000C_íµó_x001B_N@_x0004_u_x0018_+H@_x0018_­ÉI6F@_x001D_ò_x001E_G«_K@Þ`Ìò2*P@Tªp¦_x0003_M@e_x0018_+ì#I@n_x001E_¾©Ï_x000D_J@ò 	ÂI@_x001B_'_x0014_vbK@_x0008_¼ñÉM_x000E_K@	_x0005_á`29I@+_x0010_"á³qM@©Y*¢e_x0006_N@_x001D_þ_x001A_®M@_x0008_ö4vî L@¹â0¨Ï³J@_x0001__x0005__x0003_ÉxßfkM@ÿQ_x001D_æP@ï(wÁH@m_x0001_ËÆK@3q_x0018_1K@·k_x0008_è´L@P_x0003_ì_x0005_ÃK@C"_x0001__x0013_GL@L_x0002_#=|H@	ïVK@/ó@_x000C_gL@/øE_x001A_f^I@_x000C_)µ°©I@_x001A_`öq-oJ@_x0003_?~blE@:6nßèKK@·Å±(_x0007_ J@G _x0013_ÓÜL@YÊnåfJ@_»º_x000D_"bN@""ò_x000B__x0008_P@N©ÂY_x0013_I@¶_x0008_×_x0018_5CN@Q­jðrK@òuCTÚÝM@%_x000E_zL@ÅùGF&amp;K@îÂ¤7ðI@HA_x0013_^L@_x0004_g­_x0019_gH@BfþÍÏIG@Ê¢Ý7_x0003__x0006_s¿K@ZÕq^N@nbÁÃL@Sõ\_x0001_ö¥K@£¿3ñ-L@XöV7L@"/_x001B_Õ¤ãM@_x000B_¥_x001F_°zI@x_x001A_+/tG@*Ú¨mËO@mLcÊ_x0005_L@]_x0018_½ç±N@óý"jÍßK@"%¯4ÝÖL@ßqyçn_x0012_J@cÞréºN@ß_x000C_Æ²?K@2Ws´úK@£ãôìg_x0017_G@OóþndH@ñg¸÷G@,_x0017__x001D_°I}F@_x0004_»ôÉM@Q_x0002_E_x0018_"G@ïþ[xII@3´l_x0018_nrI@`¿AÈ tP@ùÄ×­ÄJ@POý£÷ÐH@Dö_x001C_5ºÁI@¹J_x0011__x001B_M@¾X¬_x000C_qO@_x0005_	¿Û9Y³N@ÉýÆþfØK@P_x0003_`rã÷L@_x0010_µ"_x0017__x0015_=J@ô;yH@_x0019_Õ_x001C_þpJ@Õüø_x0010_UI@Âöl_x0001__x000C_ÙM@Öõ_x0006_!F@ðýciÏO@;åx_x0012_ò\M@ÜU{ôåI@AúHðÚI@b£û_x000E_²ëN@ÈKÆ®ÑJ@Â/]_x0004_PÅL@}E@CçÁQ@_x001B__x0005_³ßÏI@[À*_x000E_Û®M@´wþJH@Ø·½_x0002_yNM@_x0007_í×_x001E_´M@øcß;N@¹_x0008_²Z_x000E__x0014_O@1£cÈÚDJ@·ùå!N@×î×ë` J@_|_x0001_væL@dz3}·²J@Û_x0016__x001F_ÞS¥J@_x0012_}V_x0001_'·I@ì1_x000E_v_x0003__x0004_;ÞJ@æûQ8?O@R"ÛbL@ÏOÿõÿ_x0006_N@£Ä!ÌK@Ù]Ý+.eN@§ÃKÈìÃH@¿_x0010_Å`[*K@»½®I³æK@"²èÀüH@8vl8M@ò¢Õ0¬_x0013_I@_x0007_½0ñ,H@ÔÅo_x0001_EòJ@éæ_x0007_h#OL@T¢Õ¸BM@2Z_x0015_?ÿ¦K@ê_x0002__x0001_ÅûO@_x0012_ìÑ¶UI@A5½`fL@¾9Ç¾K@_x001D_¹¸¿|J@D².·®\L@Áq¨TftK@O33zN@Æ"v&lt;_x000E_K@Mßyè$P@_x0008_Î¡_x0018_ÙL@_x0012_iÐú8¿G@´í	¡·_x0005_L@Ss«NÔ_x0012_H@Ê]²QgG@_x0003__x0005_§è__x000C_8(I@©²p,¼L@CÉ-ñíM@øFað&lt;gK@qVwIøI@0ðzjCL@Ä¯¢!.óK@ )ì"M@±GÔêEK@ûí¿}J@_x0018__x0011__x0014_:L@_x0004_åQ×ZK@_x001C_O_x0002_*Ã_x001B_K@Íö²¸±E@.ÔÆmñ^J@8óC_x000B__x0016__x0007_K@¾×ó±_x0016_L@_x0014_oÄsØ#L@õ¬ü[_x001B_¦J@³$5 ÀºN@@]í¢éI@m£!Ë/O@_x0002__x000C_EH@®nS6I@lêHzD¯N@¿*Éh_x0011_õJ@txÆ©ÜH@hòþÌ_x0002_G@_x000E__x0001_'OH@ûGYWN@òÍ¼±_N@Co]_x000D__x0002__x0004_ON@ÈÓbø_x0003_L@bòÆ-}J@`õÆ L@uvFs§dI@ÒI_x000E_Çj¡F@_x001D_Ìf]üI@ýÈL@6_x0008_Mò´G@O_x0013_hn+F@Ð¿_x001E_7[P@£_x0001_5ÉÆI@ÁXÖJÒM@U_x001C_µM@¤&gt;_x000E__x000D_áL@`5ÓÕçjK@çy_x0005_ÝíO@ Ä'JK@Ï¥¹´'0J@0Ð@þG@Aw¡_x0012_üI@·Á_x0001_yN¬I@Ð\_­4J@M÷m:Ñ¾K@©9uòBH@i¢7_x0011_ÂéL@«èµóf²J@nr¸7YH@sakØ_x001C_vJ@ßu_x0001_T_x0010_K@ö.w4ñM@¤»_x001B__x0010_ÁE@_x0003__x0004_\q_x0001_ÞrK@úÌq%vG@ÎZî_x001C_ÈäN@ _x0008_]VK@ÓÈ_x0001_ºJ@Î.YRO@UòzÇAáK@_x0001__x0005_77M@QCÙW%'N@_x0012_tEõ~&amp;K@j=oçÿ	N@t_x0006__³OL@-_x000C_ÝÎ_x0008_K@³Æ\M@û,_x0004_3LM@cN_x001F_¿ú M@}Ôf¯:K@Îhf_x001A_»H@ æ{~Ñ_x0010_I@ç\(?¹ãG@z²ÐUÒ_x0002_M@¢n±-PO@)üÓyª]J@£oU%AP@_x0013_+,LcL@_x001E_FÛù_x0005_wI@ÕR`L@9&lt;/åM@¹_x000C_ L@I¨Tá	I@_x000F_zU_x000E_ÎJ@gCN_x0002__x0003_Ë.L@ØUcêJ@¶¨NíM@vS5'0mL@âÜHôu_x000B_J@ï_x0015_ï~\#G@OuÔ_x0018_,_x0006_K@3_x001A_NÛÆK@»©µå¼L@ü-ÇüK@#_x0014__x001C_ï,ÖK@_x0007_Å¨}®«K@k¼¿³4Q@Tì_x000D_s÷H@_x0003_ÎÝ!M@.ÿÐI@ÐzüEJ@_x001E_"Û¢¡_x000E_M@Éü_x0016_w_x0012_K@®Ì`½~L@®Û@_x001C_å¾J@_x0003_i}_x001B_ï4I@²«õ;A7L@R¼À_x001A_¡O@z:0èC÷E@¯ûËTK@Ö_x0008_Ö+`M@¾Fk_x001F_ïJ@_x001F_wÖ_x0010_K@:ÔåZ­N@ßT1j_x0001_ëI@ÛgÚÿ_x001B_0M@_x0001__x0002_s|¸GõcM@Ã\Ù_x0015_µK@RÃüeýÕN@{U_x001A_I.íM@áÂØìÃL@æ_x001D_R¼pG@TÈ_x0019_ÉäP@@FÖ_x0018_v_x000C_M@_x0016_ÛßYEI@©_x0002_¥lÜÚI@¾ÆJM4_x0003_J@¤rÓ¾ÊèJ@'çCz_x0019_§K@$E	åÏJ@ÄV4Â?ÿH@÷páìø'H@ &gt;ã^_x001D_lL@è'O¬½ L@¦}3Bª«P@IL_x0016_¾ÁWJ@Ö_x001E_íXvÅG@_x0014_úGNgK@ÜèÁdI@ç_x0008__x0012_=I@U£9@_x0007_ÃL@ÎóÖ"îK@?pv_x0015_ïØK@ì}_x0004_nN@2_x0017_Ë?TD@ÖSÚp)L@_x000C_S´úSK@Zô_x0015_3_x0002__x0004_¿ÖL@_x001F_~ç÷³èL@ú=¢o,J@J_x0016__x0001__x001E_dK@B/4º±rJ@¤çáïNN@_x0007_ôó_x001C_f_x0011_J@ûB¢_x0010_S{M@}Ò_x0010_ÝH@)Þ_x000E_2ØjH@	ÖrvØ£H@_x0003_µ}EM@Z/ðûL@_x001A__áÔJ@_x001D_0"BT O@_x000E_cNDQJ@N¨_x0011_jãL@ê©._x0015_H@ÌÕÿ®ò_x000B_K@uò`3zK@98Ìý_x001B_IM@8íÈO_x0004_N@ª'Ôd8J@Ø1:_x001F_P@¦Ê|«Å«J@%_x0001_*?_x000B_O@&amp;lø¢C_x000C_P@XüyéLK@YZrÀL8K@q#_x0006_ï_L@_x000E_½ÂH@bþ¥ô_x0001_£I@_x0001__x0004__x0001_ç¾ü)&gt;L@j»P¡O@_x0011_@rr^&amp;N@3ÃE_x000F__x0003_ºH@ø½_x0008_LL@¨ïibÇI@²)'ãz´L@a¹_x001B_Ò¯+M@{ÝfÝ.ÁM@¨28Á¿_x0005_M@°^ÒðTO@çÖZFí¢F@*n_x0007_¾ÏÊM@]_x000F_A_x0015_G@Oì*_x0001_L@ÈÄ@_x0011__x0002_-K@Nü¼ï_x000D_¨I@:GèzþM@2_x0005_÷HÈUG@6ÁÃ_x0013_	L@_x001E_xª!I@&amp;:1ÌóJ@£_x0014_0_x0002_tåN@_x001E_õxj2_x001B_I@¬i_x000E_#ÉJ@r_x0001_¡SñAJ@_x001A_14¿dqI@ÀÛs­&lt;ÅK@$à_x001F__x000E_ðG@lêxR_x000D_M@ýßU_x0004_I^P@@Z_x0003__x0002__x0003_|IJ@.7_x0017_ë"O@QG9W[M@LÊÊVãL@_x0001_Ü7H4¶I@Þöv2¡K@Xµ¥NAqI@Å5öiL@ÇÍX7ÆJ@Rg2ßlîN@'wpùOWL@¼¡g%ÜI@À÷Íß$3I@sÊ½UTL@1ºv_x0010_ýM@Ô_x0013_9hî]N@|*ö_x001C_K@_x0015_UÛÊöJ@#_x000B_©U¬_x0001_M@+ì+ÚjJ@ÓmG	°{N@Ë_x0004_«ÈÁI@eOçóÔÅL@øQ_x0011_³IæK@kìþ¤gÑM@/æÞZK@Wú í'J@:$Ñ6L@À0ö+^%L@ãVÙ¾5H@è4IF@ª°xAI@_x0001__x0002_üø¡ôSN@HãÜq{ZI@Òê_x0015_è[BJ@,ýVÈ_x0008_´M@²TÏ¶FG@?_x0011_9_x0014_³K@Ûø/oUâH@lKô\ÚL@»N£4Â{J@¥ì§_x001A_L@Ã_x0013_q_x0007_'áJ@À¶wDØéI@(jïy_x0005_K@ýq_x0017__x001C_Û­J@#Òe:GJ@ILÓI@wô&amp;19ÄK@¤òEF@là­	^O@âÈ6ëL@s_x0002_é$=K@_x001F_Ðå¥ÖüI@_x0008_8n²j0N@Hß¼\µL@Ê³_x0006_J@3_x000C__x001F_Yõ_x0019_J@_x0010_º0_x0008_HÕJ@²8]ÎG@¿  Â_x0014_*M@_x0012_r_/c.K@|_x0018_Ô_x001E_²H@¸_x001B__x001F_¼_x0001__x0002_S[J@¸wà_x0013_ªK@_x000E_(·!WH@-û P¥M@ýÃÑrI@)8M@¾É÷P7UH@RF0@ÏÖN@¿Éi_x001A_?÷O@­×DhE@Z¸åñ_x000B_gK@¯jv_x0015__x0013__x0016_H@_x0005_²q `_x001A_I@tö_x0018_&lt;ÔG@dî¢3.	L@_x000B_}dèMLK@|ÛhúÚK@vW&lt;_x000C__x001E_ôM@ñÓBW1M@_x0001__x0013_=©öK@êyCKxM@ß:õ´_x000F_¦H@Æ:£6_x0012_AP@+¿çBpÌF@^_x0018__x0005_h9UK@ª~=ÓzK@_x000C__x000D_klEPN@tZ÷ÝñH@½ê:L@M&lt;_x0005__x0004_ëP@0_x0004_óôB¯O@MíÕ ×G@_x0002__x0003_ÿ¸êµOM@îGª|{O@jÝtéL@qm»:_x0004_SI@Æ_x000C_Þ(2­J@ô_x0008_ÝIjK@¶É®)J@HÃìa£WJ@&amp;U_x0014_¨ÞM@©Ö_x0015_­kfL@:.&gt;_x0001_ÞF@Ü_x0014_§_x001F_"J@±-Ð!°K@å±D_Ð_x001E_L@&gt;ap_x001F_IN@Ãñ öÔ{K@*èÁåT_x0001_P@VÄ_x001A_3RH@º_x0013_J@×M¶%FH@­û/K@Ûú®?²pI@_x0014_'ï|aM@,_x001C_Y¬_x0002__x001D_G@;©P_x0005_.L@«@_x0007_,M@Ì¨·r¬_x0006_M@ë¨ð­½6I@¥sÅcÓH@©Áø)EK@àñL7~ÀK@ÉG_x0001__x0002_?_x0001_J@þG¹N@¯&gt;£¯êN@_x000C_µNOáI@h#QÕ¬\H@ìk_x0007_õáK@ª_x0002_ÑµJF@/¥à+\óK@´'D±µH@_x0002_JO@_x001B_íp	¶I@_x000F__x001F_¬_x0013_H@_x000C_÷_x0017_K@ÍT_x0005_êÈÍO@óh_x0007__x001B_ü2M@_x0006_V»_x0004_ÉJ@¶T'ufJ@a_x0011_[³òG@0åñ J@_x000E_áÏ^íUK@ÝAq¨_x0010_M@  ùJ$K@,SÕs6J@2}_x001C_!L@ëï1À-L@f_x0019_ós_x0003_MG@_´_x000C_.P@ÝÂ_x0007__x001C_ÖùH@_x0011_+^_x0006_~vG@_À·®!¬G@xðÂ_x0008_¿7L@@W¾_x0015_N@_x0002__x0003_:Äî¹EL@çUUÚÞK@ÿÈÛvfE@Þ&gt;EvîL@EË]ÛK@_x0011_èiL_x0001_K@ïra¯¹K@|lÏõxÔL@Æ=]NK@ìÂÝÊ]ÌN@Jü&amp;ÔnÈL@ýn_x0017_)/	L@oj_x0001_n§	I@"T3ñÎ°L@æ)¬k_x0006_öI@Tû¹Îm©M@±·´âÑJ@ú&lt;ýhpM@y(äÉ:OM@|_x0015_&lt;	¢L@Ä,ê¤I@ûëoõG|N@#9ýv1I@f£ç_x001B_³M@¡_ªñôJ@©éSrpÞJ@	ñ	¦¨H@,X÷ü`VN@çÜ^¾I@Vr,ôÌ*N@_P_x001D__x001C_lP@Z	B)_x0002__x0003_Ê_x0018_O@È¹k%Z²M@_x000E__x000D_ÕbVÞI@æ2zM^L@8_x0005_§AO@S°_x001B_LJ@H¿)Ç«'Q@úZ¬5hùM@ðå_x0008_¶bJ@Ð[[sØ@4Þ§êNÕ@i9u_x0005__x000E_ªÜ@:³_x001D__x000D_hÜ@Õ«'ÄG	Õ@_x0001_ªpi=ÁÓ@_x0016_îK²§ã×@_x0013_zQh0_x001F_ã@{(Ä¢ÕÅÕ@nZ_x0017_¨¯Ó@c¶¹öO?Ø@_x0011_B_x001F_Ü@²i]½BÝ@²#öÃy^Ú@v_x0016_@_x0006_;Õ@Äà5s$¬á@-£ÜðÚ@¹ÍÈôs^×@äw~»F_x0019_Ý@ð{r_x0017_+à@·#¨ÿº_x001F_Ø@L_x0011_~óØÚ@By©U#ÖÜ@_x0003__x0004_Zòâ?p×@+_x0002_ç)_x0006_¡×@&lt;ØfÛ@wØMÏ7Ý@H{$×@_x001E_m9{é#Ù@ù0_x0017_üåÛ@#ä$XBà@É_x0016_ÉÙkÙ@ó_x0006_ÒêÑ@_x0016_wD_x0003_b2Ü@z´çÃ¤Ö@ð ùkB³Ô@wRðÇÒºá@`&lt;l^PÛ×@;äÓÞ@_x0005__x0016_¿_x0012_Ù@vé%óµÞ@Ï±Ü_x000B_á@®¼±5Õ@¸(#ÂFÙ@Àm_x000C_ÝZuÙ@²Âº}à@þ_x0001_Q®(Ü@²ó_x000B_üÞ@Ø¤³-aWÙ@´=èj)_x000F_á@û¨4â¨ià@ý.L1ê_x0003_Ø@ÖVmVpTÛ@p_x0010_ä#ÈêÛ@__x000C_1_x0017__x0002__x0006_ôUÚ@i+îHBÜ@.B¼Óý_x0019_Õ@Ö_x000E_ä]cß@su0ÊHéÛ@_x001C_nYÎ®Ú@ÃR_x0006_°5_x0001_á@y@´ßûqÛ@©ùv%_x000E_GÖ@Î¿üî_x0012_à@¦E_x0003__x0013_Ãá@ýÜ_x001C_²?×@C&gt;¥hºÔ@§Çú ×tâ@¸hÎvX-Þ@N9u«_x0011__x001C_×@÷TÜ:ÏùÌ@_x0019_ÁÂI_x0017_áá@à_x0018_Ësð=Ø@A¤V_x000F_ÖKØ@_x001B_ã5V_x001C_Ø@ôG|v3Õ@£^ f£eÑ@"H¸)_x000C_ýÕ@èg_x0013_í_x001A_×@gõ_x0002__x0004_^Ý@Ñ N^Õ@Þ_x0005_·|ôÔ@qbm_x000D_3Ý@è7`3ÙÎÚ@ãÛeÆÝ@a_x0003_§Äò_x0012_×@_x0002__x0004_Îæ÷ÁÜÖ@&lt;³OÂªÚ@Àúà÷Ö@ªx¶ÃÎÔ@ÇtÑ	ÀnÝ@#,GÚ@¬ØjÚÖÕ@ßûkñØ@´°Û·ÚÛ@ñ¡âd)¢Ú@SÝüì Û@_x0015__x001F_È§ÒÚ@î-y_x0008_LÚ@´*ZL\Û@*í²î'_x001D_!@;_x001F_drx_!@6ùRÅfÚ @{8_x0007_ü @$Æ°¡_x0015_!@M¤_x0014_CØ&gt;!@²;_x000D_³· @á_x0001_B_x0003_§"!@dCµ®Õ @=Õ_x0019_)Zu!@B/¸Z¯!@ÐKØLw @_x0001_Ù¦! @Qç__x0007_f @ý¨lQ5þ @èÀn\«!@vèî_x0008_× @qIù_x001B__x0003__x0004_15!@\	úÞï9!@_x001D_ê(½Ã @B_x0015_W*k!@Gz °nj @½olÖ×H!@Í½vM=4!@ÿ_x001A_æ Î_x0011_!@4_x000F_5Ú!@Úâ @.¶`Ó @sÖ­üÕÍ!@@®ñ~ @rú9_x0018_!@$S_¥p&lt;!@H éWqÈ @ÿ_x0006_±yK_x000F_!@f«âÁ(|!@©®ºÒ÷ @ò%²_x0017_,_x001F_!@£_x0001_Í^Bá @ôì_x000C_þ¼!@B²_x0008_³ó @êÛ´l!@½×¢Ì´ @N_x0002_©¾x÷ @"m_x001C_ú_x001B_!@"ÄA]ð !@°yGó_x0001__x0012_!@"²En!@Ãßê¯ûÇ @ã- Ì @_x0001__x0002_ZdÖTT!@kÆe$)!@_x0002_Ù_x001F__x0011_Å @CVÇ @¦´¸Ðá_x001E_!@÷b4Âî @¨¯	"@+qB_x000D_¢ @(ðäæ !@,¿8Ò&amp;Ö @Òp[6 @¿_x0006_·×§Z @Û½C®¢ @h¼Çû!@¢-_x0015__x0008__x0005_!!@µ}O&gt;_x001B_!@öÑW´² @+LíòÀ2 @AMd´ @Þ¦L6_x0001_!@Cúm @«_x001B_­¯~¢!@©$3+_x0010_!@±WÅ_x0001_%^!@&amp;;Õ_x000E_¨ @CG, 	!@dhý´_x0015_K @ú×&gt;æ_x000B_± @Z¤O×ã @oîhT&gt;!@ìË_x0017_)þ @}¸ê*_x0004__x0005_ã&amp;!@l%kÜE @óº-y	!@Ëµô @n_x0011_Ã @_x000B_+i¥_x0003_ @ í _x0008__x000B__x001C_!@pöW± @Ø}ª	Á¤ @þ±â_x001E__x0006__x001E_!@_x0014_ë&lt;uz_x0008_!@õ_x001F__x001A_´ @_x001E_ìÎ¥­ @)¶L»Ç× @{(¢_x0002_V!@¥Sà¸À @_x0001_ó-_x001F_Ï @uOQ_x0003_ @ÉU·z`Î @8P_x0007_'ö @*í²î'_x001D_!@;_x001F_drx_!@6ùRÅfÚ @{8_x0007_ü @$Æ°¡_x0015_!@M¤_x0014_CØ&gt;!@²;_x000D_³· @á_x0001_B_x0003_§"!@dCµ®Õ @=Õ_x0019_)Zu!@B/¸Z¯!@ÐKØLw @_x0003__x0004__x0001_Ù¦! @Qç__x0007_f @ý¨lQ5þ @èÀn\«!@vèî_x0008_× @qIù_x001B_15!@\	úÞï9!@_x001D_ê(½Ã @B_x0015_W*k!@Gz °nj @½olÖ×H!@Í½vM=4!@ÿ_x001A_æ Î_x0011_!@4_x000F_5Ú!@Úâ @.¶`Ó @sÖ­üÕÍ!@@®ñ~ @rú9_x0018_!@$S_¥p&lt;!@H éWqÈ @ÿ_x0006_±yK_x000F_!@f«âÁ(|!@©®ºÒ÷ @ò%²_x0017_,_x001F_!@£_x0001_Í^Bá @ôì_x000C_þ¼!@B²_x0008_³ó @êÛ´l!@½×¢Ì´ @N_x0002_©¾x÷ @"m_x001C__x0002__x0003_ú_x001B_!@"ÄA]ð !@°yGó_x0001__x0012_!@"²En!@Ãßê¯ûÇ @ã- Ì @ZdÖTT!@kÆe$)!@_x0003_Ù_x001F__x0011_Å @CVÇ @¦´¸Ðá_x001E_!@÷b4Âî @¨¯	"@+qB_x000D_¢ @(ðäæ !@,¿8Ò&amp;Ö @Òp[6 @¿_x0006_·×§Z @Û½C®¢ @h¼Çû!@¢-_x0015__x0008__x0005_!!@µ}O&gt;_x001B_!@öÑW´² @+LíòÀ2 @AMd´ @Þ¦L6_x0002_!@Cúm @«_x001B_­¯~¢!@©$3+_x0010_!@±WÅ_x0002_%^!@&amp;;Õ_x000E_¨ @CG, 	!@_x0004__x0005_dhý´_x0015_K @ú×&gt;æ_x000B_± @Z¤O×ã @oîhT&gt;!@ìË_x0017_)þ @}¸ê*ã&amp;!@l%kÜE @óº-y	!@Ëµô @n_x0011_Ã @_x000B_+i¥_x0003_ @ í _x0008__x000B__x001C_!@pöW± @Ø}ª	Á¤ @þ±â_x001E__x0006__x001E_!@_x0014_ë&lt;uz_x0008_!@õ_x001F__x001A_´ @_x001E_ìÎ¥­ @)¶L»Ç× @{(¢_x0002_V!@¥Sà¸À @_x0001_ó-_x001F_Ï @uOQ_x0003_ @ÉU·z`Î @8P_x0007_'ö @*í²î'_x001D_!@;_x001F_drx_!@6ùRÅfÚ @{8_x0007_ü @$Æ°¡_x0015_!@M¤_x0014_CØ&gt;!@²;_x000D_³_x0002__x0004_· @á_x0001_B_x0003_§"!@dCµ®Õ @=Õ_x0019_)Zu!@B/¸Z¯!@ÐKØLw @_x0001_Ù¦! @Qç__x0007_f @ý¨lQ5þ @èÀn\«!@vèî_x0008_× @qIù_x001B_15!@\	úÞï9!@_x001D_ê(½Ã @B_x0015_W*k!@Gz °nj @½olÖ×H!@Í½vM=4!@ÿ_x001A_æ Î_x0011_!@4_x000F_5Ú!@Úâ @.¶`Ó @sÖ­üÕÍ!@@®ñ~ @rú9_x0018_!@$S_¥p&lt;!@H éWqÈ @ÿ_x0006_±yK_x000F_!@f«âÁ(|!@©®ºÒ÷ @ò%²_x0017_,_x001F_!@£_x0001_Í^Bá @_x0003__x0004_ôì_x000C_þ¼!@B²_x0008_³ó @êÛ´l!@½×¢Ì´ @N_x0002_©¾x÷ @"m_x001C_ú_x001B_!@"ÄA]ð !@°yGó_x0001__x0012_!@"²En!@Ãßê¯ûÇ @ã- Ì @ZdÖTT!@kÆe$)!@_x0004_Ù_x001F__x0011_Å @CVÇ @¦´¸Ðá_x001E_!@÷b4Âî @¨¯	"@+qB_x000D_¢ @(ðäæ !@,¿8Ò&amp;Ö @Òp[6 @¿_x0006_·×§Z @Û½C®¢ @h¼Çû!@¢-_x0015__x0008__x0005_!!@µ}O&gt;_x001B_!@öÑW´² @+LíòÀ2 @AMd´ @Þ¦L6_x0003_!@Cú_x0005__x000C_m @«_x001B_­¯~¢!@©$3+_x0010_!@±WÅ_x0005_%^!@&amp;;Õ_x000E_¨ @CG, 	!@dhý´_x0015_K @ú×&gt;æ_x000B_± @Z¤O×ã @oîhT&gt;!@ìË_x0017_)þ @}¸ê*ã&amp;!@l%kÜE @óº-y	!@Ëµô @n_x0011_Ã @_x000B_+i¥_x0003_ @ í _x0008__x000B__x001C_!@pöW± @Ø}ª	Á¤ @þ±â_x001E__x0006__x001E_!@_x0014_ë&lt;uz_x0008_!@õ_x001F__x001A_´ @_x001E_ìÎ¥­ @)¶L»Ç× @{(¢_x0002_V!@¥Sà¸À @_x0001_ó-_x001F_Ï @uOQ_x0003_ @ÉU·z`Î @8P_x0007_'ö @_x0004__x0005__x0005__x0005__x001C__x0005__x0005__x0005__x0003__x0005_@RISK Example File List.xlsx_x0001__x0003__x0003__x0003__x0011__x0003__x0003__x0003_Lista de ejemplos_x0003__x0003__x0003__x0003_._x0003__x0003__x0003_Planificación de adquisición de viviendas.xlsx_x0004__x0003__x0003__x0003__x000B__x0003__x0003__x0003_Explicación_x0003__x0003__x0003__x0003__x0006__x0003__x0003__x0003_Modelo_x0006__x0003__x0003__x0003__x0002__x0003__x0003__x0003_C9%_x0003__x0003__x0003_=RiskOutput("Efectivo final")+I17*J17_x0003__x0003__x0003__x0003__x0003__x0003__x0003__x0003__x0001__x0003__x0003__x0003__x0003__x0003__x0003__x0003__x0001__x0003__x0003__x0003__x001D__x0003__x0003__x0003__x0003__x0003__x0003__x0003__x000E__x0003__x0003__x0003_Efectivo final_x0003__x0003__x0003__x0003__x0003__x0003__x0003__x0003__x0003__x0003_ÿÿÿÿÿ_x0002__x0004_ÿÿÿÿÿÿÿÿÿÿÿÿÿÿÿÿÿÿÿÿÿÿÿÿÿÿÿÿÿÿÿÿÿÿÿÿÿ_x0002__x0002__x0003__x0002__x0002__x0002_D13_x0019__x0002__x0002__x0002_=RiskDuniform($L$4:$L$65)_x0013__x0002__x0002__x0002_1_x0001_B13_x0001_D12_x0001_Escenario_x0001__x0002__x0002__x0002__x0002__x0002__x0002__x0002__x0002__x0002__x0002__x0002__x0001__x0002__x0002__x0002__x0019__x0002__x0002__x0002__x000D__x0002__x0002__x0002_1 / Escenario_x0001__x0002__x0002__x0002__x0002__x0002__x0002__x0002__x0002__x0002__x0002__x0002__x0002__x0002__x0002__x0002__x0002__x0002__x0002__x0002__x0003__x0002__x0002__x0002_D14_x0019__x0002__x0002__x0002_=RiskDuniform($L$4:$L$65)_x0013__x0002__x0002__x0002_2_x0001_B14_x0001_D12_x0001_Escenario_x0001__x0002__x0002__x0002__x0002__x0002__x0002__x0002__x0001__x0002__x0002__x0002__x0001__x0002__x0002__x0002__x0019__x0002__x0002__x0002__x000D__x0002__x0002__x0002_2 / Escenario_x0001__x0004__x0005__x0004__x0004__x0004__x0004__x0004__x0004__x0004__x0004__x0004__x0004__x0004__x0004__x0004__x0004__x0004__x0004__x0004__x0004__x0004__x0003__x0004__x0004__x0004_D15_x0019__x0004__x0004__x0004_=RiskDuniform($L$4:$L$65)_x0013__x0004__x0004__x0004_3_x0001_B15_x0001_D12_x0001_Escenario_x0001__x0004__x0004__x0004__x0004__x0004__x0004__x0004__x0002__x0004__x0004__x0004__x0001__x0004__x0004__x0004__x0019__x0004__x0004__x0004__x000D__x0004__x0004__x0004_3 / Escenario_x0001__x0004__x0004__x0004__x0004__x0004__x0004__x0004__x0004__x0004__x0004__x0004__x0004__x0004__x0004__x0004__x0004__x0004__x0004__x0004__x0003__x0004__x0004__x0004_D16_x0019__x0004__x0004__x0004_=RiskDuniform($L$4:$L$65)_x0013__x0004__x0004__x0004_4_x0001_B16_x0001_D12_x0001_Escenario_x0001__x0004__x0004__x0004__x0004__x0004__x0004__x0004__x0003__x0004__x0004__x0004__x0001__x0004__x0004__x0004__x0019__x0004__x0004__x0004__x000D__x0004__x0004__x0004_4 / Escenario_x0001__x0004__x0004__x0004__x0004__x0004__x0004__x0004__x0004__x0004__x0004__x0004__x0004__x0004__x0004__x0004__x0004__x0004__x0004__x0004__x0003__x0002__x0005__x0002__x0002__x0002_D17_x0019__x0002__x0002__x0002_=RiskDuniform($L$4:$L$65)_x0013__x0002__x0002__x0002_5_x0001_B17_x0001_D12_x0001_Escenario_x0001__x0002__x0002__x0002__x0002__x0002__x0002__x0002__x0004__x0002__x0002__x0002__x0001__x0002__x0002__x0002__x0019__x0002__x0002__x0002__x000D__x0002__x0002__x0002_5 / Escenario_x0001__x0002__x0002__x0002__x0002__x0002__x0002__x0002__x0002__x0002__x0002__x0002__x0002__x0002__x0002__x0002__x0002__x0002__x0002__x0002__x000D__x0002__x0002__x0002_ro_HiddenInfo_x0002__x0002__x0002__x0002__x0015__x0002__x0002__x0002__PalUtilTempWorksheet_x0002__x0002__x0002__x0002__x0006__x0002__x0002__x0002_Libro5_x0003__x0002__x0002__x0002__x0017__x0002__x0002__x0002_Resumen de optimización_x0002__x0002__x0002__x0002__x0018__x0002__x0002__x0002_Registro de optimización_x0002__x0002__x0002__x0002__x001C__x0002__x0002__x0002_Regist_x0003__x0005_ro de optimización (2)_x0003__x0003__x0003__x0003_6_x0003__x0003__x0003_Variación del vendedor de viaje con incertidumbre.xlsx_x0004__x0003__x0003__x0003__x000B__x0003__x0003__x0003_Explicación_x0003__x0003__x0003__x0003__x0006__x0003__x0003__x0003_Modelo)_x0003__x0003__x0003__x0002__x0003__x0003__x0003_C3_x001A__x0003__x0003__x0003_=SUMA(T7:T46)+RiskOutput()_x0012__x0003__x0003__x0003_Horas totales_x0001_B3_x0001__x0001__x0003__x0003__x0003__x0003__x0001__x0003__x0003__x0003__x0001__x0003__x0003__x0003__x000E__x0003__x0003__x0003__x001A__x0003__x0003__x0003__x0003__x0003__x0003__x0003__x000D__x0003__x0003__x0003_Horas totales_x0003__x0003__x0003__x0003__x0003__x0003__x0003__x0003__x0001__x0003_ÿÿÿÿÿÿÿÿÿÿÿÿÿÿÿÿÿÿÿÿÿÿ_x0003__x0004_ÿÿÿÿÿÿÿÿÿÿÿÿÿÿÿÿÿÿÿÿ_x0003__x0003__x0002__x0003__x0003__x0003_S7_x0016__x0003__x0003__x0003_=RiskNormal($F$2;$F$3)_x0011__x0003__x0003__x0003_1_x0001_M7_x0001_S6_x0001_Velocidad_x0001__x0003__x0003__x0003__x0003__x0003__x0003__x0003__x0005__x0003__x0003__x0003__x0001__x0003__x0003__x0003__x0016__x0003__x0003__x0003__x000D__x0003__x0003__x0003_1 / Velocidad_x0001__x0003__x0003__x0003__x0003__x0003__x0003__x0003__x0003__x0003__x0003__x0003__x0003__x0003__x0003__x0003__x0003__x0003__x0003__x0003__x0002__x0003__x0003__x0003_S8_x0016__x0003__x0003__x0003_=RiskNormal($F$2;$F$3)_x0011__x0003__x0003__x0003_2_x0001_M8_x0001_S6_x0001_Velocidad_x0001__x0003__x0003__x0003__x0003__x0003__x0003__x0003__x0006__x0003__x0003__x0003__x0001__x0003__x0003__x0003__x0016__x0003__x0003__x0003__x000D__x0003__x0003__x0003_2 / Velocidad_x0001__x0003__x0003__x0003__x0003__x0003__x0003__x0003__x0003__x0003__x0003__x0003__x0003__x0003__x0003__x0003__x0003__x0003__x0003__x0003__x0002__x0003__x0003__x0003_S9_x0016__x0003__x0003__x0003__x0002__x0004_=RiskNormal($F$2;$F$3)_x0011__x0002__x0002__x0002_3_x0001_M9_x0001_S6_x0001_Velocidad_x0001__x0002__x0002__x0002__x0002__x0002__x0002__x0002__x0007__x0002__x0002__x0002__x0001__x0002__x0002__x0002__x0016__x0002__x0002__x0002__x000D__x0002__x0002__x0002_3 / Velocidad_x0001__x0002__x0002__x0002__x0002__x0002__x0002__x0002__x0002__x0002__x0002__x0002__x0002__x0002__x0002__x0002__x0002__x0002__x0002__x0002__x0003__x0002__x0002__x0002_S10_x0016__x0002__x0002__x0002_=RiskNormal($F$2;$F$3)_x0012__x0002__x0002__x0002_4_x0001_M10_x0001_S6_x0001_Velocidad_x0001__x0002__x0002__x0002__x0002__x0002__x0002__x0002__x0008__x0002__x0002__x0002__x0001__x0002__x0002__x0002__x0016__x0002__x0002__x0002__x000D__x0002__x0002__x0002_4 / Velocidad_x0001__x0002__x0002__x0002__x0002__x0002__x0002__x0002__x0002__x0002__x0002__x0002__x0002__x0002__x0002__x0002__x0002__x0002__x0002__x0002__x0003__x0002__x0002__x0002_S11_x0016__x0002__x0002__x0002_=RiskNormal($F$2;$F$3)_x0012__x0002__x0002__x0002_5_x0001_M_x0002__x0004_11_x0001_S6_x0001_Velocidad_x0001__x0002__x0002__x0002__x0002__x0002__x0002__x0002_	_x0002__x0002__x0002__x0001__x0002__x0002__x0002__x0016__x0002__x0002__x0002__x000D__x0002__x0002__x0002_5 / Velocidad_x0001__x0002__x0002__x0002__x0002__x0002__x0002__x0002__x0002__x0002__x0002__x0002__x0002__x0002__x0002__x0002__x0002__x0002__x0002__x0002__x0003__x0002__x0002__x0002_S12_x0016__x0002__x0002__x0002_=RiskNormal($F$2;$F$3)_x0012__x0002__x0002__x0002_6_x0001_M12_x0001_S6_x0001_Velocidad_x0001__x0002__x0002__x0002__x0002__x0002__x0002__x0002__x0004__x0002__x0002__x0002__x0001__x0002__x0002__x0002__x0016__x0002__x0002__x0002__x000D__x0002__x0002__x0002_6 / Velocidad_x0001__x0002__x0002__x0002__x0002__x0002__x0002__x0002__x0002__x0002__x0002__x0002__x0002__x0002__x0002__x0002__x0002__x0002__x0002__x0002__x0003__x0002__x0002__x0002_S13_x0016__x0002__x0002__x0002_=RiskNormal($F$2;$F$3)_x0012__x0002__x0002__x0002_7_x0001_M13_x0001_S6_x0001_Velocidad_x0001__x0002__x0002__x0002__x0002__x0002__x0002__x0002__x000B__x0002__x0002__x0002__x0001__x0002__x0004__x0002__x0002__x0002__x0016__x0002__x0002__x0002__x000D__x0002__x0002__x0002_7 / Velocidad_x0001__x0002__x0002__x0002__x0002__x0002__x0002__x0002__x0002__x0002__x0002__x0002__x0002__x0002__x0002__x0002__x0002__x0002__x0002__x0002__x0003__x0002__x0002__x0002_S14_x0016__x0002__x0002__x0002_=RiskNormal($F$2;$F$3)_x0012__x0002__x0002__x0002_8_x0001_M14_x0001_S6_x0001_Velocidad_x0001__x0002__x0002__x0002__x0002__x0002__x0002__x0002__x000C__x0002__x0002__x0002__x0001__x0002__x0002__x0002__x0016__x0002__x0002__x0002__x000D__x0002__x0002__x0002_8 / Velocidad_x0001__x0002__x0002__x0002__x0002__x0002__x0002__x0002__x0002__x0002__x0002__x0002__x0002__x0002__x0002__x0002__x0002__x0002__x0002__x0002__x0003__x0002__x0002__x0002_S15_x0016__x0002__x0002__x0002_=RiskNormal($F$2;$F$3)_x0012__x0002__x0002__x0002_9_x0001_M15_x0001_S6_x0001_Velocidad_x0001__x0002__x0002__x0002__x0002__x0002__x0002__x0002__x000D__x0002__x0002__x0002__x0001__x0002__x0002__x0002__x0016__x0002__x0002__x0002__x000D__x0002__x0002__x0002_9 / Velocidad_x0001__x0002__x0002__x0002__x0002__x0004__x0002__x0002__x0002__x0002__x0002__x0002__x0002__x0002__x0002__x0002__x0002__x0002__x0002__x0002__x0002__x0002__x0003__x0002__x0002__x0002_S16_x0016__x0002__x0002__x0002_=RiskNormal($F$2;$F$3)_x0013__x0002__x0002__x0002_10_x0001_M16_x0001_S6_x0001_Velocidad_x0001__x0002__x0002__x0002__x0002__x0002__x0002__x0002__x000E__x0002__x0002__x0002__x0001__x0002__x0002__x0002__x0016__x0002__x0002__x0002__x000E__x0002__x0002__x0002_10 / Velocidad_x0001__x0002__x0002__x0002__x0002__x0002__x0002__x0002__x0002__x0002__x0002__x0002__x0002__x0002__x0002__x0002__x0002__x0002__x0002__x0002__x0003__x0002__x0002__x0002_S17_x0016__x0002__x0002__x0002_=RiskNormal($F$2;$F$3)_x0013__x0002__x0002__x0002_11_x0001_M17_x0001_S6_x0001_Velocidad_x0001__x0002__x0002__x0002__x0002__x0002__x0002__x0002__x000F__x0002__x0002__x0002__x0001__x0002__x0002__x0002__x0016__x0002__x0002__x0002__x000E__x0002__x0002__x0002_11 / Velocidad_x0001__x0002__x0002__x0002__x0002__x0002__x0002__x0002__x0002__x0002__x0002__x0002__x0002__x0002__x0002__x0002__x0002__x0002__x0002__x0002__x0003__x0002__x0002__x0002_S18_x0016__x0002__x0004__x0002__x0002__x0002_=RiskNormal($F$2;$F$3)_x0013__x0002__x0002__x0002_12_x0001_M18_x0001_S6_x0001_Velocidad_x0001__x0002__x0002__x0002__x0002__x0002__x0002__x0002__x0010__x0002__x0002__x0002__x0001__x0002__x0002__x0002__x0016__x0002__x0002__x0002__x000E__x0002__x0002__x0002_12 / Velocidad_x0001__x0002__x0002__x0002__x0002__x0002__x0002__x0002__x0002__x0002__x0002__x0002__x0002__x0002__x0002__x0002__x0002__x0002__x0002__x0002__x0003__x0002__x0002__x0002_S19_x0016__x0002__x0002__x0002_=RiskNormal($F$2;$F$3)_x0013__x0002__x0002__x0002_13_x0001_M19_x0001_S6_x0001_Velocidad_x0001__x0002__x0002__x0002__x0002__x0002__x0002__x0002__x0011__x0002__x0002__x0002__x0001__x0002__x0002__x0002__x0016__x0002__x0002__x0002__x000E__x0002__x0002__x0002_13 / Velocidad_x0001__x0002__x0002__x0002__x0002__x0002__x0002__x0002__x0002__x0002__x0002__x0002__x0002__x0002__x0002__x0002__x0002__x0002__x0002__x0002__x0003__x0002__x0002__x0002_S20_x0016__x0002__x0002__x0002_=RiskNormal($F$2;$F$3_x0002__x0004_)_x0013__x0002__x0002__x0002_14_x0001_M20_x0001_S6_x0001_Velocidad_x0001__x0002__x0002__x0002__x0002__x0002__x0002__x0002__x0012__x0002__x0002__x0002__x0001__x0002__x0002__x0002__x0016__x0002__x0002__x0002__x000E__x0002__x0002__x0002_14 / Velocidad_x0001__x0002__x0002__x0002__x0002__x0002__x0002__x0002__x0002__x0002__x0002__x0002__x0002__x0002__x0002__x0002__x0002__x0002__x0002__x0002__x0003__x0002__x0002__x0002_S21_x0016__x0002__x0002__x0002_=RiskNormal($F$2;$F$3)_x0013__x0002__x0002__x0002_15_x0001_M21_x0001_S6_x0001_Velocidad_x0001__x0002__x0002__x0002__x0002__x0002__x0002__x0002__x0013__x0002__x0002__x0002__x0001__x0002__x0002__x0002__x0016__x0002__x0002__x0002__x000E__x0002__x0002__x0002_15 / Velocidad_x0001__x0002__x0002__x0002__x0002__x0002__x0002__x0002__x0002__x0002__x0002__x0002__x0002__x0002__x0002__x0002__x0002__x0002__x0002__x0002__x0003__x0002__x0002__x0002_S22_x0016__x0002__x0002__x0002_=RiskNormal($F$2;$F$3)_x0013__x0002__x0002__x0002_16_x0001_M22_x0001_S6_x0001_Velocidad_x0002__x0004__x0001__x0002__x0002__x0002__x0002__x0002__x0002__x0002__x0014__x0002__x0002__x0002__x0001__x0002__x0002__x0002__x0016__x0002__x0002__x0002__x000E__x0002__x0002__x0002_16 / Velocidad_x0001__x0002__x0002__x0002__x0002__x0002__x0002__x0002__x0002__x0002__x0002__x0002__x0002__x0002__x0002__x0002__x0002__x0002__x0002__x0002__x0003__x0002__x0002__x0002_S23_x0016__x0002__x0002__x0002_=RiskNormal($F$2;$F$3)_x0013__x0002__x0002__x0002_17_x0001_M23_x0001_S6_x0001_Velocidad_x0001__x0002__x0002__x0002__x0002__x0002__x0002__x0002__x0015__x0002__x0002__x0002__x0001__x0002__x0002__x0002__x0016__x0002__x0002__x0002__x000E__x0002__x0002__x0002_17 / Velocidad_x0001__x0002__x0002__x0002__x0002__x0002__x0002__x0002__x0002__x0002__x0002__x0002__x0002__x0002__x0002__x0002__x0002__x0002__x0002__x0002__x0003__x0002__x0002__x0002_S24_x0016__x0002__x0002__x0002_=RiskNormal($F$2;$F$3)_x0013__x0002__x0002__x0002_18_x0001_M24_x0001_S6_x0001_Velocidad_x0001__x0002__x0002__x0002__x0002__x0002__x0002__x0002__x0016__x0002__x0002__x0002__x0001__x0002__x0002__x0002__x0016__x0002__x0002__x0002__x000E__x0002__x0002__x0002__x0002__x0004_18 / Velocidad_x0001__x0002__x0002__x0002__x0002__x0002__x0002__x0002__x0002__x0002__x0002__x0002__x0002__x0002__x0002__x0002__x0002__x0002__x0002__x0002__x0003__x0002__x0002__x0002_S25_x0016__x0002__x0002__x0002_=RiskNormal($F$2;$F$3)_x0013__x0002__x0002__x0002_19_x0001_M25_x0001_S6_x0001_Velocidad_x0001__x0002__x0002__x0002__x0002__x0002__x0002__x0002__x0017__x0002__x0002__x0002__x0001__x0002__x0002__x0002__x0016__x0002__x0002__x0002__x000E__x0002__x0002__x0002_19 / Velocidad_x0001__x0002__x0002__x0002__x0002__x0002__x0002__x0002__x0002__x0002__x0002__x0002__x0002__x0002__x0002__x0002__x0002__x0002__x0002__x0002__x0003__x0002__x0002__x0002_S26_x0016__x0002__x0002__x0002_=RiskNormal($F$2;$F$3)_x0013__x0002__x0002__x0002_20_x0001_M26_x0001_S6_x0001_Velocidad_x0001__x0002__x0002__x0002__x0002__x0002__x0002__x0002__x0018__x0002__x0002__x0002__x0001__x0002__x0002__x0002__x0016__x0002__x0002__x0002__x000E__x0002__x0002__x0002_20 / Velocidad_x0001__x0002__x0002__x0002__x0002__x0002__x0002__x0002__x0002__x0002__x0002__x0004__x0002__x0002__x0002__x0002__x0002__x0002__x0002__x0002__x0002__x0002__x0003__x0002__x0002__x0002_S27_x0016__x0002__x0002__x0002_=RiskNormal($F$2;$F$3)_x0013__x0002__x0002__x0002_21_x0001_M27_x0001_S6_x0001_Velocidad_x0001__x0002__x0002__x0002__x0002__x0002__x0002__x0002__x0019__x0002__x0002__x0002__x0001__x0002__x0002__x0002__x0016__x0002__x0002__x0002__x000E__x0002__x0002__x0002_21 / Velocidad_x0001__x0002__x0002__x0002__x0002__x0002__x0002__x0002__x0002__x0002__x0002__x0002__x0002__x0002__x0002__x0002__x0002__x0002__x0002__x0002__x0003__x0002__x0002__x0002_S28_x0016__x0002__x0002__x0002_=RiskNormal($F$2;$F$3)_x0013__x0002__x0002__x0002_22_x0001_M28_x0001_S6_x0001_Velocidad_x0001__x0002__x0002__x0002__x0002__x0002__x0002__x0002__x001A__x0002__x0002__x0002__x0001__x0002__x0002__x0002__x0016__x0002__x0002__x0002__x000E__x0002__x0002__x0002_22 / Velocidad_x0001__x0002__x0002__x0002__x0002__x0002__x0002__x0002__x0002__x0002__x0002__x0002__x0002__x0002__x0002__x0002__x0002__x0002__x0002__x0002__x0003__x0002__x0002__x0002_S29_x0016__x0002__x0002__x0002_=Ri_x0002__x0004_skNormal($F$2;$F$3)_x0013__x0002__x0002__x0002_23_x0001_M29_x0001_S6_x0001_Velocidad_x0001__x0002__x0002__x0002__x0002__x0002__x0002__x0002__x001B__x0002__x0002__x0002__x0001__x0002__x0002__x0002__x0016__x0002__x0002__x0002__x000E__x0002__x0002__x0002_23 / Velocidad_x0001__x0002__x0002__x0002__x0002__x0002__x0002__x0002__x0002__x0002__x0002__x0002__x0002__x0002__x0002__x0002__x0002__x0002__x0002__x0002__x0003__x0002__x0002__x0002_S30_x0016__x0002__x0002__x0002_=RiskNormal($F$2;$F$3)_x0013__x0002__x0002__x0002_24_x0001_M30_x0001_S6_x0001_Velocidad_x0001__x0002__x0002__x0002__x0002__x0002__x0002__x0002__x001C__x0002__x0002__x0002__x0001__x0002__x0002__x0002__x0016__x0002__x0002__x0002__x000E__x0002__x0002__x0002_24 / Velocidad_x0001__x0002__x0002__x0002__x0002__x0002__x0002__x0002__x0002__x0002__x0002__x0002__x0002__x0002__x0002__x0002__x0002__x0002__x0002__x0002__x0003__x0002__x0002__x0002_S31_x0016__x0002__x0002__x0002_=RiskNormal($F$2;$F$3)_x0013__x0002__x0002__x0002_2_x0002__x0004_5_x0001_M31_x0001_S6_x0001_Velocidad_x0001__x0002__x0002__x0002__x0002__x0002__x0002__x0002__x001D__x0002__x0002__x0002__x0001__x0002__x0002__x0002__x0016__x0002__x0002__x0002__x000E__x0002__x0002__x0002_25 / Velocidad_x0001__x0002__x0002__x0002__x0002__x0002__x0002__x0002__x0002__x0002__x0002__x0002__x0002__x0002__x0002__x0002__x0002__x0002__x0002__x0002__x0003__x0002__x0002__x0002_S32_x0016__x0002__x0002__x0002_=RiskNormal($F$2;$F$3)_x0013__x0002__x0002__x0002_26_x0001_M32_x0001_S6_x0001_Velocidad_x0001__x0002__x0002__x0002__x0002__x0002__x0002__x0002__x001E__x0002__x0002__x0002__x0001__x0002__x0002__x0002__x0016__x0002__x0002__x0002__x000E__x0002__x0002__x0002_26 / Velocidad_x0001__x0002__x0002__x0002__x0002__x0002__x0002__x0002__x0002__x0002__x0002__x0002__x0002__x0002__x0002__x0002__x0002__x0002__x0002__x0002__x0003__x0002__x0002__x0002_S33_x0016__x0002__x0002__x0002_=RiskNormal($F$2;$F$3)_x0013__x0002__x0002__x0002_27_x0001_M33_x0001_S6_x0001_Velocidad_x0001__x0002__x0002__x0002__x0002__x0002__x0002__x0004__x0002__x0002__x001F__x0002__x0002__x0002__x0001__x0002__x0002__x0002__x0016__x0002__x0002__x0002__x000E__x0002__x0002__x0002_27 / Velocidad_x0001__x0002__x0002__x0002__x0002__x0002__x0002__x0002__x0002__x0002__x0002__x0002__x0002__x0002__x0002__x0002__x0002__x0002__x0002__x0002__x0003__x0002__x0002__x0002_S34_x0016__x0002__x0002__x0002_=RiskNormal($F$2;$F$3)_x0013__x0002__x0002__x0002_28_x0001_M34_x0001_S6_x0001_Velocidad_x0001__x0002__x0002__x0002__x0002__x0002__x0002__x0002_ _x0002__x0002__x0002__x0001__x0002__x0002__x0002__x0016__x0002__x0002__x0002__x000E__x0002__x0002__x0002_28 / Velocidad_x0001__x0002__x0002__x0002__x0002__x0002__x0002__x0002__x0002__x0002__x0002__x0002__x0002__x0002__x0002__x0002__x0002__x0002__x0002__x0002__x0003__x0002__x0002__x0002_S35_x0016__x0002__x0002__x0002_=RiskNormal($F$2;$F$3)_x0013__x0002__x0002__x0002_29_x0001_M35_x0001_S6_x0001_Velocidad_x0001__x0002__x0002__x0002__x0002__x0002__x0002__x0002_!_x0002__x0002__x0002__x0001__x0002__x0002__x0002__x0016__x0002__x0002__x0002__x000E__x0002__x0002__x0002_29 / V_x0002__x0004_elocidad_x0001__x0002__x0002__x0002__x0002__x0002__x0002__x0002__x0002__x0002__x0002__x0002__x0002__x0002__x0002__x0002__x0002__x0002__x0002__x0002__x0003__x0002__x0002__x0002_S36_x0016__x0002__x0002__x0002_=RiskNormal($F$2;$F$3)_x0013__x0002__x0002__x0002_30_x0001_M36_x0001_S6_x0001_Velocidad_x0001__x0002__x0002__x0002__x0002__x0002__x0002__x0002_"_x0002__x0002__x0002__x0001__x0002__x0002__x0002__x0016__x0002__x0002__x0002__x000E__x0002__x0002__x0002_30 / Velocidad_x0001__x0002__x0002__x0002__x0002__x0002__x0002__x0002__x0002__x0002__x0002__x0002__x0002__x0002__x0002__x0002__x0002__x0002__x0002__x0002__x0003__x0002__x0002__x0002_S37_x0016__x0002__x0002__x0002_=RiskNormal($F$2;$F$3)_x0013__x0002__x0002__x0002_31_x0001_M37_x0001_S6_x0001_Velocidad_x0001__x0002__x0002__x0002__x0002__x0002__x0002__x0002_#_x0002__x0002__x0002__x0001__x0002__x0002__x0002__x0016__x0002__x0002__x0002__x000E__x0002__x0002__x0002_31 / Velocidad_x0001__x0002__x0002__x0002__x0002__x0002__x0002__x0002__x0002__x0002__x0002__x0002__x0002__x0002__x0002__x0002__x0002__x0004__x0002__x0002__x0002__x0002__x0003__x0002__x0002__x0002_S38_x0016__x0002__x0002__x0002_=RiskNormal($F$2;$F$3)_x0013__x0002__x0002__x0002_32_x0001_M38_x0001_S6_x0001_Velocidad_x0001__x0002__x0002__x0002__x0002__x0002__x0002__x0002_$_x0002__x0002__x0002__x0001__x0002__x0002__x0002__x0016__x0002__x0002__x0002__x000E__x0002__x0002__x0002_32 / Velocidad_x0001__x0002__x0002__x0002__x0002__x0002__x0002__x0002__x0002__x0002__x0002__x0002__x0002__x0002__x0002__x0002__x0002__x0002__x0002__x0002__x0003__x0002__x0002__x0002_S39_x0016__x0002__x0002__x0002_=RiskNormal($F$2;$F$3)_x0013__x0002__x0002__x0002_33_x0001_M39_x0001_S6_x0001_Velocidad_x0001__x0002__x0002__x0002__x0002__x0002__x0002__x0002_%_x0002__x0002__x0002__x0001__x0002__x0002__x0002__x0016__x0002__x0002__x0002__x000E__x0002__x0002__x0002_33 / Velocidad_x0001__x0002__x0002__x0002__x0002__x0002__x0002__x0002__x0002__x0002__x0002__x0002__x0002__x0002__x0002__x0002__x0002__x0002__x0002__x0002__x0003__x0002__x0002__x0002_S40_x0016__x0002__x0002__x0002_=RiskNorm_x0002__x0004_al($F$2;$F$3)_x0013__x0002__x0002__x0002_34_x0001_M40_x0001_S6_x0001_Velocidad_x0001__x0002__x0002__x0002__x0002__x0002__x0002__x0002_&amp;_x0002__x0002__x0002__x0001__x0002__x0002__x0002__x0016__x0002__x0002__x0002__x000E__x0002__x0002__x0002_34 / Velocidad_x0001__x0002__x0002__x0002__x0002__x0002__x0002__x0002__x0002__x0002__x0002__x0002__x0002__x0002__x0002__x0002__x0002__x0002__x0002__x0002__x0003__x0002__x0002__x0002_S41_x0016__x0002__x0002__x0002_=RiskNormal($F$2;$F$3)_x0013__x0002__x0002__x0002_35_x0001_M41_x0001_S6_x0001_Velocidad_x0001__x0002__x0002__x0002__x0002__x0002__x0002__x0002_'_x0002__x0002__x0002__x0001__x0002__x0002__x0002__x0016__x0002__x0002__x0002__x000E__x0002__x0002__x0002_35 / Velocidad_x0001__x0002__x0002__x0002__x0002__x0002__x0002__x0002__x0002__x0002__x0002__x0002__x0002__x0002__x0002__x0002__x0002__x0002__x0002__x0002__x0003__x0002__x0002__x0002_S42_x0016__x0002__x0002__x0002_=RiskNormal($F$2;$F$3)_x0013__x0002__x0002__x0002_36_x0001_M42_x0001__x0002__x0004_S6_x0001_Velocidad_x0001__x0002__x0002__x0002__x0002__x0002__x0002__x0002_(_x0002__x0002__x0002__x0001__x0002__x0002__x0002__x0016__x0002__x0002__x0002__x000E__x0002__x0002__x0002_36 / Velocidad_x0001__x0002__x0002__x0002__x0002__x0002__x0002__x0002__x0002__x0002__x0002__x0002__x0002__x0002__x0002__x0002__x0002__x0002__x0002__x0002__x0003__x0002__x0002__x0002_S43_x0016__x0002__x0002__x0002_=RiskNormal($F$2;$F$3)_x0013__x0002__x0002__x0002_37_x0001_M43_x0001_S6_x0001_Velocidad_x0001__x0002__x0002__x0002__x0002__x0002__x0002__x0002_)_x0002__x0002__x0002__x0001__x0002__x0002__x0002__x0016__x0002__x0002__x0002__x000E__x0002__x0002__x0002_37 / Velocidad_x0001__x0002__x0002__x0002__x0002__x0002__x0002__x0002__x0002__x0002__x0002__x0002__x0002__x0002__x0002__x0002__x0002__x0002__x0002__x0002__x0003__x0002__x0002__x0002_S44_x0016__x0002__x0002__x0002_=RiskNormal($F$2;$F$3)_x0013__x0002__x0002__x0002_38_x0001_M44_x0001_S6_x0001_Velocidad_x0001__x0002__x0002__x0002__x0002__x0002__x0002__x0002_*_x0002__x0002__x0002__x0002__x0004__x0001__x0002__x0002__x0002__x0016__x0002__x0002__x0002__x000E__x0002__x0002__x0002_38 / Velocidad_x0001__x0002__x0002__x0002__x0002__x0002__x0002__x0002__x0002__x0002__x0002__x0002__x0002__x0002__x0002__x0002__x0002__x0002__x0002__x0002__x0003__x0002__x0002__x0002_S45_x0016__x0002__x0002__x0002_=RiskNormal($F$2;$F$3)_x0013__x0002__x0002__x0002_39_x0001_M45_x0001_S6_x0001_Velocidad_x0001__x0002__x0002__x0002__x0002__x0002__x0002__x0002_+_x0002__x0002__x0002__x0001__x0002__x0002__x0002__x0016__x0002__x0002__x0002__x000E__x0002__x0002__x0002_39 / Velocidad_x0001__x0002__x0002__x0002__x0002__x0002__x0002__x0002__x0002__x0002__x0002__x0002__x0002__x0002__x0002__x0002__x0002__x0002__x0002__x0002__x0003__x0002__x0002__x0002_S46_x0016__x0002__x0002__x0002_=RiskNormal($F$2;$F$3)_x0013__x0002__x0002__x0002_40_x0001_M46_x0001_S6_x0001_Velocidad_x0001__x0002__x0002__x0002__x0002__x0002__x0002__x0002_,_x0002__x0002__x0002__x0001__x0002__x0002__x0002__x0016__x0002__x0002__x0002__x000E__x0002__x0002__x0002_40 / Velocid_x0003__x0004_ad_x0001__x0003__x0003__x0003__x0003__x0003__x0003__x0003__x0003__x0003__x0003__x0003__x0003__x0003__x0003__x0003__x0003__x0003__x0003__x0003__x000D__x0003__x0003__x0003_ro_HiddenInfo_x0005__x0003__x0003__x0003__x0002__x0003__x0003__x0003_E1_x0016__x0003__x0003__x0003_=RiskMean(Modelo!$C$3)_x0003__x0003__x0003__x0003__x0003__x0003__x0003__x0003__x0003__x0003__x0003__x0003__x0002__x0003__x0003__x0003_P2_x000F__x0003__x0003__x0003_=RiskMean($B$1)_x0003__x0003__x0003__x0003__x0003__x0003__x0003__x0003__x0003__x0003__x0003__x0003__x0002__x0003__x0003__x0003_P3_x0011__x0003__x0003__x0003_=RiskStdDev($B$1)_x0003__x0003__x0003__x0003__x0003__x0003__x0003__x0003__x0003__x0003__x0003__x0003__x0002__x0003__x0003__x0003_P4_x000E__x0003__x0003__x0003_=RiskMin($B$1)_x0003__x0003__x0003__x0003__x0003__x0003__x0003__x0003__x0003__x0003__x0003__x0003__x0002__x0003__x0003__x0003_P5_x000E__x0003__x0003__x0003_=RiskMax($B$1)_x0003__x0003__x0003__x0003__x0003__x0003__x0003__x0003__x0003__x0003__x0003__x0003__x000D__x0003__x0003__x0003_ev_HiddenInfo_x0003_	_x0003__x0003__x0003__x0003__x0002__x0003__x0003__x0003_C_x0003__x0003__x0003_'[Variación del vendedor de viaje con incertidumbre.xlsx]Modelo'!C3J_x0003__x0003__x0003_'[Variación del vendedor de viaje con incertidumbre.xlsx]ro_HiddenInfo'!B1_x0003__x0003__x0003__x0003__x0003__x0003__x0003__x0003__x0003__x0003__x0008__x0003__x0003__x0003_JU6M619B_x0002__x0003__x0003__x0003__x0005__x0003__x0003__x0003__x0004__x0003__x0003_ø	_x0003__x0003__x0003_,_x0003__x0003__x0007_ÿÿÿÿø_x0006__x0003__x0001__x0003__x0003_\_x0001__x0003__x0003__x0003_76T1E4DTFK4GGVKCCS8AAYXD_x0003__x0003__x0003_ÿÿ_x0003__x0003_ÿÿÿÿ_x0001__x0002__x0001__x0001_ÿÿÿÿ_x0001__x0001_ÿÿÿÿ_x0001__x0001_ÿÿÿÿ_x0001__x0001_ÿÿÿÿ_x0001_2ZCV84VN7EFTSA14ET1ET17A_x0001__x0001__x0001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0002__x0003__x0002__x0002_ÿÿÿÿ_x0002__x0002_ÿÿÿÿ_x0002__x0002_ÿÿÿÿ_x0002__x0002_ÿÿÿÿ_x0002__x0002_ÿÿÿÿ_x0002__x0002_ÿÿÿÿ_x0002__x0002_ÿÿÿÿ_x0002__x0002__x0002__x0002__x0002__x0002__x0002__x0002__x0002__x0002__x0010_'_x0002__x0002_c_x0018__x0002__x0002__x0002_è_x0002__x0002__x0002__x0004__x0002__x0002__x0002__x0002__x001C__x0002__x0002_@RISK Example File List.xlsx_x0002__x0002__x0002__x0002__x0001__x0002__x0002__x0002__x0002__x0011__x0002__x0002_Lista de ejemplos_x0002__x0002__x0002__x0002__x0002_._x0002__x0002_Planificación de adquisición de viviendas.xlsx_x0018__x0002__x0002__x0002_76T1E4DTFK4GGVKCCS8AAYXD_x0004__x0002__x0002__x0002__x0002__x000B__x0002__x0002_Explicación_x0002__x0002__x0002__x0002__x0002__x0006__x0002__x0002_Modelo_x0006__x0002__x0004__x0005__x0004__x0004__x0004__x0008__x0004__x0004__x0004__x0002__x0004_%_x0004__x0004_=RiskOutput("Efectivo final")+I17*J17_x0004__x0004__x0004__x0004__x0004__x0004__x0004__x0004__x0001__x0004__x0004__x0004__x0004__x0004__x0004__x0004__x0004__x0001__x0004__x0004__x0004__x001D__x0004__x0004__x0004__x0004__x0004__x000E__x0004__x0004_Efectivo final_x0004__x0004__x0004__x0004__x0004__x0004__x0004__x0004_ÿÿÿÿÿÿÿÿÿÿÿÿÿÿÿÿÿÿÿÿÿÿÿÿÿÿÿÿÿÿÿÿÿÿÿÿÿÿÿÿÿÿ_x0004_ÿÿ_x0004__x000C__x0004__x0004__x0004__x0003__x0004__x0019__x0004__x0004_=RiskDuniform($L$4:$L$65)_x0013__x0004__x0004_1_x0001_B13_x0001_D12_x0001_Escenario_x0004__x0001__x0004__x0004__x0004__x0004__x0004__x0004__x0004__x0004__x0001__x0004__x0004__x0004__x0019__x0004__x0004__x0004__x0004__x0004__x0004__x0001__x0004_ÿÿÿÿ_x0004__x0004__x0004__x0004__x0004__x0004__x0004__x0004__x0004__x0004__x0004__x0004__x0004__x0005__x0004__x0004__x0004__x0004__x0004__x000D__x0004__x0004__x0004__x0003__x0004__x0019__x0004__x0004_=RiskDuniform($L$4:$L$65)_x0013__x0004__x0004_2_x0001_B14_x0001_D12_x0001_Escenario_x0004__x0001__x0004__x0004__x0004__x0004__x0001__x0004__x0004__x0004__x0001__x0004__x0004__x0004__x0019__x0004__x0004__x0004__x0004__x0004__x0004__x0001__x0004_ÿÿÿÿ_x0004__x0004__x0004__x0004__x0004__x0004__x0004__x0004__x0004__x0004__x0004__x0004__x0004__x0004__x0004__x0004__x0004__x000E__x0004__x0004__x0004__x0003__x0004__x0019__x0004__x0004_=RiskDuniform($L$4:$L$65)_x0013__x0004__x0004_3_x0001_B15_x0001_D12_x0001_Escenario_x0004__x0001__x0004__x0004__x0004__x0004__x0002__x0004__x0004__x0004__x0001__x0004__x0004__x0004__x0019__x0004__x0004__x0004__x0004__x0004__x0004__x0001__x0004_ÿÿÿÿ_x0004__x0004__x0004__x0004__x0004__x0004__x0004__x0004__x0004__x0004__x0004__x0004__x0004__x0004__x0004__x0004__x0004__x000F__x0004__x0004__x0004__x0003__x0004__x0019__x0004__x0004_=RiskDuniform($L$4:$L$_x0002__x0005_65)_x0013__x0002__x0002_4_x0001_B16_x0001_D12_x0001_Escenario_x0002__x0001__x0002__x0002__x0002__x0002__x0003__x0002__x0002__x0002__x0001__x0002__x0002__x0002__x0019__x0002__x0002__x0002__x0002__x0002__x0002__x0001__x0002_ÿÿÿÿ_x0002__x0002__x0002__x0002__x0002__x0002__x0002__x0002__x0002__x0002__x0002__x0002__x0002__x0002__x0002__x0002__x0002__x0010__x0002__x0002__x0002__x0003__x0002__x0019__x0002__x0002_=RiskDuniform($L$4:$L$65)_x0013__x0002__x0002_5_x0001_B17_x0001_D12_x0001_Escenario_x0002__x0001__x0002__x0002__x0002__x0002__x0004__x0002__x0002__x0002__x0001__x0002__x0002__x0002__x0019__x0002__x0002__x0002__x0002__x0002__x0002__x0001__x0002_ÿÿÿÿ_x0002__x0002__x0002__x0002__x0002__x0002__x0002__x0002__x0002__x0002__x0002__x0002__x0002__x0002__x0002__x0002__x0002__x000D__x0002__x0002_ro_HiddenInfo_x0002__x0002__x0002__x0002__x0002__x0015__x0002__x0002__PalUtilTempWorksheet_x0002__x0002__x0002__x0002__x0002__x0006__x0002__x0002_Libro5_x0002__x0002__x0002__x0002__x0003__x0002__x0002__x0002__x0001__x0003__x0001__x0017__x0001__x0001_Resumen de optimización_x0001__x0001__x0001__x0001__x0001__x0018__x0001__x0001_Registro de optimización_x0001__x0001__x0001__x0001__x0001__x001C__x0001__x0001_Registro de optimización (2)_x0001__x0001__x0001__x0001__x0001_6_x0001__x0001_Variación del vendedor de viaje con incertidumbre.xlsx_x0018__x0001__x0001__x0001_2ZCV84VN7EFTSA14ET1ET17A_x0004__x0001__x0001__x0001__x0001__x000B__x0001__x0001_Explicación_x0001__x0001__x0001__x0001__x0001__x0006__x0001__x0001_Modelo)_x0001__x0001__x0001__x0001__x0002__x0001__x0001__x0001__x0002__x0001__x001A__x0001__x0001_=SUMA(T7:T46)_x0002__x0003_+RiskOutput()_x0012__x0002__x0002_Horas totales_x0001_B3_x0001__x0001__x0002__x0002__x0002__x0002__x0002__x0001__x0002__x0002__x0002__x0002__x0001__x0002__x0002__x0002__x000E__x0002__x0002__x0002__x001A__x0002__x0002__x0002__x0002__x0002__x0002__x0002__x0002__x0002__x0002__x0002__x0002__x0002__x0002__x0002__x0001_ÿÿÿÿÿÿÿÿÿÿÿÿÿÿÿÿÿÿÿÿÿÿÿÿÿÿÿÿÿÿÿÿÿÿÿÿÿÿÿÿÿÿ_x0002_ÿÿ_x0002__x0006__x0002__x0002__x0002__x0012__x0002__x0016__x0002__x0002_=RiskNormal($F$2;$F$3)_x0011__x0002__x0002_1_x0001_M7_x0001_S6_x0001_Velocidad_x0002__x0001__x0002__x0002__x0002__x0002__x0005__x0002__x0002__x0002__x0001__x0002__x0002__x0002__x0016__x0002__x0002__x0002__x0002__x0002__x0002__x0001__x0002_ÿÿÿÿ_x0002__x0002__x0002__x0002__x0002__x0002__x0002__x0002__x0002__x0002__x0002__x0002__x0002__x0002__x0002__x0002__x0002__x0007__x0002__x0002__x0002__x0012__x0002__x0016__x0002__x0002_=RiskNormal($F$2;$F$3)_x0002__x0003__x0011__x0002__x0002_2_x0001_M8_x0001_S6_x0001_Velocidad_x0002__x0001__x0002__x0002__x0002__x0002__x0006__x0002__x0002__x0002__x0001__x0002__x0002__x0002__x0016__x0002__x0002__x0002__x0002__x0002__x0002__x0001__x0002_ÿÿÿÿ_x0002__x0002__x0002__x0002__x0002__x0002__x0002__x0002__x0002__x0002__x0002__x0002__x0002__x0002__x0002__x0002__x0002__x0008__x0002__x0002__x0002__x0012__x0002__x0016__x0002__x0002_=RiskNormal($F$2;$F$3)_x0011__x0002__x0002_3_x0001_M9_x0001_S6_x0001_Velocidad_x0002__x0001__x0002__x0002__x0002__x0002__x0007__x0002__x0002__x0002__x0001__x0002__x0002__x0002__x0016__x0002__x0002__x0002__x0002__x0002__x0002__x0001__x0002_ÿÿÿÿ_x0002__x0002__x0002__x0002__x0002__x0002__x0002__x0002__x0002__x0002__x0002__x0002__x0002__x0002__x0002__x0002__x0002_	_x0002__x0002__x0002__x0012__x0002__x0016__x0002__x0002_=RiskNormal($F$2;$F$3)_x0012__x0002__x0002_4_x0001_M10_x0001_S6_x0001_Velocidad_x0002__x0001__x0002__x0002__x0002__x0002__x0008__x0002__x0002__x0002__x0001__x0002__x0002__x0002__x0016__x0002__x0002__x0002__x0002__x0002__x0002__x0001__x0002_ÿÿ_x0002__x0003_ÿÿ_x0002__x0002__x0002__x0002__x0002__x0002__x0002__x0002__x0002__x0002__x0002__x0002__x0002__x0002__x0002__x0002__x0002__x0003__x0002__x0002__x0002__x0012__x0002__x0016__x0002__x0002_=RiskNormal($F$2;$F$3)_x0012__x0002__x0002_5_x0001_M11_x0001_S6_x0001_Velocidad_x0002__x0001__x0002__x0002__x0002__x0002_	_x0002__x0002__x0002__x0001__x0002__x0002__x0002__x0016__x0002__x0002__x0002__x0002__x0002__x0002__x0001__x0002_ÿÿÿÿ_x0002__x0002__x0002__x0002__x0002__x0002__x0002__x0002__x0002__x0002__x0002__x0002__x0002__x0002__x0002__x0002__x0002__x000B__x0002__x0002__x0002__x0012__x0002__x0016__x0002__x0002_=RiskNormal($F$2;$F$3)_x0012__x0002__x0002_6_x0001_M12_x0001_S6_x0001_Velocidad_x0002__x0001__x0002__x0002__x0002__x0002__x0003__x0002__x0002__x0002__x0001__x0002__x0002__x0002__x0016__x0002__x0002__x0002__x0002__x0002__x0002__x0001__x0002_ÿÿÿÿ_x0002__x0002__x0002__x0002__x0002__x0002__x0002__x0002__x0002__x0002__x0002__x0002__x0002__x0002__x0002__x0002__x0002__x000C__x0002__x0002__x0002__x0012__x0002__x0016__x0002__x0002_=RiskNormal($_x0002__x0003_F$2;$F$3)_x0012__x0002__x0002_7_x0001_M13_x0001_S6_x0001_Velocidad_x0002__x0001__x0002__x0002__x0002__x0002__x000B__x0002__x0002__x0002__x0001__x0002__x0002__x0002__x0016__x0002__x0002__x0002__x0002__x0002__x0002__x0001__x0002_ÿÿÿÿ_x0002__x0002__x0002__x0002__x0002__x0002__x0002__x0002__x0002__x0002__x0002__x0002__x0002__x0002__x0002__x0002__x0002__x000D__x0002__x0002__x0002__x0012__x0002__x0016__x0002__x0002_=RiskNormal($F$2;$F$3)_x0012__x0002__x0002_8_x0001_M14_x0001_S6_x0001_Velocidad_x0002__x0001__x0002__x0002__x0002__x0002__x000C__x0002__x0002__x0002__x0001__x0002__x0002__x0002__x0016__x0002__x0002__x0002__x0002__x0002__x0002__x0001__x0002_ÿÿÿÿ_x0002__x0002__x0002__x0002__x0002__x0002__x0002__x0002__x0002__x0002__x0002__x0002__x0002__x0002__x0002__x0002__x0002__x000E__x0002__x0002__x0002__x0012__x0002__x0016__x0002__x0002_=RiskNormal($F$2;$F$3)_x0012__x0002__x0002_9_x0001_M15_x0001_S6_x0001_Velocidad_x0002__x0001__x0002__x0002__x0002__x0002__x000D__x0002__x0002__x0002__x0001__x0002__x0002__x0002__x0016__x0002__x0003__x0002__x0002__x0002__x0002__x0002__x0002__x0001__x0002_ÿÿÿÿ_x0002__x0002__x0002__x0002__x0002__x0002__x0002__x0002__x0002__x0002__x0002__x0002__x0002__x0002__x0002__x0002__x0002__x000F__x0002__x0002__x0002__x0012__x0002__x0016__x0002__x0002_=RiskNormal($F$2;$F$3)_x0013__x0002__x0002_10_x0001_M16_x0001_S6_x0001_Velocidad_x0002__x0001__x0002__x0002__x0002__x0002__x000E__x0002__x0002__x0002__x0001__x0002__x0002__x0002__x0016__x0002__x0002__x0002__x0002__x0002__x0002__x0001__x0002_ÿÿÿÿ_x0002__x0002__x0002__x0002__x0002__x0002__x0002__x0002__x0002__x0002__x0002__x0002__x0002__x0002__x0002__x0002__x0002__x0010__x0002__x0002__x0002__x0012__x0002__x0016__x0002__x0002_=RiskNormal($F$2;$F$3)_x0013__x0002__x0002_11_x0001_M17_x0001_S6_x0001_Velocidad_x0002__x0001__x0002__x0002__x0002__x0002__x000F__x0002__x0002__x0002__x0001__x0002__x0002__x0002__x0016__x0002__x0002__x0002__x0002__x0002__x0002__x0001__x0002_ÿÿÿÿ_x0002__x0002__x0002__x0002__x0002__x0002__x0002__x0002__x0002__x0002__x0002__x0002__x0002__x0002__x0002__x0002__x0002__x0011__x0002__x0002__x0002__x0012__x0002__x0016__x0002__x0002__x0002__x0003_=RiskNormal($F$2;$F$3)_x0013__x0002__x0002_12_x0001_M18_x0001_S6_x0001_Velocidad_x0002__x0001__x0002__x0002__x0002__x0002__x0010__x0002__x0002__x0002__x0001__x0002__x0002__x0002__x0016__x0002__x0002__x0002__x0002__x0002__x0002__x0001__x0002_ÿÿÿÿ_x0002__x0002__x0002__x0002__x0002__x0002__x0002__x0002__x0002__x0002__x0002__x0002__x0002__x0002__x0002__x0002__x0002__x0012__x0002__x0002__x0002__x0012__x0002__x0016__x0002__x0002_=RiskNormal($F$2;$F$3)_x0013__x0002__x0002_13_x0001_M19_x0001_S6_x0001_Velocidad_x0002__x0001__x0002__x0002__x0002__x0002__x0011__x0002__x0002__x0002__x0001__x0002__x0002__x0002__x0016__x0002__x0002__x0002__x0002__x0002__x0002__x0001__x0002_ÿÿÿÿ_x0002__x0002__x0002__x0002__x0002__x0002__x0002__x0002__x0002__x0002__x0002__x0002__x0002__x0002__x0002__x0002__x0002__x0013__x0002__x0002__x0002__x0012__x0002__x0016__x0002__x0002_=RiskNormal($F$2;$F$3)_x0013__x0002__x0002_14_x0001_M20_x0001_S6_x0001_Velocida_x0002__x0003_d_x0002__x0001__x0002__x0002__x0002__x0002__x0012__x0002__x0002__x0002__x0001__x0002__x0002__x0002__x0016__x0002__x0002__x0002__x0002__x0002__x0002__x0001__x0002_ÿÿÿÿ_x0002__x0002__x0002__x0002__x0002__x0002__x0002__x0002__x0002__x0002__x0002__x0002__x0002__x0002__x0002__x0002__x0002__x0014__x0002__x0002__x0002__x0012__x0002__x0016__x0002__x0002_=RiskNormal($F$2;$F$3)_x0013__x0002__x0002_15_x0001_M21_x0001_S6_x0001_Velocidad_x0002__x0001__x0002__x0002__x0002__x0002__x0013__x0002__x0002__x0002__x0001__x0002__x0002__x0002__x0016__x0002__x0002__x0002__x0002__x0002__x0002__x0001__x0002_ÿÿÿÿ_x0002__x0002__x0002__x0002__x0002__x0002__x0002__x0002__x0002__x0002__x0002__x0002__x0002__x0002__x0002__x0002__x0002__x0015__x0002__x0002__x0002__x0012__x0002__x0016__x0002__x0002_=RiskNormal($F$2;$F$3)_x0013__x0002__x0002_16_x0001_M22_x0001_S6_x0001_Velocidad_x0002__x0001__x0002__x0002__x0002__x0002__x0014__x0002__x0002__x0002__x0001__x0002__x0002__x0002__x0016__x0002__x0002__x0002__x0002__x0002__x0002__x0001__x0002_ÿÿÿÿ_x0002__x0002__x0002__x0002__x0002__x0002__x0002__x0002__x0002__x0002__x0002__x0002__x0002__x0003__x0002__x0002__x0002__x0002__x0002__x0016__x0002__x0002__x0002__x0012__x0002__x0016__x0002__x0002_=RiskNormal($F$2;$F$3)_x0013__x0002__x0002_17_x0001_M23_x0001_S6_x0001_Velocidad_x0002__x0001__x0002__x0002__x0002__x0002__x0015__x0002__x0002__x0002__x0001__x0002__x0002__x0002__x0016__x0002__x0002__x0002__x0002__x0002__x0002__x0001__x0002_ÿÿÿÿ_x0002__x0002__x0002__x0002__x0002__x0002__x0002__x0002__x0002__x0002__x0002__x0002__x0002__x0002__x0002__x0002__x0002__x0017__x0002__x0002__x0002__x0012__x0002__x0016__x0002__x0002_=RiskNormal($F$2;$F$3)_x0013__x0002__x0002_18_x0001_M24_x0001_S6_x0001_Velocidad_x0002__x0001__x0002__x0002__x0002__x0002__x0016__x0002__x0002__x0002__x0001__x0002__x0002__x0002__x0016__x0002__x0002__x0002__x0002__x0002__x0002__x0001__x0002_ÿÿÿÿ_x0002__x0002__x0002__x0002__x0002__x0002__x0002__x0002__x0002__x0002__x0002__x0002__x0002__x0002__x0002__x0002__x0002__x0018__x0002__x0002__x0002__x0012__x0002__x0016__x0002__x0002_=RiskNormal($F$2;$F$3)_x0013__x0002__x0002_19_x0002__x0003__x0001_M25_x0001_S6_x0001_Velocidad_x0002__x0001__x0002__x0002__x0002__x0002__x0017__x0002__x0002__x0002__x0001__x0002__x0002__x0002__x0016__x0002__x0002__x0002__x0002__x0002__x0002__x0001__x0002_ÿÿÿÿ_x0002__x0002__x0002__x0002__x0002__x0002__x0002__x0002__x0002__x0002__x0002__x0002__x0002__x0002__x0002__x0002__x0002__x0019__x0002__x0002__x0002__x0012__x0002__x0016__x0002__x0002_=RiskNormal($F$2;$F$3)_x0013__x0002__x0002_20_x0001_M26_x0001_S6_x0001_Velocidad_x0002__x0001__x0002__x0002__x0002__x0002__x0018__x0002__x0002__x0002__x0001__x0002__x0002__x0002__x0016__x0002__x0002__x0002__x0002__x0002__x0002__x0001__x0002_ÿÿÿÿ_x0002__x0002__x0002__x0002__x0002__x0002__x0002__x0002__x0002__x0002__x0002__x0002__x0002__x0002__x0002__x0002__x0002__x001A__x0002__x0002__x0002__x0012__x0002__x0016__x0002__x0002_=RiskNormal($F$2;$F$3)_x0013__x0002__x0002_21_x0001_M27_x0001_S6_x0001_Velocidad_x0002__x0001__x0002__x0002__x0002__x0002__x0019__x0002__x0002__x0002__x0001__x0002__x0002__x0002__x0016__x0002__x0002__x0002__x0002__x0002__x0002__x0001__x0002_ÿÿÿ_x0002__x0003_ÿ_x0002__x0002__x0002__x0002__x0002__x0002__x0002__x0002__x0002__x0002__x0002__x0002__x0002__x0002__x0002__x0002__x0002__x001B__x0002__x0002__x0002__x0012__x0002__x0016__x0002__x0002_=RiskNormal($F$2;$F$3)_x0013__x0002__x0002_22_x0001_M28_x0001_S6_x0001_Velocidad_x0002__x0001__x0002__x0002__x0002__x0002__x001A__x0002__x0002__x0002__x0001__x0002__x0002__x0002__x0016__x0002__x0002__x0002__x0002__x0002__x0002__x0001__x0002_ÿÿÿÿ_x0002__x0002__x0002__x0002__x0002__x0002__x0002__x0002__x0002__x0002__x0002__x0002__x0002__x0002__x0002__x0002__x0002__x001C__x0002__x0002__x0002__x0012__x0002__x0016__x0002__x0002_=RiskNormal($F$2;$F$3)_x0013__x0002__x0002_23_x0001_M29_x0001_S6_x0001_Velocidad_x0002__x0001__x0002__x0002__x0002__x0002__x001B__x0002__x0002__x0002__x0001__x0002__x0002__x0002__x0016__x0002__x0002__x0002__x0002__x0002__x0002__x0001__x0002_ÿÿÿÿ_x0002__x0002__x0002__x0002__x0002__x0002__x0002__x0002__x0002__x0002__x0002__x0002__x0002__x0002__x0002__x0002__x0002__x001D__x0002__x0002__x0002__x0012__x0002__x0016__x0002__x0002_=RiskNormal(_x0002__x0003_$F$2;$F$3)_x0013__x0002__x0002_24_x0001_M30_x0001_S6_x0001_Velocidad_x0002__x0001__x0002__x0002__x0002__x0002__x001C__x0002__x0002__x0002__x0001__x0002__x0002__x0002__x0016__x0002__x0002__x0002__x0002__x0002__x0002__x0001__x0002_ÿÿÿÿ_x0002__x0002__x0002__x0002__x0002__x0002__x0002__x0002__x0002__x0002__x0002__x0002__x0002__x0002__x0002__x0002__x0002__x001E__x0002__x0002__x0002__x0012__x0002__x0016__x0002__x0002_=RiskNormal($F$2;$F$3)_x0013__x0002__x0002_25_x0001_M31_x0001_S6_x0001_Velocidad_x0002__x0001__x0002__x0002__x0002__x0002__x001D__x0002__x0002__x0002__x0001__x0002__x0002__x0002__x0016__x0002__x0002__x0002__x0002__x0002__x0002__x0001__x0002_ÿÿÿÿ_x0002__x0002__x0002__x0002__x0002__x0002__x0002__x0002__x0002__x0002__x0002__x0002__x0002__x0002__x0002__x0002__x0002__x001F__x0002__x0002__x0002__x0012__x0002__x0016__x0002__x0002_=RiskNormal($F$2;$F$3)_x0013__x0002__x0002_26_x0001_M32_x0001_S6_x0001_Velocidad_x0002__x0001__x0002__x0002__x0002__x0002__x001E__x0002__x0002__x0002__x0001__x0002__x0003__x0002__x0002__x0002__x0016__x0002__x0002__x0002__x0002__x0002__x0002__x0001__x0002_ÿÿÿÿ_x0002__x0002__x0002__x0002__x0002__x0002__x0002__x0002__x0002__x0002__x0002__x0002__x0002__x0002__x0002__x0002__x0002_ _x0002__x0002__x0002__x0012__x0002__x0016__x0002__x0002_=RiskNormal($F$2;$F$3)_x0013__x0002__x0002_27_x0001_M33_x0001_S6_x0001_Velocidad_x0002__x0001__x0002__x0002__x0002__x0002__x001F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28_x0001_M34_x0001_S6_x0001_Velocidad_x0002__x0001__x0002__x0002__x0002__x0002_ _x0002__x0002__x0002__x0001__x0002__x0002__x0002__x0016__x0002__x0002__x0002__x0002__x0002__x0002__x0001__x0002_ÿÿÿÿ_x0002__x0002__x0002__x0002__x0002__x0002__x0002__x0002__x0002__x0002__x0002__x0002__x0002__x0002__x0002__x0002__x0002_"_x0002__x0002__x0002__x0012__x0002__x0002__x0003__x0016__x0002__x0002_=RiskNormal($F$2;$F$3)_x0013__x0002__x0002_29_x0001_M35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30_x0001_M36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31_x0001_M37_x0001_S6_x0001_Velo_x0002__x0003_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32_x0001_M38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amp;_x0002__x0002__x0002__x0012__x0002__x0016__x0002__x0002_=RiskNormal($F$2;$F$3)_x0013__x0002__x0002_33_x0001_M39_x0001_S6_x0001_Velocidad_x0002__x0001__x0002__x0002__x0002__x0002_%_x0002__x0002__x0002__x0001__x0002__x0002__x0002__x0016__x0002__x0002__x0002__x0002__x0002__x0002__x0001__x0002_ÿÿÿÿ_x0002__x0002__x0002__x0002__x0002__x0002__x0002__x0002__x0002__x0002__x0003__x0002__x0002__x0002__x0002__x0002__x0002__x0002__x0002_'_x0002__x0002__x0002__x0012__x0002__x0016__x0002__x0002_=RiskNormal($F$2;$F$3)_x0013__x0002__x0002_34_x0001_M40_x0001_S6_x0001_Velocidad_x0002__x0001__x0002__x0002__x0002__x0002_&amp;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35_x0001_M41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_x0003__x0002_36_x0001_M42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37_x0001_M43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38_x0001_M44_x0001_S6_x0001_Velocidad_x0002__x0001__x0002__x0002__x0002__x0002_*_x0002__x0002__x0002__x0001__x0002__x0002__x0002__x0016__x0002__x0002__x0002__x0002__x0002__x0002__x0001__x0002__x0003__x0002_ÿÿÿÿ_x0002__x0002__x0002__x0002__x0002__x0002__x0002__x0002__x0002__x0002__x0002__x0002__x0002__x0002__x0002__x0002__x0002_,_x0002__x0002__x0002__x0012__x0002__x0016__x0002__x0002_=RiskNormal($F$2;$F$3)_x0013__x0002__x0002_39_x0001_M45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0002__x0002__x0002__x0012__x0002__x0016__x0002__x0002_=RiskNormal($F$2;$F$3)_x0013__x0002__x0002_40_x0001_M46_x0001_S6_x0001_Velocidad_x0002__x0001__x0002__x0002__x0002__x0002_,_x0002__x0002__x0002__x0001__x0002__x0002__x0002__x0016__x0002__x0002__x0002__x0002__x0002__x0002__x0001__x0002_ÿÿÿÿ_x0002__x0002__x0002__x0002__x0002__x0002__x0002__x0002__x0002__x0002__x0002__x0002__x0002__x0002__x0002__x0002__x0002__x000D__x0002__x0002_ro_HiddenInfo_x0005__x0006__x0007__x0006__x0006__x0006__x0006__x0006__x0006__x0006__x0006__x0004__x0006__x0016__x0006__x0006_=RiskMean(Modelo!$C$3)_x0006__x0006__x0006__x0006__x0006__x0006__x0006__x0006__x0006__x0006__x0006__x0006__x0006__x0001__x0006__x0006__x0006__x000F__x0006__x000F__x0006__x0006_=RiskMean($B$1)_x0006__x0006__x0006__x0006__x0006__x0006__x0006__x0006__x0006__x0006__x0006__x0006__x0006__x0002__x0006__x0006__x0006__x000F__x0006__x0011__x0006__x0006_=RiskStdDev($B$1)_x0006__x0006__x0006__x0006__x0006__x0006__x0006__x0006__x0006__x0006__x0006__x0006__x0006__x0003__x0006__x0006__x0006__x000F__x0006__x000E__x0006__x0006_=RiskMin($B$1)_x0006__x0006__x0006__x0006__x0006__x0006__x0006__x0006__x0006__x0006__x0006__x0006__x0006__x0004__x0006__x0006__x0006__x000F__x0006__x000E__x0006__x0006_=RiskMax($B$1)_x0006__x0006__x0006__x0006__x0006__x0006__x0006__x0006__x0006__x0006__x0006__x0006__x0006__x000D__x0006__x0006_ev_HiddenInfo_x0006__x0006__x0006__x0006_-_x0006__x0006__x0006__x0006__x0006__x0006__x0006__x0002__x0006__x0006__x0006__x0005__x0006__x0006__x0006_-_x0006__x0006__x0006__x0001__x0006__x0001__x0006__x0001__x0016__x0017__x0016__x0016__x0016__x0016__x0016__x0001__x0016__x0001__x0016__x0002__x0016__x0016__x0016__x0016__x0016__x0001__x0016__x0001__x0016__x0003__x0016__x0016__x0016__x0016__x0016__x0001__x0016__x0001__x0016__x0004__x0016__x0016__x0016__x0016__x0016__x0001__x0016__x0001__x0016__x0005__x0016__x0016__x0016__x0016__x0016__x0003__x0016__x0001__x0016__x0001__x0016__x0016__x0016__x0016__x0016__x0003__x0016__x0001__x0016__x0002__x0016__x0016__x0016__x0016__x0016__x0003__x0016__x0001__x0016__x0003__x0016__x0016__x0016__x0016__x0016__x0003__x0016__x0001__x0016__x0004__x0016__x0016__x0016__x0016__x0016__x0003__x0016__x0001__x0016__x0005__x0016__x0016__x0016__x0016__x0016__x0003__x0016__x0001__x0016__x0006__x0016__x0016__x0016__x0016__x0016__x0003__x0016__x0001__x0016__x0007__x0016__x0016__x0016__x0016__x0016__x0003__x0016__x0001__x0016__x0008__x0016__x0016__x0016__x0016__x0016__x0003__x0016__x0001__x0016_	_x0016__x0016__x0016__x0016__x0016__x0003__x0016__x0001__x0016__x0017__x0016__x0016__x0016__x0016__x0016__x0003__x0016__x0001__x0016__x000B__x0016__x0016__x0016__x0016__x0016__x0003__x0016__x0001__x0016__x000C__x0016__x0016__x0016__x0016__x0016__x0003__x0016__x0001__x0016__x000D__x0016__x0016__x0016__x0016__x0016__x0003__x0016__x0001__x0016__x000E__x0016__x0016__x0016__x0016__x0016__x0003__x0016__x0001__x0016__x000F__x0016__x0016__x0016__x0016__x0016__x0003__x0016__x0001__x0016__x0010__x0016__x0016__x0016__x0016__x0016__x0003__x0016__x0001__x0016__x0011__x0016__x0016__x0016__x0016__x0016__x0003__x0016__x0001__x0016__x0012__x0016__x0016__x0016__x0016__x0016__x0003__x0016__x0001__x0016__x0013__x0016__x0016__x0016__x0016__x0016__x0003__x0016__x0001__x0016__x0014__x0016__x0016__x0016__x0016__x0016__x0003__x0016__x0001__x0016__x0015__x0016__x0016__x0004__x0005__x0004__x0004__x0004__x0003__x0004__x0001__x0004__x0016__x0004__x0004__x0004__x0004__x0004__x0003__x0004__x0001__x0004__x0017__x0004__x0004__x0004__x0004__x0004__x0003__x0004__x0001__x0004__x0018__x0004__x0004__x0004__x0004__x0004__x0003__x0004__x0001__x0004__x0019__x0004__x0004__x0004__x0004__x0004__x0003__x0004__x0001__x0004__x001A__x0004__x0004__x0004__x0004__x0004__x0003__x0004__x0001__x0004__x001B__x0004__x0004__x0004__x0004__x0004__x0003__x0004__x0001__x0004__x001C__x0004__x0004__x0004__x0004__x0004__x0003__x0004__x0001__x0004__x001D__x0004__x0004__x0004__x0004__x0004__x0003__x0004__x0001__x0004__x001E__x0004__x0004__x0004__x0004__x0004__x0003__x0004__x0001__x0004__x001F__x0004__x0004__x0004__x0004__x0004__x0003__x0004__x0001__x0004_ _x0004__x0004__x0004__x0004__x0004__x0003__x0004__x0001__x0004_!_x0004__x0004__x0004__x0004__x0004__x0003__x0004__x0001__x0004_"_x0004__x0004__x0004__x0004__x0004__x0003__x0004__x0001__x0004_#_x0004__x0004__x0004__x0004__x0004__x0003__x0004__x0001__x0004_$_x0004__x0004__x0004__x0004__x0004__x0003__x0004__x0001__x0004_%_x0004__x0004__x0004__x0004__x0004__x0003__x0004__x0001__x0004_&amp;_x0004__x0004__x0004__x0004__x0004__x0003__x0004__x0001__x0004_'_x0004__x0004__x0004__x0004__x0004__x0003__x0004__x0001__x0004_(_x0004__x0004__x0004__x0004__x0004__x0002__x0004__x0004__x0004__x0001__x0004__x0001__x0004__x0004__x0004__x0004__x0004__x0004__x0004__x0003__x0004__x0001__x0004__x0004__x0004__x0004__x0004__x0004__x0004__x0004__x0004__x0004__x0004__x0002__x0004__x0004__x0004__x0004__x0003__x0004__x0001__x0004__x0002__x0004__x0004__x0004__x0002__x0004__x0004__x0003__x0004__x0002__x0004__x0004__x0004__x0004__x0004__x0001__x0004__x0012_'_x0004__x0004_t_x0002__x0003__x0001__x0002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_x0002__x0002__x0002__x0002_ N_x0002__x0002_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0006__x0007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0001__x0006__x0006__x0006__x0006__x0010__x0006__x0006__x0002__x0006__x0006__x0006__x0006__x0006__x0001__x0006__x0006__x0006__x0016__x0006__x0006__x0006__x0001__x0006__x0006__x0006__x0006__x0010__x0006__x0006__x0002__x0006__x0001__x0006__x0006__x0006__x0001__x0006__x0006__x0006__x000F__x0006__x0006__x0006__x0001__x0006__x0006__x0006__x0006__x0010__x0006__x0006__x0002__x0006__x0001__x0006__x0006__x0006__x0001__x0006__x0006__x0006__x0011__x0006__x0006__x0006__x0001__x0006__x0006__x0006__x0006__x0010__x0006__x0006__x0002__x0006__x0001__x0006__x0006__x0006__x0001__x0006__x0006__x0006__x000E__x0006__x0006__x0006__x0001__x0006__x0006__x0006__x0006__x0010__x0006__x0006__x0002__x0006__x0001__x0006__x0006__x0006__x0001__x0006__x0006__x0006__x000E__x0006__x0006__x0006__x0012__x0006__x0006_Horas totales_x0001_B3_x0001__x0001__x0003__x0006__x0006__x0001__x0001__x0001__x0005__x0006__x0006__x0006__x0003__x0006__x0002__x0006__x0006__x0006__x0006__x0006__x0006__x0006__x0003__x0006__x0002__x0006__x0001__x0006__x0006__x0006__x0006__x0006__x0003__x0006__x0002__x0006__x0002__x0006__x0006__x0006__x0006__x0006__x0003__x0006__x0002__x0006__x0003__x0006__x0006__x0006__x0006__x0006__x0003__x0006__x0002__x0006__x0004__x0006__x0006__x0006__x0006__x0006__x0002__x0004__x0011_'_x0002__x0002__x000C__x0002__x0002__x0002__x0002__x0002__x0002__x0002__x0013_'_x0002__x0002__x0010__x0002__x0002__x0002__x0001__x0002__x0002__x0002_LÑZ_x0003__x0001__x0002__x0002_ÿÿÿÿ</t>
  </si>
  <si>
    <t>946786182485f4f8ea976febe02b29220|1|54972|ee4a58ee3f910fd75b494bef1cf5fa0b</t>
  </si>
  <si>
    <t>GF1_rK0qDwEAEAD6AAwjACYAQgCFAJkAmgCoALYA1AD2APAAKgD//wAAAAAAAQQAAAAADiQjLCMjMDstJCMsIyMwAAAAAQ5FZmVjdGl2byBmaW5hbAEvTWVkaWEgPSAkMjYuOTExIChNZWpvciBwcnVlYmEgZGUgUklTS09wdGltaXplcikBARAAAgABClN0YXRpc3RpY3MDAQEA/wEBAQEBAAEBAQAEAAAAAQEBAQEAAQEBAAQAAAABugACFgAORWZlY3Rpdm8gZmluYWwAAC8BAAIAAgDcAOYAAQECAZqZmZmZmak/AABmZmZmZmbuPwAABQABAQEAAQEBAA==</t>
  </si>
  <si>
    <t>&gt;75%</t>
  </si>
  <si>
    <t>&lt;25%</t>
  </si>
  <si>
    <t>&gt;90%</t>
  </si>
  <si>
    <t>GF1_rK0qDwEAEADrAAwjACYAOAB3AIsAjACaAKgAxQDnAOEAKgD//wAAAAAAAQQAAAAABDAuMDAAAAABDUhvcmFzIHRvdGFsZXMBLE1lZGlhID0gOCw0OSAoTWVqb3IgcHJ1ZWJhIGRlIFJJU0tPcHRpbWl6ZXIpAQEQAAIAAQpTdGF0aXN0aWNzAwEBAP8BAQEBAQABAQEABAAAAAEBAQEBAAEBAQAEAAAAAawAAhUADUhvcmFzIHRvdGFsZXMAAC8BAAIAAgDNANcAAQECAZqZmZmZmak/AABmZmZmZmbuPwAABQABAQEAAQEBAA==</t>
  </si>
  <si>
    <t>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</si>
</sst>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b/>
      <sz val="11"/>
      <name val="Calibri"/>
      <family val="2"/>
    </font>
    <font>
      <sz val="11"/>
      <name val="Calibri"/>
      <family val="2"/>
    </font>
    <font>
      <b/>
      <sz val="11"/>
      <color theme="1"/>
      <name val="Calibri"/>
      <family val="2"/>
    </font>
    <font>
      <sz val="11"/>
      <color theme="1"/>
      <name val="Calibri"/>
      <family val="2"/>
    </font>
    <font>
      <b/>
      <sz val="9"/>
      <name val="Tahoma"/>
      <family val="2"/>
    </font>
  </fonts>
  <fills count="8">
    <fill>
      <patternFill patternType="none"/>
    </fill>
    <fill>
      <patternFill patternType="gray125"/>
    </fill>
    <fill>
      <patternFill patternType="solid">
        <fgColor rgb="FFFF00FF"/>
        <bgColor indexed="64"/>
      </patternFill>
    </fill>
    <fill>
      <patternFill patternType="solid">
        <fgColor rgb="FF00FF0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FF99"/>
        <bgColor indexed="64"/>
      </patternFill>
    </fill>
    <fill>
      <patternFill patternType="solid">
        <fgColor theme="4" tint="0.59999389629810485"/>
        <bgColor indexed="64"/>
      </patternFill>
    </fill>
  </fills>
  <borders count="2">
    <border>
      <left/>
      <right/>
      <top/>
      <bottom/>
      <diagonal/>
    </border>
    <border>
      <left/>
      <right/>
      <top style="thick">
        <color indexed="64"/>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left"/>
    </xf>
    <xf numFmtId="0" fontId="0" fillId="0" borderId="1" xfId="0" applyBorder="1" applyAlignment="1">
      <alignment horizontal="left"/>
    </xf>
    <xf numFmtId="0" fontId="0" fillId="2" borderId="0" xfId="0" applyFill="1" applyAlignment="1">
      <alignment horizontal="left"/>
    </xf>
    <xf numFmtId="0" fontId="0" fillId="3" borderId="0" xfId="0" applyFill="1" applyAlignment="1">
      <alignment horizontal="left"/>
    </xf>
    <xf numFmtId="0" fontId="0" fillId="4" borderId="0" xfId="0" applyFill="1" applyAlignment="1">
      <alignment horizontal="left"/>
    </xf>
    <xf numFmtId="0" fontId="0" fillId="2" borderId="0" xfId="0" quotePrefix="1" applyFill="1" applyAlignment="1">
      <alignment horizontal="left"/>
    </xf>
    <xf numFmtId="0" fontId="0" fillId="0" borderId="0" xfId="0" quotePrefix="1" applyAlignment="1">
      <alignment horizontal="left"/>
    </xf>
    <xf numFmtId="0" fontId="2" fillId="0" borderId="0" xfId="0" applyFont="1" applyAlignment="1">
      <alignment horizontal="left"/>
    </xf>
    <xf numFmtId="0" fontId="0" fillId="0" borderId="0" xfId="0" applyAlignment="1">
      <alignment horizontal="center"/>
    </xf>
    <xf numFmtId="0" fontId="1" fillId="0" borderId="0" xfId="0" applyFont="1" applyBorder="1" applyAlignment="1">
      <alignment vertical="center"/>
    </xf>
    <xf numFmtId="0" fontId="1" fillId="0" borderId="0" xfId="0" applyFont="1" applyBorder="1" applyAlignment="1">
      <alignment horizontal="center" vertical="center"/>
    </xf>
    <xf numFmtId="0" fontId="2" fillId="0" borderId="0" xfId="0" applyFont="1" applyBorder="1" applyAlignment="1">
      <alignment vertical="center"/>
    </xf>
    <xf numFmtId="2" fontId="0" fillId="3" borderId="0" xfId="0" applyNumberFormat="1" applyFill="1" applyAlignment="1">
      <alignment horizontal="left"/>
    </xf>
    <xf numFmtId="0" fontId="0" fillId="0" borderId="0" xfId="0" applyAlignment="1">
      <alignment horizontal="right"/>
    </xf>
    <xf numFmtId="0" fontId="3" fillId="0" borderId="0" xfId="0" applyFont="1"/>
    <xf numFmtId="2" fontId="0" fillId="0" borderId="0" xfId="0" applyNumberFormat="1"/>
    <xf numFmtId="0" fontId="2" fillId="0" borderId="0" xfId="0" applyFont="1"/>
    <xf numFmtId="164" fontId="0" fillId="0" borderId="0" xfId="0" applyNumberFormat="1"/>
    <xf numFmtId="2" fontId="1" fillId="5" borderId="0" xfId="0" applyNumberFormat="1" applyFont="1" applyFill="1" applyBorder="1" applyAlignment="1">
      <alignment vertical="center"/>
    </xf>
    <xf numFmtId="0" fontId="1" fillId="6" borderId="0" xfId="0" applyFont="1" applyFill="1" applyAlignment="1">
      <alignment horizontal="center"/>
    </xf>
    <xf numFmtId="0" fontId="1" fillId="7" borderId="0" xfId="0" applyFont="1" applyFill="1"/>
    <xf numFmtId="2" fontId="0" fillId="2" borderId="0" xfId="0" applyNumberFormat="1" applyFill="1" applyAlignment="1">
      <alignment horizontal="left"/>
    </xf>
    <xf numFmtId="0" fontId="0" fillId="0" borderId="0" xfId="0" quotePrefix="1"/>
  </cellXfs>
  <cellStyles count="1">
    <cellStyle name="Normal" xfId="0" builtinId="0"/>
  </cellStyles>
  <dxfs count="82">
    <dxf>
      <font>
        <color rgb="FFFFFFFF"/>
      </font>
      <fill>
        <patternFill>
          <bgColor rgb="FFDC143C"/>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s>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304800</xdr:colOff>
      <xdr:row>20</xdr:row>
      <xdr:rowOff>28575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0" y="0"/>
          <a:ext cx="8229600" cy="3838575"/>
        </a:xfrm>
        <a:prstGeom prst="roundRect">
          <a:avLst>
            <a:gd name="adj" fmla="val 11495"/>
          </a:avLst>
        </a:prstGeom>
        <a:ln>
          <a:noFill/>
          <a:headEnd/>
          <a:tailEnd/>
        </a:ln>
        <a:effectLst>
          <a:outerShdw blurRad="177800" dist="63500" dir="2700000" algn="tl" rotWithShape="0">
            <a:prstClr val="black">
              <a:alpha val="35000"/>
            </a:prstClr>
          </a:outerShdw>
        </a:effectLst>
        <a:scene3d>
          <a:camera prst="orthographicFront"/>
          <a:lightRig rig="threePt" dir="t"/>
        </a:scene3d>
        <a:sp3d>
          <a:bevelT w="152400" h="50800" prst="softRound"/>
        </a:sp3d>
      </xdr:spPr>
      <xdr:style>
        <a:lnRef idx="2">
          <a:schemeClr val="accent2"/>
        </a:lnRef>
        <a:fillRef idx="1">
          <a:schemeClr val="lt1"/>
        </a:fillRef>
        <a:effectRef idx="0">
          <a:schemeClr val="accent2"/>
        </a:effectRef>
        <a:fontRef idx="minor">
          <a:schemeClr val="dk1"/>
        </a:fontRef>
      </xdr:style>
      <xdr:txBody>
        <a:bodyPr vertOverflow="clip" wrap="square" lIns="182880" tIns="182880" rIns="182880" bIns="182880" anchor="t" upright="1"/>
        <a:lstStyle/>
        <a:p>
          <a:r>
            <a:rPr lang="en-US" sz="1400" b="1">
              <a:latin typeface="Cambria"/>
            </a:rPr>
            <a:t>Variación del vendedor de viaje</a:t>
          </a:r>
        </a:p>
        <a:p>
          <a:endParaRPr lang="en-US" sz="1100"/>
        </a:p>
        <a:p>
          <a:pPr defTabSz="914400">
            <a:lnSpc>
              <a:spcPct val="100000"/>
            </a:lnSpc>
          </a:pPr>
          <a:r>
            <a:rPr lang="en-US"/>
            <a:t>Esta es una variación del problema clásico del vendedor que viaja. El objetivo de este modelo es determinar la ruta más corta en términos de tiempo entre 41 ciudades. A diferencia del problema clásico del vendedor que viaja, el viajero puede comenzar desde cualquier ciudad y terminar en cualquier otra ciudad, sin que se exija que regrese a la ciudad donde comenzó. Además, hay ciertas relaciones de precedencia que se indican en la siguiente hoja. Por ejemplo, las ciudades 23 y 7 deben visitarse antes que la ciudad 3.</a:t>
          </a:r>
        </a:p>
        <a:p>
          <a:pPr defTabSz="914400">
            <a:lnSpc>
              <a:spcPct val="100000"/>
            </a:lnSpc>
          </a:pPr>
          <a:endParaRPr lang="en-US" sz="1100"/>
        </a:p>
        <a:p>
          <a:pPr defTabSz="914400">
            <a:lnSpc>
              <a:spcPct val="100000"/>
            </a:lnSpc>
          </a:pPr>
          <a:r>
            <a:rPr lang="en-US"/>
            <a:t>El modelo que aquí se muestra introduce la incertidumbre especificando que la velocidad a la que se viaja por cualquier tramo del viaje siga una distribución normal con una media de 55 millas por hora y una desviación estándar de 5 millas por hora.</a:t>
          </a:r>
        </a:p>
        <a:p>
          <a:pPr defTabSz="914400">
            <a:lnSpc>
              <a:spcPct val="100000"/>
            </a:lnSpc>
          </a:pPr>
          <a:endParaRPr lang="en-US" sz="1100"/>
        </a:p>
        <a:p>
          <a:pPr defTabSz="914400">
            <a:lnSpc>
              <a:spcPct val="100000"/>
            </a:lnSpc>
          </a:pPr>
          <a:r>
            <a:rPr lang="en-US"/>
            <a:t>Las celdas ajustables amarillas contienen una permutación de los números del 1 al 41 y el objetivo es minimizar la distancia total entre ellas en la celda C3. El método de solución de RISKOptimizer es un caso especial del método "Orden" denominado "Proyecto". Este método no solo halla la mejor permutación, sino que también garantiza que se cumplen las restricciones de precedencia. La solución que se muestra es una permutación válida, pero no es óptima ni siquiera viable. Por ejemplo, en esta solución, la ciudad 3 se visita </a:t>
          </a:r>
          <a:r>
            <a:rPr lang="en-US" i="1"/>
            <a:t>después</a:t>
          </a:r>
          <a:r>
            <a:rPr lang="en-US"/>
            <a:t> de la ciudad 1.</a:t>
          </a:r>
        </a:p>
        <a:p>
          <a:pPr defTabSz="914400">
            <a:lnSpc>
              <a:spcPct val="100000"/>
            </a:lnSpc>
          </a:pPr>
          <a:endParaRPr lang="en-US" sz="1100"/>
        </a:p>
        <a:p>
          <a:pPr defTabSz="914400">
            <a:lnSpc>
              <a:spcPct val="100000"/>
            </a:lnSpc>
          </a:pPr>
          <a:r>
            <a:rPr lang="en-US" b="1" i="1"/>
            <a:t>Nota:  </a:t>
          </a:r>
          <a:r>
            <a:rPr lang="en-US" i="1"/>
            <a:t>Se requiere la edición Industrial para utilizar la función RISKOptimizer de @RISK.</a:t>
          </a:r>
        </a:p>
        <a:p>
          <a:pPr defTabSz="914400">
            <a:lnSpc>
              <a:spcPct val="100000"/>
            </a:lnSpc>
          </a:pPr>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Palisade/RISK7/Examples/Spanish/Planificaci&#243;n%20de%20adquisici&#243;n%20de%20viviend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icación"/>
      <sheetName val="Modelo"/>
      <sheetName val="ro_HiddenInfo"/>
      <sheetName val="_PalUtilTempWorksheet"/>
    </sheetNames>
    <sheetDataSet>
      <sheetData sheetId="0"/>
      <sheetData sheetId="1">
        <row r="9">
          <cell r="C9">
            <v>22990.710181514638</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AD585-6E35-48C7-AB85-B53D9DE82AA8}">
  <dimension ref="A1:C1"/>
  <sheetViews>
    <sheetView workbookViewId="0"/>
  </sheetViews>
  <sheetFormatPr baseColWidth="10" defaultRowHeight="15" x14ac:dyDescent="0.25"/>
  <sheetData>
    <row r="1" spans="1:3" x14ac:dyDescent="0.25">
      <c r="A1" s="27" t="s">
        <v>205</v>
      </c>
      <c r="B1" s="27" t="s">
        <v>203</v>
      </c>
      <c r="C1" s="27"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2D2-5D17-44FC-975C-71EF1B798DBB}">
  <dimension ref="A1:AN12"/>
  <sheetViews>
    <sheetView workbookViewId="0"/>
  </sheetViews>
  <sheetFormatPr baseColWidth="10" defaultRowHeight="15" x14ac:dyDescent="0.25"/>
  <sheetData>
    <row r="1" spans="1:40" x14ac:dyDescent="0.25">
      <c r="A1">
        <v>2</v>
      </c>
      <c r="B1">
        <v>0</v>
      </c>
    </row>
    <row r="2" spans="1:40" x14ac:dyDescent="0.25">
      <c r="A2">
        <v>0</v>
      </c>
    </row>
    <row r="3" spans="1:40" x14ac:dyDescent="0.25">
      <c r="A3">
        <f>[1]Modelo!$C$9</f>
        <v>22990.710181514638</v>
      </c>
      <c r="B3" t="b">
        <v>1</v>
      </c>
      <c r="C3">
        <v>0</v>
      </c>
      <c r="D3">
        <v>1</v>
      </c>
      <c r="E3" t="s">
        <v>206</v>
      </c>
      <c r="F3">
        <v>1</v>
      </c>
      <c r="G3">
        <v>0</v>
      </c>
      <c r="H3">
        <v>0</v>
      </c>
      <c r="J3" t="s">
        <v>207</v>
      </c>
      <c r="K3" t="s">
        <v>208</v>
      </c>
      <c r="L3" t="s">
        <v>209</v>
      </c>
      <c r="AG3">
        <f>[1]Modelo!$C$9</f>
        <v>22990.710181514638</v>
      </c>
      <c r="AH3">
        <v>1</v>
      </c>
      <c r="AI3">
        <v>1</v>
      </c>
      <c r="AJ3" t="b">
        <v>0</v>
      </c>
      <c r="AK3" t="b">
        <v>1</v>
      </c>
      <c r="AL3">
        <v>0</v>
      </c>
      <c r="AM3" t="b">
        <v>0</v>
      </c>
      <c r="AN3" t="e">
        <f>_</f>
        <v>#NAME?</v>
      </c>
    </row>
    <row r="4" spans="1:40" x14ac:dyDescent="0.25">
      <c r="A4" s="20">
        <f ca="1">Modelo!$C$3</f>
        <v>8.4181818181818162</v>
      </c>
      <c r="B4" t="b">
        <v>1</v>
      </c>
      <c r="C4">
        <v>0</v>
      </c>
      <c r="D4">
        <v>1</v>
      </c>
      <c r="E4" t="s">
        <v>210</v>
      </c>
      <c r="F4">
        <v>1</v>
      </c>
      <c r="G4">
        <v>0</v>
      </c>
      <c r="H4">
        <v>0</v>
      </c>
      <c r="J4" t="s">
        <v>207</v>
      </c>
      <c r="K4" t="s">
        <v>208</v>
      </c>
      <c r="L4" t="s">
        <v>209</v>
      </c>
      <c r="AG4" s="20">
        <f ca="1">Modelo!$C$3</f>
        <v>8.4181818181818162</v>
      </c>
      <c r="AH4">
        <v>2</v>
      </c>
      <c r="AI4">
        <v>1</v>
      </c>
      <c r="AJ4" t="b">
        <v>0</v>
      </c>
      <c r="AK4" t="b">
        <v>1</v>
      </c>
      <c r="AL4">
        <v>0</v>
      </c>
      <c r="AM4" t="b">
        <v>0</v>
      </c>
      <c r="AN4" t="e">
        <f>_</f>
        <v>#NAME?</v>
      </c>
    </row>
    <row r="5" spans="1:40" x14ac:dyDescent="0.25">
      <c r="A5">
        <v>0</v>
      </c>
    </row>
    <row r="6" spans="1:40" x14ac:dyDescent="0.25">
      <c r="A6" t="b">
        <v>0</v>
      </c>
      <c r="B6">
        <v>14560</v>
      </c>
      <c r="C6">
        <v>6215</v>
      </c>
      <c r="D6">
        <v>5930</v>
      </c>
      <c r="E6">
        <v>0</v>
      </c>
    </row>
    <row r="7" spans="1:40" x14ac:dyDescent="0.25">
      <c r="A7" t="b">
        <v>0</v>
      </c>
      <c r="B7">
        <v>14560</v>
      </c>
      <c r="C7">
        <v>6215</v>
      </c>
      <c r="D7">
        <v>5930</v>
      </c>
      <c r="E7">
        <v>0</v>
      </c>
    </row>
    <row r="8" spans="1:40" x14ac:dyDescent="0.25">
      <c r="A8" t="b">
        <v>0</v>
      </c>
      <c r="B8">
        <v>14560</v>
      </c>
      <c r="C8">
        <v>6215</v>
      </c>
      <c r="D8">
        <v>5930</v>
      </c>
      <c r="E8">
        <v>0</v>
      </c>
    </row>
    <row r="9" spans="1:40" x14ac:dyDescent="0.25">
      <c r="A9" t="b">
        <v>0</v>
      </c>
      <c r="B9">
        <v>14560</v>
      </c>
      <c r="C9">
        <v>6215</v>
      </c>
      <c r="D9">
        <v>5930</v>
      </c>
      <c r="E9">
        <v>0</v>
      </c>
    </row>
    <row r="10" spans="1:40" x14ac:dyDescent="0.25">
      <c r="A10" t="b">
        <v>0</v>
      </c>
      <c r="B10">
        <v>14560</v>
      </c>
      <c r="C10">
        <v>6215</v>
      </c>
      <c r="D10">
        <v>5930</v>
      </c>
      <c r="E10">
        <v>0</v>
      </c>
    </row>
    <row r="11" spans="1:40" x14ac:dyDescent="0.25">
      <c r="A11">
        <v>0</v>
      </c>
    </row>
    <row r="12" spans="1:40" x14ac:dyDescent="0.25">
      <c r="A12">
        <v>0</v>
      </c>
      <c r="B12" t="b">
        <v>0</v>
      </c>
      <c r="C12" t="b">
        <v>0</v>
      </c>
      <c r="D12">
        <v>10</v>
      </c>
      <c r="E12" t="s">
        <v>211</v>
      </c>
      <c r="F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
  <sheetViews>
    <sheetView showGridLines="0" workbookViewId="0"/>
  </sheetViews>
  <sheetFormatPr baseColWidth="10" defaultColWidth="9.140625"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T64"/>
  <sheetViews>
    <sheetView tabSelected="1" workbookViewId="0">
      <selection activeCell="C3" sqref="C3"/>
    </sheetView>
  </sheetViews>
  <sheetFormatPr baseColWidth="10" defaultColWidth="9.140625" defaultRowHeight="15" x14ac:dyDescent="0.25"/>
  <cols>
    <col min="1" max="1" width="1.7109375" customWidth="1"/>
    <col min="2" max="3" width="14.7109375" customWidth="1"/>
    <col min="4" max="4" width="11.42578125" bestFit="1" customWidth="1"/>
    <col min="5" max="5" width="13.28515625" bestFit="1" customWidth="1"/>
    <col min="7" max="7" width="14.42578125" bestFit="1" customWidth="1"/>
    <col min="9" max="9" width="11.85546875" style="13" customWidth="1"/>
    <col min="10" max="10" width="12.140625" style="13" bestFit="1" customWidth="1"/>
    <col min="11" max="12" width="9.140625" style="13"/>
    <col min="18" max="18" width="9" customWidth="1"/>
    <col min="19" max="19" width="9.85546875" bestFit="1" customWidth="1"/>
  </cols>
  <sheetData>
    <row r="1" spans="2:20" ht="5.0999999999999996" customHeight="1" x14ac:dyDescent="0.25"/>
    <row r="2" spans="2:20" s="14" customFormat="1" ht="15" customHeight="1" x14ac:dyDescent="0.25">
      <c r="B2" s="16" t="s">
        <v>0</v>
      </c>
      <c r="C2" s="16"/>
      <c r="E2" s="14" t="s">
        <v>1</v>
      </c>
      <c r="F2" s="14">
        <v>55</v>
      </c>
      <c r="I2" s="15"/>
      <c r="J2" s="15"/>
      <c r="K2" s="15"/>
      <c r="L2" s="15"/>
    </row>
    <row r="3" spans="2:20" s="14" customFormat="1" ht="15" customHeight="1" x14ac:dyDescent="0.25">
      <c r="B3" s="14" t="s">
        <v>2</v>
      </c>
      <c r="C3" s="23">
        <f ca="1">SUM(T7:T46)+_xll.RiskOutput()</f>
        <v>8.4181818181818162</v>
      </c>
      <c r="E3" s="14" t="s">
        <v>3</v>
      </c>
      <c r="F3" s="14">
        <v>5</v>
      </c>
      <c r="I3" s="15"/>
      <c r="J3" s="15"/>
      <c r="K3" s="15"/>
      <c r="L3" s="15"/>
    </row>
    <row r="4" spans="2:20" s="14" customFormat="1" ht="15" customHeight="1" x14ac:dyDescent="0.25">
      <c r="I4" s="15"/>
      <c r="J4" s="15"/>
      <c r="K4" s="15"/>
      <c r="L4" s="15"/>
    </row>
    <row r="5" spans="2:20" x14ac:dyDescent="0.25">
      <c r="B5" s="12" t="s">
        <v>4</v>
      </c>
      <c r="C5" s="12"/>
      <c r="D5" s="1"/>
      <c r="E5" s="4"/>
      <c r="F5" s="1"/>
      <c r="G5" s="21" t="s">
        <v>5</v>
      </c>
      <c r="H5" s="2"/>
      <c r="I5" s="12" t="s">
        <v>6</v>
      </c>
      <c r="J5" s="4"/>
      <c r="M5" s="19" t="s">
        <v>7</v>
      </c>
    </row>
    <row r="6" spans="2:20" x14ac:dyDescent="0.25">
      <c r="B6" s="4" t="s">
        <v>8</v>
      </c>
      <c r="C6" s="1" t="s">
        <v>9</v>
      </c>
      <c r="D6" s="4" t="s">
        <v>10</v>
      </c>
      <c r="E6" s="4" t="s">
        <v>11</v>
      </c>
      <c r="F6" s="4"/>
      <c r="G6" s="4" t="s">
        <v>12</v>
      </c>
      <c r="H6" s="1"/>
      <c r="I6" s="4" t="s">
        <v>13</v>
      </c>
      <c r="J6" s="3" t="s">
        <v>14</v>
      </c>
      <c r="M6" s="18" t="s">
        <v>15</v>
      </c>
      <c r="N6" s="18" t="s">
        <v>16</v>
      </c>
      <c r="O6" s="18" t="s">
        <v>17</v>
      </c>
      <c r="P6" s="18" t="s">
        <v>18</v>
      </c>
      <c r="Q6" s="18" t="s">
        <v>19</v>
      </c>
      <c r="R6" s="18" t="s">
        <v>20</v>
      </c>
      <c r="S6" s="18" t="s">
        <v>21</v>
      </c>
      <c r="T6" s="18" t="s">
        <v>22</v>
      </c>
    </row>
    <row r="7" spans="2:20" x14ac:dyDescent="0.25">
      <c r="B7" s="4">
        <v>1</v>
      </c>
      <c r="C7" s="1" t="s">
        <v>23</v>
      </c>
      <c r="D7" s="4">
        <v>10</v>
      </c>
      <c r="E7" s="4">
        <v>42</v>
      </c>
      <c r="F7" s="4"/>
      <c r="G7" s="24">
        <v>41</v>
      </c>
      <c r="H7" s="1"/>
      <c r="I7" s="4">
        <v>1</v>
      </c>
      <c r="J7" s="4">
        <v>3</v>
      </c>
      <c r="M7">
        <v>1</v>
      </c>
      <c r="N7">
        <f>VLOOKUP(G7,$B$7:$E$47,3)</f>
        <v>57</v>
      </c>
      <c r="O7">
        <f>VLOOKUP(G7,$B$7:$E$47,4)</f>
        <v>32</v>
      </c>
      <c r="P7">
        <f>VLOOKUP(G8,$B$7:$E$47,3)</f>
        <v>44</v>
      </c>
      <c r="Q7">
        <f>VLOOKUP(G7,$B$7:$E$47,4)</f>
        <v>32</v>
      </c>
      <c r="R7" s="20">
        <f>SQRT((N7-P7)^2+(O7-Q7)^2)</f>
        <v>13</v>
      </c>
      <c r="S7" s="25">
        <f ca="1">_xll.RiskNormal($F$2,$F$3)</f>
        <v>55</v>
      </c>
      <c r="T7" s="22">
        <f ca="1">R7/S7</f>
        <v>0.23636363636363636</v>
      </c>
    </row>
    <row r="8" spans="2:20" x14ac:dyDescent="0.25">
      <c r="B8" s="4">
        <v>2</v>
      </c>
      <c r="C8" s="1" t="s">
        <v>24</v>
      </c>
      <c r="D8" s="4">
        <v>12</v>
      </c>
      <c r="E8" s="4">
        <v>58</v>
      </c>
      <c r="F8" s="4"/>
      <c r="G8" s="24">
        <v>21</v>
      </c>
      <c r="H8" s="1"/>
      <c r="I8" s="4">
        <v>2</v>
      </c>
      <c r="J8" s="4">
        <v>4</v>
      </c>
      <c r="M8">
        <v>2</v>
      </c>
      <c r="N8">
        <f t="shared" ref="N8:N46" si="0">VLOOKUP(G8,$B$7:$E$47,3)</f>
        <v>44</v>
      </c>
      <c r="O8">
        <f t="shared" ref="O8:O46" si="1">VLOOKUP(G8,$B$7:$E$47,4)</f>
        <v>41</v>
      </c>
      <c r="P8">
        <f t="shared" ref="P8:P46" si="2">VLOOKUP(G9,$B$7:$E$47,3)</f>
        <v>61</v>
      </c>
      <c r="Q8">
        <f t="shared" ref="Q8:Q46" si="3">VLOOKUP(G8,$B$7:$E$47,4)</f>
        <v>41</v>
      </c>
      <c r="R8" s="20">
        <f t="shared" ref="R8:R46" si="4">SQRT((N8-P8)^2+(O8-Q8)^2)</f>
        <v>17</v>
      </c>
      <c r="S8" s="25">
        <f ca="1">_xll.RiskNormal($F$2,$F$3)</f>
        <v>55</v>
      </c>
      <c r="T8" s="22">
        <f t="shared" ref="T8:T46" ca="1" si="5">R8/S8</f>
        <v>0.30909090909090908</v>
      </c>
    </row>
    <row r="9" spans="2:20" x14ac:dyDescent="0.25">
      <c r="B9" s="4">
        <v>3</v>
      </c>
      <c r="C9" s="1" t="s">
        <v>25</v>
      </c>
      <c r="D9" s="4">
        <v>50</v>
      </c>
      <c r="E9" s="4">
        <v>17</v>
      </c>
      <c r="F9" s="4"/>
      <c r="G9" s="24">
        <v>27</v>
      </c>
      <c r="H9" s="1"/>
      <c r="I9" s="4">
        <v>3</v>
      </c>
      <c r="J9" s="4">
        <v>23</v>
      </c>
      <c r="K9" s="13">
        <v>7</v>
      </c>
      <c r="M9">
        <v>3</v>
      </c>
      <c r="N9">
        <f t="shared" si="0"/>
        <v>61</v>
      </c>
      <c r="O9">
        <f t="shared" si="1"/>
        <v>44</v>
      </c>
      <c r="P9">
        <f t="shared" si="2"/>
        <v>59</v>
      </c>
      <c r="Q9">
        <f t="shared" si="3"/>
        <v>44</v>
      </c>
      <c r="R9" s="20">
        <f t="shared" si="4"/>
        <v>2</v>
      </c>
      <c r="S9" s="25">
        <f ca="1">_xll.RiskNormal($F$2,$F$3)</f>
        <v>55</v>
      </c>
      <c r="T9" s="22">
        <f t="shared" ca="1" si="5"/>
        <v>3.6363636363636362E-2</v>
      </c>
    </row>
    <row r="10" spans="2:20" x14ac:dyDescent="0.25">
      <c r="B10" s="4">
        <v>4</v>
      </c>
      <c r="C10" s="1" t="s">
        <v>26</v>
      </c>
      <c r="D10" s="4">
        <v>6</v>
      </c>
      <c r="E10" s="4">
        <v>30</v>
      </c>
      <c r="F10" s="4"/>
      <c r="G10" s="24">
        <v>38</v>
      </c>
      <c r="H10" s="1"/>
      <c r="I10" s="4">
        <v>4</v>
      </c>
      <c r="J10" s="4">
        <v>14</v>
      </c>
      <c r="K10" s="13">
        <v>16</v>
      </c>
      <c r="M10">
        <v>4</v>
      </c>
      <c r="N10">
        <f t="shared" si="0"/>
        <v>59</v>
      </c>
      <c r="O10">
        <f t="shared" si="1"/>
        <v>36</v>
      </c>
      <c r="P10">
        <f t="shared" si="2"/>
        <v>56</v>
      </c>
      <c r="Q10">
        <f t="shared" si="3"/>
        <v>36</v>
      </c>
      <c r="R10" s="20">
        <f t="shared" si="4"/>
        <v>3</v>
      </c>
      <c r="S10" s="25">
        <f ca="1">_xll.RiskNormal($F$2,$F$3)</f>
        <v>55</v>
      </c>
      <c r="T10" s="22">
        <f t="shared" ca="1" si="5"/>
        <v>5.4545454545454543E-2</v>
      </c>
    </row>
    <row r="11" spans="2:20" x14ac:dyDescent="0.25">
      <c r="B11" s="4">
        <v>5</v>
      </c>
      <c r="C11" s="1" t="s">
        <v>27</v>
      </c>
      <c r="D11" s="4">
        <v>22</v>
      </c>
      <c r="E11" s="4">
        <v>46</v>
      </c>
      <c r="F11" s="4"/>
      <c r="G11" s="24">
        <v>20</v>
      </c>
      <c r="H11" s="1"/>
      <c r="I11" s="4">
        <v>5</v>
      </c>
      <c r="J11" s="4">
        <v>32</v>
      </c>
      <c r="K11" s="13">
        <v>8</v>
      </c>
      <c r="M11">
        <v>5</v>
      </c>
      <c r="N11">
        <f t="shared" si="0"/>
        <v>56</v>
      </c>
      <c r="O11">
        <f t="shared" si="1"/>
        <v>58</v>
      </c>
      <c r="P11">
        <f t="shared" si="2"/>
        <v>54</v>
      </c>
      <c r="Q11">
        <f t="shared" si="3"/>
        <v>58</v>
      </c>
      <c r="R11" s="20">
        <f t="shared" si="4"/>
        <v>2</v>
      </c>
      <c r="S11" s="25">
        <f ca="1">_xll.RiskNormal($F$2,$F$3)</f>
        <v>55</v>
      </c>
      <c r="T11" s="22">
        <f t="shared" ca="1" si="5"/>
        <v>3.6363636363636362E-2</v>
      </c>
    </row>
    <row r="12" spans="2:20" x14ac:dyDescent="0.25">
      <c r="B12" s="4">
        <v>6</v>
      </c>
      <c r="C12" s="1" t="s">
        <v>28</v>
      </c>
      <c r="D12" s="4">
        <v>37</v>
      </c>
      <c r="E12" s="4">
        <v>28</v>
      </c>
      <c r="F12" s="4"/>
      <c r="G12" s="24">
        <v>15</v>
      </c>
      <c r="H12" s="1"/>
      <c r="I12" s="4">
        <v>6</v>
      </c>
      <c r="J12" s="4"/>
      <c r="M12">
        <v>6</v>
      </c>
      <c r="N12">
        <f t="shared" si="0"/>
        <v>54</v>
      </c>
      <c r="O12">
        <f t="shared" si="1"/>
        <v>45</v>
      </c>
      <c r="P12">
        <f t="shared" si="2"/>
        <v>67</v>
      </c>
      <c r="Q12">
        <f t="shared" si="3"/>
        <v>45</v>
      </c>
      <c r="R12" s="20">
        <f t="shared" si="4"/>
        <v>13</v>
      </c>
      <c r="S12" s="25">
        <f ca="1">_xll.RiskNormal($F$2,$F$3)</f>
        <v>55</v>
      </c>
      <c r="T12" s="22">
        <f t="shared" ca="1" si="5"/>
        <v>0.23636363636363636</v>
      </c>
    </row>
    <row r="13" spans="2:20" x14ac:dyDescent="0.25">
      <c r="B13" s="4">
        <v>7</v>
      </c>
      <c r="C13" s="1" t="s">
        <v>29</v>
      </c>
      <c r="D13" s="4">
        <v>40</v>
      </c>
      <c r="E13" s="4">
        <v>55</v>
      </c>
      <c r="F13" s="4"/>
      <c r="G13" s="24">
        <v>35</v>
      </c>
      <c r="H13" s="1"/>
      <c r="I13" s="4">
        <v>7</v>
      </c>
      <c r="J13" s="4">
        <v>12</v>
      </c>
      <c r="K13" s="13">
        <v>13</v>
      </c>
      <c r="M13">
        <v>7</v>
      </c>
      <c r="N13">
        <f t="shared" si="0"/>
        <v>67</v>
      </c>
      <c r="O13">
        <f t="shared" si="1"/>
        <v>25</v>
      </c>
      <c r="P13">
        <f t="shared" si="2"/>
        <v>72</v>
      </c>
      <c r="Q13">
        <f t="shared" si="3"/>
        <v>25</v>
      </c>
      <c r="R13" s="20">
        <f t="shared" si="4"/>
        <v>5</v>
      </c>
      <c r="S13" s="25">
        <f ca="1">_xll.RiskNormal($F$2,$F$3)</f>
        <v>55</v>
      </c>
      <c r="T13" s="22">
        <f t="shared" ca="1" si="5"/>
        <v>9.0909090909090912E-2</v>
      </c>
    </row>
    <row r="14" spans="2:20" x14ac:dyDescent="0.25">
      <c r="B14" s="4">
        <v>8</v>
      </c>
      <c r="C14" s="1" t="s">
        <v>30</v>
      </c>
      <c r="D14" s="4">
        <v>11</v>
      </c>
      <c r="E14" s="4">
        <v>19</v>
      </c>
      <c r="F14" s="4"/>
      <c r="G14" s="24">
        <v>19</v>
      </c>
      <c r="H14" s="1"/>
      <c r="I14" s="4">
        <v>8</v>
      </c>
      <c r="J14" s="4"/>
      <c r="M14">
        <v>8</v>
      </c>
      <c r="N14">
        <f t="shared" si="0"/>
        <v>72</v>
      </c>
      <c r="O14">
        <f t="shared" si="1"/>
        <v>43</v>
      </c>
      <c r="P14">
        <f t="shared" si="2"/>
        <v>71</v>
      </c>
      <c r="Q14">
        <f t="shared" si="3"/>
        <v>43</v>
      </c>
      <c r="R14" s="20">
        <f t="shared" si="4"/>
        <v>1</v>
      </c>
      <c r="S14" s="25">
        <f ca="1">_xll.RiskNormal($F$2,$F$3)</f>
        <v>55</v>
      </c>
      <c r="T14" s="22">
        <f t="shared" ca="1" si="5"/>
        <v>1.8181818181818181E-2</v>
      </c>
    </row>
    <row r="15" spans="2:20" x14ac:dyDescent="0.25">
      <c r="B15" s="4">
        <v>9</v>
      </c>
      <c r="C15" s="1" t="s">
        <v>31</v>
      </c>
      <c r="D15" s="4">
        <v>43</v>
      </c>
      <c r="E15" s="4">
        <v>24</v>
      </c>
      <c r="F15" s="4"/>
      <c r="G15" s="24">
        <v>26</v>
      </c>
      <c r="H15" s="1"/>
      <c r="I15" s="4">
        <v>9</v>
      </c>
      <c r="J15" s="4"/>
      <c r="M15">
        <v>9</v>
      </c>
      <c r="N15">
        <f t="shared" si="0"/>
        <v>71</v>
      </c>
      <c r="O15">
        <f t="shared" si="1"/>
        <v>37</v>
      </c>
      <c r="P15">
        <f t="shared" si="2"/>
        <v>57</v>
      </c>
      <c r="Q15">
        <f t="shared" si="3"/>
        <v>37</v>
      </c>
      <c r="R15" s="20">
        <f t="shared" si="4"/>
        <v>14</v>
      </c>
      <c r="S15" s="25">
        <f ca="1">_xll.RiskNormal($F$2,$F$3)</f>
        <v>55</v>
      </c>
      <c r="T15" s="22">
        <f t="shared" ca="1" si="5"/>
        <v>0.25454545454545452</v>
      </c>
    </row>
    <row r="16" spans="2:20" x14ac:dyDescent="0.25">
      <c r="B16" s="4">
        <v>10</v>
      </c>
      <c r="C16" s="1" t="s">
        <v>32</v>
      </c>
      <c r="D16" s="4">
        <v>53</v>
      </c>
      <c r="E16" s="4">
        <v>53</v>
      </c>
      <c r="F16" s="4"/>
      <c r="G16" s="24">
        <v>30</v>
      </c>
      <c r="H16" s="1"/>
      <c r="I16" s="4">
        <v>10</v>
      </c>
      <c r="J16" s="4"/>
      <c r="M16">
        <v>10</v>
      </c>
      <c r="N16">
        <f t="shared" si="0"/>
        <v>57</v>
      </c>
      <c r="O16">
        <f t="shared" si="1"/>
        <v>19</v>
      </c>
      <c r="P16">
        <f t="shared" si="2"/>
        <v>58</v>
      </c>
      <c r="Q16">
        <f t="shared" si="3"/>
        <v>19</v>
      </c>
      <c r="R16" s="20">
        <f t="shared" si="4"/>
        <v>1</v>
      </c>
      <c r="S16" s="25">
        <f ca="1">_xll.RiskNormal($F$2,$F$3)</f>
        <v>55</v>
      </c>
      <c r="T16" s="22">
        <f t="shared" ca="1" si="5"/>
        <v>1.8181818181818181E-2</v>
      </c>
    </row>
    <row r="17" spans="2:20" x14ac:dyDescent="0.25">
      <c r="B17" s="4">
        <v>11</v>
      </c>
      <c r="C17" s="1" t="s">
        <v>33</v>
      </c>
      <c r="D17" s="4">
        <v>52</v>
      </c>
      <c r="E17" s="4">
        <v>37</v>
      </c>
      <c r="F17" s="4"/>
      <c r="G17" s="24">
        <v>17</v>
      </c>
      <c r="H17" s="1"/>
      <c r="I17" s="4">
        <v>11</v>
      </c>
      <c r="J17" s="4">
        <v>19</v>
      </c>
      <c r="M17">
        <v>11</v>
      </c>
      <c r="N17">
        <f t="shared" si="0"/>
        <v>58</v>
      </c>
      <c r="O17">
        <f t="shared" si="1"/>
        <v>17</v>
      </c>
      <c r="P17">
        <f t="shared" si="2"/>
        <v>68</v>
      </c>
      <c r="Q17">
        <f t="shared" si="3"/>
        <v>17</v>
      </c>
      <c r="R17" s="20">
        <f t="shared" si="4"/>
        <v>10</v>
      </c>
      <c r="S17" s="25">
        <f ca="1">_xll.RiskNormal($F$2,$F$3)</f>
        <v>55</v>
      </c>
      <c r="T17" s="22">
        <f t="shared" ca="1" si="5"/>
        <v>0.18181818181818182</v>
      </c>
    </row>
    <row r="18" spans="2:20" x14ac:dyDescent="0.25">
      <c r="B18" s="4">
        <v>12</v>
      </c>
      <c r="C18" s="1" t="s">
        <v>34</v>
      </c>
      <c r="D18" s="4">
        <v>46</v>
      </c>
      <c r="E18" s="4">
        <v>36</v>
      </c>
      <c r="F18" s="4"/>
      <c r="G18" s="24">
        <v>28</v>
      </c>
      <c r="H18" s="1"/>
      <c r="I18" s="4">
        <v>12</v>
      </c>
      <c r="J18" s="4"/>
      <c r="M18">
        <v>12</v>
      </c>
      <c r="N18">
        <f t="shared" si="0"/>
        <v>68</v>
      </c>
      <c r="O18">
        <f t="shared" si="1"/>
        <v>20</v>
      </c>
      <c r="P18">
        <f t="shared" si="2"/>
        <v>68</v>
      </c>
      <c r="Q18">
        <f t="shared" si="3"/>
        <v>20</v>
      </c>
      <c r="R18" s="20">
        <f t="shared" si="4"/>
        <v>0</v>
      </c>
      <c r="S18" s="25">
        <f ca="1">_xll.RiskNormal($F$2,$F$3)</f>
        <v>55</v>
      </c>
      <c r="T18" s="22">
        <f t="shared" ca="1" si="5"/>
        <v>0</v>
      </c>
    </row>
    <row r="19" spans="2:20" x14ac:dyDescent="0.25">
      <c r="B19" s="4">
        <v>13</v>
      </c>
      <c r="C19" s="1" t="s">
        <v>35</v>
      </c>
      <c r="D19" s="4">
        <v>14</v>
      </c>
      <c r="E19" s="4">
        <v>57</v>
      </c>
      <c r="F19" s="4"/>
      <c r="G19" s="24">
        <v>18</v>
      </c>
      <c r="H19" s="1"/>
      <c r="I19" s="4">
        <v>13</v>
      </c>
      <c r="J19" s="4">
        <v>2</v>
      </c>
      <c r="M19">
        <v>13</v>
      </c>
      <c r="N19">
        <f t="shared" si="0"/>
        <v>68</v>
      </c>
      <c r="O19">
        <f t="shared" si="1"/>
        <v>50</v>
      </c>
      <c r="P19">
        <f t="shared" si="2"/>
        <v>69</v>
      </c>
      <c r="Q19">
        <f t="shared" si="3"/>
        <v>50</v>
      </c>
      <c r="R19" s="20">
        <f t="shared" si="4"/>
        <v>1</v>
      </c>
      <c r="S19" s="25">
        <f ca="1">_xll.RiskNormal($F$2,$F$3)</f>
        <v>55</v>
      </c>
      <c r="T19" s="22">
        <f t="shared" ca="1" si="5"/>
        <v>1.8181818181818181E-2</v>
      </c>
    </row>
    <row r="20" spans="2:20" x14ac:dyDescent="0.25">
      <c r="B20" s="4">
        <v>14</v>
      </c>
      <c r="C20" s="1" t="s">
        <v>36</v>
      </c>
      <c r="D20" s="4">
        <v>65</v>
      </c>
      <c r="E20" s="4">
        <v>52</v>
      </c>
      <c r="F20" s="4"/>
      <c r="G20" s="24">
        <v>32</v>
      </c>
      <c r="H20" s="1"/>
      <c r="I20" s="4">
        <v>14</v>
      </c>
      <c r="J20" s="4"/>
      <c r="M20">
        <v>14</v>
      </c>
      <c r="N20">
        <f t="shared" si="0"/>
        <v>69</v>
      </c>
      <c r="O20">
        <f t="shared" si="1"/>
        <v>56</v>
      </c>
      <c r="P20">
        <f t="shared" si="2"/>
        <v>74</v>
      </c>
      <c r="Q20">
        <f t="shared" si="3"/>
        <v>56</v>
      </c>
      <c r="R20" s="20">
        <f t="shared" si="4"/>
        <v>5</v>
      </c>
      <c r="S20" s="25">
        <f ca="1">_xll.RiskNormal($F$2,$F$3)</f>
        <v>55</v>
      </c>
      <c r="T20" s="22">
        <f t="shared" ca="1" si="5"/>
        <v>9.0909090909090912E-2</v>
      </c>
    </row>
    <row r="21" spans="2:20" x14ac:dyDescent="0.25">
      <c r="B21" s="4">
        <v>15</v>
      </c>
      <c r="C21" s="1" t="s">
        <v>37</v>
      </c>
      <c r="D21" s="4">
        <v>54</v>
      </c>
      <c r="E21" s="4">
        <v>45</v>
      </c>
      <c r="F21" s="4"/>
      <c r="G21" s="24">
        <v>40</v>
      </c>
      <c r="H21" s="1"/>
      <c r="I21" s="4">
        <v>15</v>
      </c>
      <c r="J21" s="4"/>
      <c r="M21">
        <v>15</v>
      </c>
      <c r="N21">
        <f t="shared" si="0"/>
        <v>74</v>
      </c>
      <c r="O21">
        <f t="shared" si="1"/>
        <v>20</v>
      </c>
      <c r="P21">
        <f t="shared" si="2"/>
        <v>65</v>
      </c>
      <c r="Q21">
        <f t="shared" si="3"/>
        <v>20</v>
      </c>
      <c r="R21" s="20">
        <f t="shared" si="4"/>
        <v>9</v>
      </c>
      <c r="S21" s="25">
        <f ca="1">_xll.RiskNormal($F$2,$F$3)</f>
        <v>55</v>
      </c>
      <c r="T21" s="22">
        <f t="shared" ca="1" si="5"/>
        <v>0.16363636363636364</v>
      </c>
    </row>
    <row r="22" spans="2:20" x14ac:dyDescent="0.25">
      <c r="B22" s="4">
        <v>16</v>
      </c>
      <c r="C22" s="1" t="s">
        <v>38</v>
      </c>
      <c r="D22" s="4">
        <v>18</v>
      </c>
      <c r="E22" s="4">
        <v>29</v>
      </c>
      <c r="F22" s="4"/>
      <c r="G22" s="24">
        <v>24</v>
      </c>
      <c r="H22" s="1"/>
      <c r="I22" s="4">
        <v>16</v>
      </c>
      <c r="J22" s="4"/>
      <c r="M22">
        <v>16</v>
      </c>
      <c r="N22">
        <f t="shared" si="0"/>
        <v>65</v>
      </c>
      <c r="O22">
        <f t="shared" si="1"/>
        <v>23</v>
      </c>
      <c r="P22">
        <f t="shared" si="2"/>
        <v>44</v>
      </c>
      <c r="Q22">
        <f t="shared" si="3"/>
        <v>23</v>
      </c>
      <c r="R22" s="20">
        <f t="shared" si="4"/>
        <v>21</v>
      </c>
      <c r="S22" s="25">
        <f ca="1">_xll.RiskNormal($F$2,$F$3)</f>
        <v>55</v>
      </c>
      <c r="T22" s="22">
        <f t="shared" ca="1" si="5"/>
        <v>0.38181818181818183</v>
      </c>
    </row>
    <row r="23" spans="2:20" x14ac:dyDescent="0.25">
      <c r="B23" s="4">
        <v>17</v>
      </c>
      <c r="C23" s="1" t="s">
        <v>39</v>
      </c>
      <c r="D23" s="4">
        <v>58</v>
      </c>
      <c r="E23" s="4">
        <v>17</v>
      </c>
      <c r="F23" s="4"/>
      <c r="G23" s="24">
        <v>34</v>
      </c>
      <c r="H23" s="1"/>
      <c r="I23" s="4">
        <v>17</v>
      </c>
      <c r="J23" s="4"/>
      <c r="M23">
        <v>17</v>
      </c>
      <c r="N23">
        <f t="shared" si="0"/>
        <v>44</v>
      </c>
      <c r="O23">
        <f t="shared" si="1"/>
        <v>49</v>
      </c>
      <c r="P23">
        <f t="shared" si="2"/>
        <v>25</v>
      </c>
      <c r="Q23">
        <f t="shared" si="3"/>
        <v>49</v>
      </c>
      <c r="R23" s="20">
        <f t="shared" si="4"/>
        <v>19</v>
      </c>
      <c r="S23" s="25">
        <f ca="1">_xll.RiskNormal($F$2,$F$3)</f>
        <v>55</v>
      </c>
      <c r="T23" s="22">
        <f t="shared" ca="1" si="5"/>
        <v>0.34545454545454546</v>
      </c>
    </row>
    <row r="24" spans="2:20" x14ac:dyDescent="0.25">
      <c r="B24" s="4">
        <v>18</v>
      </c>
      <c r="C24" s="1" t="s">
        <v>40</v>
      </c>
      <c r="D24" s="4">
        <v>68</v>
      </c>
      <c r="E24" s="4">
        <v>50</v>
      </c>
      <c r="F24" s="4"/>
      <c r="G24" s="24">
        <v>33</v>
      </c>
      <c r="H24" s="1"/>
      <c r="I24" s="4">
        <v>18</v>
      </c>
      <c r="J24" s="4"/>
      <c r="M24">
        <v>18</v>
      </c>
      <c r="N24">
        <f t="shared" si="0"/>
        <v>25</v>
      </c>
      <c r="O24">
        <f t="shared" si="1"/>
        <v>40</v>
      </c>
      <c r="P24">
        <f t="shared" si="2"/>
        <v>18</v>
      </c>
      <c r="Q24">
        <f t="shared" si="3"/>
        <v>40</v>
      </c>
      <c r="R24" s="20">
        <f t="shared" si="4"/>
        <v>7</v>
      </c>
      <c r="S24" s="25">
        <f ca="1">_xll.RiskNormal($F$2,$F$3)</f>
        <v>55</v>
      </c>
      <c r="T24" s="22">
        <f t="shared" ca="1" si="5"/>
        <v>0.12727272727272726</v>
      </c>
    </row>
    <row r="25" spans="2:20" x14ac:dyDescent="0.25">
      <c r="B25" s="4">
        <v>19</v>
      </c>
      <c r="C25" s="1" t="s">
        <v>41</v>
      </c>
      <c r="D25" s="4">
        <v>72</v>
      </c>
      <c r="E25" s="4">
        <v>43</v>
      </c>
      <c r="F25" s="4"/>
      <c r="G25" s="24">
        <v>16</v>
      </c>
      <c r="H25" s="1"/>
      <c r="I25" s="4">
        <v>19</v>
      </c>
      <c r="J25" s="4"/>
      <c r="M25">
        <v>19</v>
      </c>
      <c r="N25">
        <f t="shared" si="0"/>
        <v>18</v>
      </c>
      <c r="O25">
        <f t="shared" si="1"/>
        <v>29</v>
      </c>
      <c r="P25">
        <f t="shared" si="2"/>
        <v>45</v>
      </c>
      <c r="Q25">
        <f t="shared" si="3"/>
        <v>29</v>
      </c>
      <c r="R25" s="20">
        <f t="shared" si="4"/>
        <v>27</v>
      </c>
      <c r="S25" s="25">
        <f ca="1">_xll.RiskNormal($F$2,$F$3)</f>
        <v>55</v>
      </c>
      <c r="T25" s="22">
        <f t="shared" ca="1" si="5"/>
        <v>0.49090909090909091</v>
      </c>
    </row>
    <row r="26" spans="2:20" x14ac:dyDescent="0.25">
      <c r="B26" s="4">
        <v>20</v>
      </c>
      <c r="C26" s="1" t="s">
        <v>42</v>
      </c>
      <c r="D26" s="4">
        <v>56</v>
      </c>
      <c r="E26" s="4">
        <v>58</v>
      </c>
      <c r="F26" s="4"/>
      <c r="G26" s="24">
        <v>31</v>
      </c>
      <c r="H26" s="1"/>
      <c r="I26" s="4">
        <v>20</v>
      </c>
      <c r="J26" s="4"/>
      <c r="M26">
        <v>20</v>
      </c>
      <c r="N26">
        <f t="shared" si="0"/>
        <v>45</v>
      </c>
      <c r="O26">
        <f t="shared" si="1"/>
        <v>24</v>
      </c>
      <c r="P26">
        <f t="shared" si="2"/>
        <v>36</v>
      </c>
      <c r="Q26">
        <f t="shared" si="3"/>
        <v>24</v>
      </c>
      <c r="R26" s="20">
        <f t="shared" si="4"/>
        <v>9</v>
      </c>
      <c r="S26" s="25">
        <f ca="1">_xll.RiskNormal($F$2,$F$3)</f>
        <v>55</v>
      </c>
      <c r="T26" s="22">
        <f t="shared" ca="1" si="5"/>
        <v>0.16363636363636364</v>
      </c>
    </row>
    <row r="27" spans="2:20" x14ac:dyDescent="0.25">
      <c r="B27" s="4">
        <v>21</v>
      </c>
      <c r="C27" s="1" t="s">
        <v>43</v>
      </c>
      <c r="D27" s="4">
        <v>44</v>
      </c>
      <c r="E27" s="4">
        <v>41</v>
      </c>
      <c r="F27" s="4"/>
      <c r="G27" s="24">
        <v>39</v>
      </c>
      <c r="H27" s="1"/>
      <c r="I27" s="4">
        <v>21</v>
      </c>
      <c r="J27" s="4"/>
      <c r="M27">
        <v>21</v>
      </c>
      <c r="N27">
        <f t="shared" si="0"/>
        <v>36</v>
      </c>
      <c r="O27">
        <f t="shared" si="1"/>
        <v>37</v>
      </c>
      <c r="P27">
        <f t="shared" si="2"/>
        <v>32</v>
      </c>
      <c r="Q27">
        <f t="shared" si="3"/>
        <v>37</v>
      </c>
      <c r="R27" s="20">
        <f t="shared" si="4"/>
        <v>4</v>
      </c>
      <c r="S27" s="25">
        <f ca="1">_xll.RiskNormal($F$2,$F$3)</f>
        <v>55</v>
      </c>
      <c r="T27" s="22">
        <f t="shared" ca="1" si="5"/>
        <v>7.2727272727272724E-2</v>
      </c>
    </row>
    <row r="28" spans="2:20" x14ac:dyDescent="0.25">
      <c r="B28" s="4">
        <v>22</v>
      </c>
      <c r="C28" s="1" t="s">
        <v>44</v>
      </c>
      <c r="D28" s="4">
        <v>56</v>
      </c>
      <c r="E28" s="4">
        <v>29</v>
      </c>
      <c r="F28" s="4"/>
      <c r="G28" s="24">
        <v>29</v>
      </c>
      <c r="H28" s="1"/>
      <c r="I28" s="4">
        <v>22</v>
      </c>
      <c r="J28" s="4"/>
      <c r="M28">
        <v>22</v>
      </c>
      <c r="N28">
        <f t="shared" si="0"/>
        <v>32</v>
      </c>
      <c r="O28">
        <f t="shared" si="1"/>
        <v>47</v>
      </c>
      <c r="P28">
        <f t="shared" si="2"/>
        <v>43</v>
      </c>
      <c r="Q28">
        <f t="shared" si="3"/>
        <v>47</v>
      </c>
      <c r="R28" s="20">
        <f t="shared" si="4"/>
        <v>11</v>
      </c>
      <c r="S28" s="25">
        <f ca="1">_xll.RiskNormal($F$2,$F$3)</f>
        <v>55</v>
      </c>
      <c r="T28" s="22">
        <f t="shared" ca="1" si="5"/>
        <v>0.2</v>
      </c>
    </row>
    <row r="29" spans="2:20" x14ac:dyDescent="0.25">
      <c r="B29" s="4">
        <v>23</v>
      </c>
      <c r="C29" s="1" t="s">
        <v>45</v>
      </c>
      <c r="D29" s="4">
        <v>18</v>
      </c>
      <c r="E29" s="4">
        <v>36</v>
      </c>
      <c r="F29" s="4"/>
      <c r="G29" s="24">
        <v>9</v>
      </c>
      <c r="H29" s="1"/>
      <c r="I29" s="4">
        <v>23</v>
      </c>
      <c r="J29" s="4"/>
      <c r="M29">
        <v>23</v>
      </c>
      <c r="N29">
        <f t="shared" si="0"/>
        <v>43</v>
      </c>
      <c r="O29">
        <f t="shared" si="1"/>
        <v>24</v>
      </c>
      <c r="P29">
        <f t="shared" si="2"/>
        <v>53</v>
      </c>
      <c r="Q29">
        <f t="shared" si="3"/>
        <v>24</v>
      </c>
      <c r="R29" s="20">
        <f t="shared" si="4"/>
        <v>10</v>
      </c>
      <c r="S29" s="25">
        <f ca="1">_xll.RiskNormal($F$2,$F$3)</f>
        <v>55</v>
      </c>
      <c r="T29" s="22">
        <f t="shared" ca="1" si="5"/>
        <v>0.18181818181818182</v>
      </c>
    </row>
    <row r="30" spans="2:20" x14ac:dyDescent="0.25">
      <c r="B30" s="4">
        <v>24</v>
      </c>
      <c r="C30" s="1" t="s">
        <v>46</v>
      </c>
      <c r="D30" s="4">
        <v>65</v>
      </c>
      <c r="E30" s="4">
        <v>23</v>
      </c>
      <c r="F30" s="4"/>
      <c r="G30" s="24">
        <v>10</v>
      </c>
      <c r="H30" s="1"/>
      <c r="I30" s="4">
        <v>24</v>
      </c>
      <c r="J30" s="4"/>
      <c r="M30">
        <v>24</v>
      </c>
      <c r="N30">
        <f t="shared" si="0"/>
        <v>53</v>
      </c>
      <c r="O30">
        <f t="shared" si="1"/>
        <v>53</v>
      </c>
      <c r="P30">
        <f t="shared" si="2"/>
        <v>42</v>
      </c>
      <c r="Q30">
        <f t="shared" si="3"/>
        <v>53</v>
      </c>
      <c r="R30" s="20">
        <f t="shared" si="4"/>
        <v>11</v>
      </c>
      <c r="S30" s="25">
        <f ca="1">_xll.RiskNormal($F$2,$F$3)</f>
        <v>55</v>
      </c>
      <c r="T30" s="22">
        <f t="shared" ca="1" si="5"/>
        <v>0.2</v>
      </c>
    </row>
    <row r="31" spans="2:20" x14ac:dyDescent="0.25">
      <c r="B31" s="4">
        <v>25</v>
      </c>
      <c r="C31" s="1" t="s">
        <v>47</v>
      </c>
      <c r="D31" s="4">
        <v>48</v>
      </c>
      <c r="E31" s="4">
        <v>44</v>
      </c>
      <c r="F31" s="4"/>
      <c r="G31" s="24">
        <v>37</v>
      </c>
      <c r="H31" s="1"/>
      <c r="I31" s="4">
        <v>25</v>
      </c>
      <c r="J31" s="4"/>
      <c r="M31">
        <v>25</v>
      </c>
      <c r="N31">
        <f t="shared" si="0"/>
        <v>42</v>
      </c>
      <c r="O31">
        <f t="shared" si="1"/>
        <v>18</v>
      </c>
      <c r="P31">
        <f t="shared" si="2"/>
        <v>65</v>
      </c>
      <c r="Q31">
        <f t="shared" si="3"/>
        <v>18</v>
      </c>
      <c r="R31" s="20">
        <f t="shared" si="4"/>
        <v>23</v>
      </c>
      <c r="S31" s="25">
        <f ca="1">_xll.RiskNormal($F$2,$F$3)</f>
        <v>55</v>
      </c>
      <c r="T31" s="22">
        <f t="shared" ca="1" si="5"/>
        <v>0.41818181818181815</v>
      </c>
    </row>
    <row r="32" spans="2:20" x14ac:dyDescent="0.25">
      <c r="B32" s="4">
        <v>26</v>
      </c>
      <c r="C32" s="1" t="s">
        <v>48</v>
      </c>
      <c r="D32" s="4">
        <v>71</v>
      </c>
      <c r="E32" s="4">
        <v>37</v>
      </c>
      <c r="F32" s="4"/>
      <c r="G32" s="24">
        <v>14</v>
      </c>
      <c r="H32" s="1"/>
      <c r="I32" s="4">
        <v>26</v>
      </c>
      <c r="J32" s="4"/>
      <c r="M32">
        <v>26</v>
      </c>
      <c r="N32">
        <f t="shared" si="0"/>
        <v>65</v>
      </c>
      <c r="O32">
        <f t="shared" si="1"/>
        <v>52</v>
      </c>
      <c r="P32">
        <f t="shared" si="2"/>
        <v>52</v>
      </c>
      <c r="Q32">
        <f t="shared" si="3"/>
        <v>52</v>
      </c>
      <c r="R32" s="20">
        <f t="shared" si="4"/>
        <v>13</v>
      </c>
      <c r="S32" s="25">
        <f ca="1">_xll.RiskNormal($F$2,$F$3)</f>
        <v>55</v>
      </c>
      <c r="T32" s="22">
        <f t="shared" ca="1" si="5"/>
        <v>0.23636363636363636</v>
      </c>
    </row>
    <row r="33" spans="2:20" x14ac:dyDescent="0.25">
      <c r="B33" s="4">
        <v>27</v>
      </c>
      <c r="C33" s="1" t="s">
        <v>49</v>
      </c>
      <c r="D33" s="4">
        <v>61</v>
      </c>
      <c r="E33" s="4">
        <v>44</v>
      </c>
      <c r="F33" s="4"/>
      <c r="G33" s="24">
        <v>11</v>
      </c>
      <c r="H33" s="1"/>
      <c r="I33" s="4">
        <v>27</v>
      </c>
      <c r="J33" s="4"/>
      <c r="M33">
        <v>27</v>
      </c>
      <c r="N33">
        <f t="shared" si="0"/>
        <v>52</v>
      </c>
      <c r="O33">
        <f t="shared" si="1"/>
        <v>37</v>
      </c>
      <c r="P33">
        <f t="shared" si="2"/>
        <v>6</v>
      </c>
      <c r="Q33">
        <f t="shared" si="3"/>
        <v>37</v>
      </c>
      <c r="R33" s="20">
        <f t="shared" si="4"/>
        <v>46</v>
      </c>
      <c r="S33" s="25">
        <f ca="1">_xll.RiskNormal($F$2,$F$3)</f>
        <v>55</v>
      </c>
      <c r="T33" s="22">
        <f t="shared" ca="1" si="5"/>
        <v>0.83636363636363631</v>
      </c>
    </row>
    <row r="34" spans="2:20" x14ac:dyDescent="0.25">
      <c r="B34" s="4">
        <v>28</v>
      </c>
      <c r="C34" s="1" t="s">
        <v>50</v>
      </c>
      <c r="D34" s="4">
        <v>68</v>
      </c>
      <c r="E34" s="4">
        <v>20</v>
      </c>
      <c r="F34" s="4"/>
      <c r="G34" s="24">
        <v>4</v>
      </c>
      <c r="H34" s="1"/>
      <c r="I34" s="4">
        <v>28</v>
      </c>
      <c r="J34" s="4"/>
      <c r="M34">
        <v>28</v>
      </c>
      <c r="N34">
        <f t="shared" si="0"/>
        <v>6</v>
      </c>
      <c r="O34">
        <f t="shared" si="1"/>
        <v>30</v>
      </c>
      <c r="P34">
        <f t="shared" si="2"/>
        <v>12</v>
      </c>
      <c r="Q34">
        <f t="shared" si="3"/>
        <v>30</v>
      </c>
      <c r="R34" s="20">
        <f t="shared" si="4"/>
        <v>6</v>
      </c>
      <c r="S34" s="25">
        <f ca="1">_xll.RiskNormal($F$2,$F$3)</f>
        <v>55</v>
      </c>
      <c r="T34" s="22">
        <f t="shared" ca="1" si="5"/>
        <v>0.10909090909090909</v>
      </c>
    </row>
    <row r="35" spans="2:20" x14ac:dyDescent="0.25">
      <c r="B35" s="4">
        <v>29</v>
      </c>
      <c r="C35" s="1" t="s">
        <v>51</v>
      </c>
      <c r="D35" s="4">
        <v>32</v>
      </c>
      <c r="E35" s="4">
        <v>47</v>
      </c>
      <c r="F35" s="4"/>
      <c r="G35" s="24">
        <v>2</v>
      </c>
      <c r="H35" s="1"/>
      <c r="I35" s="4">
        <v>29</v>
      </c>
      <c r="J35" s="4"/>
      <c r="M35">
        <v>29</v>
      </c>
      <c r="N35">
        <f t="shared" si="0"/>
        <v>12</v>
      </c>
      <c r="O35">
        <f t="shared" si="1"/>
        <v>58</v>
      </c>
      <c r="P35">
        <f t="shared" si="2"/>
        <v>14</v>
      </c>
      <c r="Q35">
        <f t="shared" si="3"/>
        <v>58</v>
      </c>
      <c r="R35" s="20">
        <f t="shared" si="4"/>
        <v>2</v>
      </c>
      <c r="S35" s="25">
        <f ca="1">_xll.RiskNormal($F$2,$F$3)</f>
        <v>55</v>
      </c>
      <c r="T35" s="22">
        <f t="shared" ca="1" si="5"/>
        <v>3.6363636363636362E-2</v>
      </c>
    </row>
    <row r="36" spans="2:20" x14ac:dyDescent="0.25">
      <c r="B36" s="4">
        <v>30</v>
      </c>
      <c r="C36" s="1" t="s">
        <v>52</v>
      </c>
      <c r="D36" s="4">
        <v>57</v>
      </c>
      <c r="E36" s="4">
        <v>19</v>
      </c>
      <c r="F36" s="4"/>
      <c r="G36" s="24">
        <v>13</v>
      </c>
      <c r="H36" s="1"/>
      <c r="I36" s="4">
        <v>30</v>
      </c>
      <c r="J36" s="4"/>
      <c r="M36">
        <v>30</v>
      </c>
      <c r="N36">
        <f t="shared" si="0"/>
        <v>14</v>
      </c>
      <c r="O36">
        <f t="shared" si="1"/>
        <v>57</v>
      </c>
      <c r="P36">
        <f t="shared" si="2"/>
        <v>18</v>
      </c>
      <c r="Q36">
        <f t="shared" si="3"/>
        <v>57</v>
      </c>
      <c r="R36" s="20">
        <f t="shared" si="4"/>
        <v>4</v>
      </c>
      <c r="S36" s="25">
        <f ca="1">_xll.RiskNormal($F$2,$F$3)</f>
        <v>55</v>
      </c>
      <c r="T36" s="22">
        <f t="shared" ca="1" si="5"/>
        <v>7.2727272727272724E-2</v>
      </c>
    </row>
    <row r="37" spans="2:20" x14ac:dyDescent="0.25">
      <c r="B37" s="4">
        <v>31</v>
      </c>
      <c r="C37" s="1" t="s">
        <v>53</v>
      </c>
      <c r="D37" s="4">
        <v>45</v>
      </c>
      <c r="E37" s="4">
        <v>24</v>
      </c>
      <c r="F37" s="4"/>
      <c r="G37" s="24">
        <v>23</v>
      </c>
      <c r="H37" s="1"/>
      <c r="I37" s="4">
        <v>31</v>
      </c>
      <c r="J37" s="4"/>
      <c r="M37">
        <v>31</v>
      </c>
      <c r="N37">
        <f t="shared" si="0"/>
        <v>18</v>
      </c>
      <c r="O37">
        <f t="shared" si="1"/>
        <v>36</v>
      </c>
      <c r="P37">
        <f t="shared" si="2"/>
        <v>11</v>
      </c>
      <c r="Q37">
        <f t="shared" si="3"/>
        <v>36</v>
      </c>
      <c r="R37" s="20">
        <f t="shared" si="4"/>
        <v>7</v>
      </c>
      <c r="S37" s="25">
        <f ca="1">_xll.RiskNormal($F$2,$F$3)</f>
        <v>55</v>
      </c>
      <c r="T37" s="22">
        <f t="shared" ca="1" si="5"/>
        <v>0.12727272727272726</v>
      </c>
    </row>
    <row r="38" spans="2:20" x14ac:dyDescent="0.25">
      <c r="B38" s="4">
        <v>32</v>
      </c>
      <c r="C38" s="1" t="s">
        <v>54</v>
      </c>
      <c r="D38" s="4">
        <v>69</v>
      </c>
      <c r="E38" s="4">
        <v>56</v>
      </c>
      <c r="F38" s="4"/>
      <c r="G38" s="24">
        <v>8</v>
      </c>
      <c r="H38" s="1"/>
      <c r="I38" s="4">
        <v>32</v>
      </c>
      <c r="J38" s="4"/>
      <c r="M38">
        <v>32</v>
      </c>
      <c r="N38">
        <f t="shared" si="0"/>
        <v>11</v>
      </c>
      <c r="O38">
        <f t="shared" si="1"/>
        <v>19</v>
      </c>
      <c r="P38">
        <f t="shared" si="2"/>
        <v>46</v>
      </c>
      <c r="Q38">
        <f t="shared" si="3"/>
        <v>19</v>
      </c>
      <c r="R38" s="20">
        <f t="shared" si="4"/>
        <v>35</v>
      </c>
      <c r="S38" s="25">
        <f ca="1">_xll.RiskNormal($F$2,$F$3)</f>
        <v>55</v>
      </c>
      <c r="T38" s="22">
        <f t="shared" ca="1" si="5"/>
        <v>0.63636363636363635</v>
      </c>
    </row>
    <row r="39" spans="2:20" x14ac:dyDescent="0.25">
      <c r="B39" s="4">
        <v>33</v>
      </c>
      <c r="C39" s="1" t="s">
        <v>55</v>
      </c>
      <c r="D39" s="4">
        <v>25</v>
      </c>
      <c r="E39" s="4">
        <v>40</v>
      </c>
      <c r="F39" s="4"/>
      <c r="G39" s="24">
        <v>12</v>
      </c>
      <c r="H39" s="1"/>
      <c r="I39" s="4">
        <v>33</v>
      </c>
      <c r="J39" s="4"/>
      <c r="M39">
        <v>33</v>
      </c>
      <c r="N39">
        <f t="shared" si="0"/>
        <v>46</v>
      </c>
      <c r="O39">
        <f t="shared" si="1"/>
        <v>36</v>
      </c>
      <c r="P39">
        <f t="shared" si="2"/>
        <v>56</v>
      </c>
      <c r="Q39">
        <f t="shared" si="3"/>
        <v>36</v>
      </c>
      <c r="R39" s="20">
        <f t="shared" si="4"/>
        <v>10</v>
      </c>
      <c r="S39" s="25">
        <f ca="1">_xll.RiskNormal($F$2,$F$3)</f>
        <v>55</v>
      </c>
      <c r="T39" s="22">
        <f t="shared" ca="1" si="5"/>
        <v>0.18181818181818182</v>
      </c>
    </row>
    <row r="40" spans="2:20" x14ac:dyDescent="0.25">
      <c r="B40" s="4">
        <v>34</v>
      </c>
      <c r="C40" s="1" t="s">
        <v>56</v>
      </c>
      <c r="D40" s="4">
        <v>44</v>
      </c>
      <c r="E40" s="4">
        <v>49</v>
      </c>
      <c r="F40" s="4"/>
      <c r="G40" s="24">
        <v>22</v>
      </c>
      <c r="H40" s="1"/>
      <c r="I40" s="4">
        <v>34</v>
      </c>
      <c r="J40" s="4"/>
      <c r="M40">
        <v>34</v>
      </c>
      <c r="N40">
        <f t="shared" si="0"/>
        <v>56</v>
      </c>
      <c r="O40">
        <f t="shared" si="1"/>
        <v>29</v>
      </c>
      <c r="P40">
        <f t="shared" si="2"/>
        <v>37</v>
      </c>
      <c r="Q40">
        <f t="shared" si="3"/>
        <v>29</v>
      </c>
      <c r="R40" s="20">
        <f t="shared" si="4"/>
        <v>19</v>
      </c>
      <c r="S40" s="25">
        <f ca="1">_xll.RiskNormal($F$2,$F$3)</f>
        <v>55</v>
      </c>
      <c r="T40" s="22">
        <f t="shared" ca="1" si="5"/>
        <v>0.34545454545454546</v>
      </c>
    </row>
    <row r="41" spans="2:20" x14ac:dyDescent="0.25">
      <c r="B41" s="4">
        <v>35</v>
      </c>
      <c r="C41" s="1" t="s">
        <v>57</v>
      </c>
      <c r="D41" s="4">
        <v>67</v>
      </c>
      <c r="E41" s="4">
        <v>25</v>
      </c>
      <c r="F41" s="4"/>
      <c r="G41" s="24">
        <v>6</v>
      </c>
      <c r="H41" s="1"/>
      <c r="I41" s="4">
        <v>35</v>
      </c>
      <c r="J41" s="4"/>
      <c r="M41">
        <v>35</v>
      </c>
      <c r="N41">
        <f t="shared" si="0"/>
        <v>37</v>
      </c>
      <c r="O41">
        <f t="shared" si="1"/>
        <v>28</v>
      </c>
      <c r="P41">
        <f t="shared" si="2"/>
        <v>29</v>
      </c>
      <c r="Q41">
        <f t="shared" si="3"/>
        <v>28</v>
      </c>
      <c r="R41" s="20">
        <f t="shared" si="4"/>
        <v>8</v>
      </c>
      <c r="S41" s="25">
        <f ca="1">_xll.RiskNormal($F$2,$F$3)</f>
        <v>55</v>
      </c>
      <c r="T41" s="22">
        <f t="shared" ca="1" si="5"/>
        <v>0.14545454545454545</v>
      </c>
    </row>
    <row r="42" spans="2:20" x14ac:dyDescent="0.25">
      <c r="B42" s="4">
        <v>36</v>
      </c>
      <c r="C42" s="1" t="s">
        <v>58</v>
      </c>
      <c r="D42" s="4">
        <v>29</v>
      </c>
      <c r="E42" s="4">
        <v>57</v>
      </c>
      <c r="F42" s="4"/>
      <c r="G42" s="24">
        <v>36</v>
      </c>
      <c r="H42" s="1"/>
      <c r="I42" s="4">
        <v>36</v>
      </c>
      <c r="J42" s="4"/>
      <c r="M42">
        <v>36</v>
      </c>
      <c r="N42">
        <f t="shared" si="0"/>
        <v>29</v>
      </c>
      <c r="O42">
        <f t="shared" si="1"/>
        <v>57</v>
      </c>
      <c r="P42">
        <f t="shared" si="2"/>
        <v>22</v>
      </c>
      <c r="Q42">
        <f t="shared" si="3"/>
        <v>57</v>
      </c>
      <c r="R42" s="20">
        <f t="shared" si="4"/>
        <v>7</v>
      </c>
      <c r="S42" s="25">
        <f ca="1">_xll.RiskNormal($F$2,$F$3)</f>
        <v>55</v>
      </c>
      <c r="T42" s="22">
        <f t="shared" ca="1" si="5"/>
        <v>0.12727272727272726</v>
      </c>
    </row>
    <row r="43" spans="2:20" x14ac:dyDescent="0.25">
      <c r="B43" s="4">
        <v>37</v>
      </c>
      <c r="C43" s="1" t="s">
        <v>59</v>
      </c>
      <c r="D43" s="4">
        <v>42</v>
      </c>
      <c r="E43" s="4">
        <v>18</v>
      </c>
      <c r="F43" s="4"/>
      <c r="G43" s="24">
        <v>5</v>
      </c>
      <c r="H43" s="1"/>
      <c r="I43" s="4">
        <v>37</v>
      </c>
      <c r="J43" s="4"/>
      <c r="M43">
        <v>37</v>
      </c>
      <c r="N43">
        <f t="shared" si="0"/>
        <v>22</v>
      </c>
      <c r="O43">
        <f t="shared" si="1"/>
        <v>46</v>
      </c>
      <c r="P43">
        <f t="shared" si="2"/>
        <v>40</v>
      </c>
      <c r="Q43">
        <f t="shared" si="3"/>
        <v>46</v>
      </c>
      <c r="R43" s="20">
        <f t="shared" si="4"/>
        <v>18</v>
      </c>
      <c r="S43" s="25">
        <f ca="1">_xll.RiskNormal($F$2,$F$3)</f>
        <v>55</v>
      </c>
      <c r="T43" s="22">
        <f t="shared" ca="1" si="5"/>
        <v>0.32727272727272727</v>
      </c>
    </row>
    <row r="44" spans="2:20" x14ac:dyDescent="0.25">
      <c r="B44" s="4">
        <v>38</v>
      </c>
      <c r="C44" s="1" t="s">
        <v>60</v>
      </c>
      <c r="D44" s="4">
        <v>59</v>
      </c>
      <c r="E44" s="4">
        <v>36</v>
      </c>
      <c r="F44" s="4"/>
      <c r="G44" s="24">
        <v>7</v>
      </c>
      <c r="H44" s="1"/>
      <c r="I44" s="4">
        <v>38</v>
      </c>
      <c r="J44" s="4"/>
      <c r="M44">
        <v>38</v>
      </c>
      <c r="N44">
        <f t="shared" si="0"/>
        <v>40</v>
      </c>
      <c r="O44">
        <f t="shared" si="1"/>
        <v>55</v>
      </c>
      <c r="P44">
        <f t="shared" si="2"/>
        <v>50</v>
      </c>
      <c r="Q44">
        <f t="shared" si="3"/>
        <v>55</v>
      </c>
      <c r="R44" s="20">
        <f t="shared" si="4"/>
        <v>10</v>
      </c>
      <c r="S44" s="25">
        <f ca="1">_xll.RiskNormal($F$2,$F$3)</f>
        <v>55</v>
      </c>
      <c r="T44" s="22">
        <f t="shared" ca="1" si="5"/>
        <v>0.18181818181818182</v>
      </c>
    </row>
    <row r="45" spans="2:20" x14ac:dyDescent="0.25">
      <c r="B45" s="4">
        <v>39</v>
      </c>
      <c r="C45" s="1" t="s">
        <v>61</v>
      </c>
      <c r="D45" s="4">
        <v>36</v>
      </c>
      <c r="E45" s="4">
        <v>37</v>
      </c>
      <c r="F45" s="4"/>
      <c r="G45" s="24">
        <v>3</v>
      </c>
      <c r="H45" s="1"/>
      <c r="I45" s="4">
        <v>39</v>
      </c>
      <c r="J45" s="4"/>
      <c r="M45">
        <v>39</v>
      </c>
      <c r="N45">
        <f t="shared" si="0"/>
        <v>50</v>
      </c>
      <c r="O45">
        <f t="shared" si="1"/>
        <v>17</v>
      </c>
      <c r="P45">
        <f t="shared" si="2"/>
        <v>48</v>
      </c>
      <c r="Q45">
        <f t="shared" si="3"/>
        <v>17</v>
      </c>
      <c r="R45" s="20">
        <f t="shared" si="4"/>
        <v>2</v>
      </c>
      <c r="S45" s="25">
        <f ca="1">_xll.RiskNormal($F$2,$F$3)</f>
        <v>55</v>
      </c>
      <c r="T45" s="22">
        <f t="shared" ca="1" si="5"/>
        <v>3.6363636363636362E-2</v>
      </c>
    </row>
    <row r="46" spans="2:20" x14ac:dyDescent="0.25">
      <c r="B46" s="4">
        <v>40</v>
      </c>
      <c r="C46" s="1" t="s">
        <v>62</v>
      </c>
      <c r="D46" s="4">
        <v>74</v>
      </c>
      <c r="E46" s="4">
        <v>20</v>
      </c>
      <c r="F46" s="4"/>
      <c r="G46" s="24">
        <v>25</v>
      </c>
      <c r="H46" s="1"/>
      <c r="I46" s="4">
        <v>40</v>
      </c>
      <c r="J46" s="4"/>
      <c r="M46">
        <v>40</v>
      </c>
      <c r="N46">
        <f t="shared" si="0"/>
        <v>48</v>
      </c>
      <c r="O46">
        <f t="shared" si="1"/>
        <v>44</v>
      </c>
      <c r="P46">
        <f t="shared" si="2"/>
        <v>10</v>
      </c>
      <c r="Q46">
        <f t="shared" si="3"/>
        <v>44</v>
      </c>
      <c r="R46" s="20">
        <f t="shared" si="4"/>
        <v>38</v>
      </c>
      <c r="S46" s="25">
        <f ca="1">_xll.RiskNormal($F$2,$F$3)</f>
        <v>55</v>
      </c>
      <c r="T46" s="22">
        <f t="shared" ca="1" si="5"/>
        <v>0.69090909090909092</v>
      </c>
    </row>
    <row r="47" spans="2:20" x14ac:dyDescent="0.25">
      <c r="B47" s="4">
        <v>41</v>
      </c>
      <c r="C47" s="1" t="s">
        <v>63</v>
      </c>
      <c r="D47" s="4">
        <v>57</v>
      </c>
      <c r="E47" s="4">
        <v>32</v>
      </c>
      <c r="F47" s="4"/>
      <c r="G47" s="24">
        <v>1</v>
      </c>
      <c r="H47" s="1"/>
      <c r="I47" s="4">
        <v>41</v>
      </c>
      <c r="J47" s="4"/>
    </row>
    <row r="48" spans="2:20" x14ac:dyDescent="0.25">
      <c r="B48" s="1"/>
      <c r="C48" s="1"/>
      <c r="D48" s="1"/>
      <c r="E48" s="1"/>
      <c r="F48" s="1"/>
      <c r="G48" s="1"/>
      <c r="H48" s="1"/>
      <c r="I48" s="4"/>
      <c r="J48" s="4"/>
    </row>
    <row r="49" spans="2:10" x14ac:dyDescent="0.25">
      <c r="B49" s="1"/>
      <c r="C49" s="1"/>
      <c r="D49" s="1"/>
      <c r="E49" s="1"/>
      <c r="F49" s="1"/>
      <c r="G49" s="1"/>
      <c r="H49" s="1"/>
      <c r="I49" s="4"/>
      <c r="J49" s="4"/>
    </row>
    <row r="50" spans="2:10" x14ac:dyDescent="0.25">
      <c r="B50" s="1"/>
      <c r="C50" s="1"/>
      <c r="D50" s="1"/>
      <c r="E50" s="1"/>
      <c r="F50" s="1"/>
      <c r="G50" s="1"/>
      <c r="H50" s="1"/>
      <c r="I50" s="4"/>
      <c r="J50" s="4"/>
    </row>
    <row r="51" spans="2:10" x14ac:dyDescent="0.25">
      <c r="B51" s="1"/>
      <c r="C51" s="1"/>
      <c r="D51" s="1"/>
      <c r="E51" s="1"/>
      <c r="F51" s="1"/>
      <c r="G51" s="1"/>
      <c r="H51" s="1"/>
      <c r="I51" s="4"/>
      <c r="J51" s="4"/>
    </row>
    <row r="52" spans="2:10" x14ac:dyDescent="0.25">
      <c r="B52" s="1"/>
      <c r="C52" s="1"/>
      <c r="D52" s="1"/>
      <c r="E52" s="1"/>
      <c r="F52" s="1"/>
      <c r="G52" s="1"/>
      <c r="H52" s="1"/>
      <c r="I52" s="4"/>
      <c r="J52" s="4"/>
    </row>
    <row r="53" spans="2:10" x14ac:dyDescent="0.25">
      <c r="B53" s="1"/>
      <c r="C53" s="1"/>
      <c r="D53" s="1"/>
      <c r="E53" s="1"/>
      <c r="F53" s="1"/>
      <c r="G53" s="1"/>
      <c r="H53" s="1"/>
      <c r="I53" s="4"/>
      <c r="J53" s="4"/>
    </row>
    <row r="54" spans="2:10" x14ac:dyDescent="0.25">
      <c r="B54" s="1"/>
      <c r="C54" s="1"/>
      <c r="D54" s="1"/>
      <c r="E54" s="1"/>
      <c r="F54" s="1"/>
      <c r="G54" s="1"/>
      <c r="H54" s="1"/>
      <c r="I54" s="4"/>
      <c r="J54" s="4"/>
    </row>
    <row r="55" spans="2:10" x14ac:dyDescent="0.25">
      <c r="B55" s="1"/>
      <c r="C55" s="1"/>
      <c r="D55" s="1"/>
      <c r="E55" s="1"/>
      <c r="F55" s="1"/>
      <c r="G55" s="1"/>
      <c r="H55" s="1"/>
      <c r="I55" s="4"/>
      <c r="J55" s="4"/>
    </row>
    <row r="56" spans="2:10" x14ac:dyDescent="0.25">
      <c r="B56" s="1"/>
      <c r="C56" s="1"/>
      <c r="D56" s="1"/>
      <c r="E56" s="1"/>
      <c r="F56" s="1"/>
      <c r="G56" s="1"/>
      <c r="H56" s="1"/>
      <c r="I56" s="4"/>
      <c r="J56" s="4"/>
    </row>
    <row r="57" spans="2:10" x14ac:dyDescent="0.25">
      <c r="B57" s="1"/>
      <c r="C57" s="1"/>
      <c r="D57" s="1"/>
      <c r="E57" s="1"/>
      <c r="F57" s="1"/>
      <c r="G57" s="1"/>
      <c r="H57" s="1"/>
      <c r="I57" s="4"/>
      <c r="J57" s="4"/>
    </row>
    <row r="58" spans="2:10" x14ac:dyDescent="0.25">
      <c r="B58" s="1"/>
      <c r="C58" s="1"/>
      <c r="D58" s="1"/>
      <c r="E58" s="1"/>
      <c r="F58" s="1"/>
      <c r="G58" s="1"/>
      <c r="H58" s="1"/>
      <c r="I58" s="4"/>
      <c r="J58" s="4"/>
    </row>
    <row r="59" spans="2:10" x14ac:dyDescent="0.25">
      <c r="B59" s="1"/>
      <c r="C59" s="1"/>
      <c r="D59" s="1"/>
      <c r="E59" s="1"/>
      <c r="F59" s="1"/>
      <c r="G59" s="1"/>
      <c r="H59" s="1"/>
      <c r="I59" s="4"/>
      <c r="J59" s="4"/>
    </row>
    <row r="60" spans="2:10" x14ac:dyDescent="0.25">
      <c r="B60" s="1"/>
      <c r="C60" s="1"/>
      <c r="D60" s="1"/>
      <c r="E60" s="1"/>
      <c r="F60" s="1"/>
      <c r="G60" s="1"/>
      <c r="H60" s="1"/>
      <c r="I60" s="4"/>
      <c r="J60" s="4"/>
    </row>
    <row r="61" spans="2:10" x14ac:dyDescent="0.25">
      <c r="B61" s="1"/>
      <c r="C61" s="1"/>
      <c r="D61" s="1"/>
      <c r="E61" s="1"/>
      <c r="F61" s="1"/>
      <c r="G61" s="1"/>
      <c r="H61" s="1"/>
      <c r="I61" s="4"/>
      <c r="J61" s="4"/>
    </row>
    <row r="62" spans="2:10" x14ac:dyDescent="0.25">
      <c r="B62" s="1"/>
      <c r="C62" s="1"/>
      <c r="D62" s="1"/>
      <c r="E62" s="1"/>
      <c r="F62" s="1"/>
      <c r="G62" s="1"/>
      <c r="H62" s="1"/>
      <c r="I62" s="4"/>
      <c r="J62" s="4"/>
    </row>
    <row r="63" spans="2:10" x14ac:dyDescent="0.25">
      <c r="B63" s="1"/>
      <c r="C63" s="1"/>
      <c r="D63" s="1"/>
      <c r="E63" s="1"/>
      <c r="F63" s="1"/>
      <c r="G63" s="1"/>
      <c r="H63" s="1"/>
      <c r="I63" s="4"/>
      <c r="J63" s="4"/>
    </row>
    <row r="64" spans="2:10" x14ac:dyDescent="0.25">
      <c r="B64" s="1"/>
      <c r="C64" s="1"/>
      <c r="D64" s="1"/>
      <c r="E64" s="1"/>
      <c r="F64" s="1"/>
      <c r="G64" s="1"/>
      <c r="H64" s="1"/>
      <c r="I64" s="4"/>
      <c r="J64" s="4"/>
    </row>
  </sheetData>
  <conditionalFormatting sqref="S7">
    <cfRule type="expression" dxfId="81" priority="2" stopIfTrue="1">
      <formula>RiskIsInput</formula>
    </cfRule>
  </conditionalFormatting>
  <conditionalFormatting sqref="S8">
    <cfRule type="expression" dxfId="80" priority="3" stopIfTrue="1">
      <formula>RiskIsInput</formula>
    </cfRule>
  </conditionalFormatting>
  <conditionalFormatting sqref="S9">
    <cfRule type="expression" dxfId="79" priority="4" stopIfTrue="1">
      <formula>RiskIsInput</formula>
    </cfRule>
  </conditionalFormatting>
  <conditionalFormatting sqref="S10">
    <cfRule type="expression" dxfId="78" priority="5" stopIfTrue="1">
      <formula>RiskIsInput</formula>
    </cfRule>
  </conditionalFormatting>
  <conditionalFormatting sqref="S11">
    <cfRule type="expression" dxfId="77" priority="6" stopIfTrue="1">
      <formula>RiskIsInput</formula>
    </cfRule>
  </conditionalFormatting>
  <conditionalFormatting sqref="S12">
    <cfRule type="expression" dxfId="76" priority="7" stopIfTrue="1">
      <formula>RiskIsInput</formula>
    </cfRule>
  </conditionalFormatting>
  <conditionalFormatting sqref="S13">
    <cfRule type="expression" dxfId="75" priority="8" stopIfTrue="1">
      <formula>RiskIsInput</formula>
    </cfRule>
  </conditionalFormatting>
  <conditionalFormatting sqref="S14">
    <cfRule type="expression" dxfId="74" priority="9" stopIfTrue="1">
      <formula>RiskIsInput</formula>
    </cfRule>
  </conditionalFormatting>
  <conditionalFormatting sqref="S15">
    <cfRule type="expression" dxfId="73" priority="10" stopIfTrue="1">
      <formula>RiskIsInput</formula>
    </cfRule>
  </conditionalFormatting>
  <conditionalFormatting sqref="S16">
    <cfRule type="expression" dxfId="72" priority="11" stopIfTrue="1">
      <formula>RiskIsInput</formula>
    </cfRule>
  </conditionalFormatting>
  <conditionalFormatting sqref="S17">
    <cfRule type="expression" dxfId="71" priority="12" stopIfTrue="1">
      <formula>RiskIsInput</formula>
    </cfRule>
  </conditionalFormatting>
  <conditionalFormatting sqref="S18">
    <cfRule type="expression" dxfId="70" priority="13" stopIfTrue="1">
      <formula>RiskIsInput</formula>
    </cfRule>
  </conditionalFormatting>
  <conditionalFormatting sqref="S19">
    <cfRule type="expression" dxfId="69" priority="14" stopIfTrue="1">
      <formula>RiskIsInput</formula>
    </cfRule>
  </conditionalFormatting>
  <conditionalFormatting sqref="S20">
    <cfRule type="expression" dxfId="68" priority="15" stopIfTrue="1">
      <formula>RiskIsInput</formula>
    </cfRule>
  </conditionalFormatting>
  <conditionalFormatting sqref="S21">
    <cfRule type="expression" dxfId="67" priority="16" stopIfTrue="1">
      <formula>RiskIsInput</formula>
    </cfRule>
  </conditionalFormatting>
  <conditionalFormatting sqref="S22">
    <cfRule type="expression" dxfId="66" priority="17" stopIfTrue="1">
      <formula>RiskIsInput</formula>
    </cfRule>
  </conditionalFormatting>
  <conditionalFormatting sqref="S23">
    <cfRule type="expression" dxfId="65" priority="18" stopIfTrue="1">
      <formula>RiskIsInput</formula>
    </cfRule>
  </conditionalFormatting>
  <conditionalFormatting sqref="S24">
    <cfRule type="expression" dxfId="64" priority="19" stopIfTrue="1">
      <formula>RiskIsInput</formula>
    </cfRule>
  </conditionalFormatting>
  <conditionalFormatting sqref="S25">
    <cfRule type="expression" dxfId="63" priority="20" stopIfTrue="1">
      <formula>RiskIsInput</formula>
    </cfRule>
  </conditionalFormatting>
  <conditionalFormatting sqref="S26">
    <cfRule type="expression" dxfId="62" priority="21" stopIfTrue="1">
      <formula>RiskIsInput</formula>
    </cfRule>
  </conditionalFormatting>
  <conditionalFormatting sqref="S27">
    <cfRule type="expression" dxfId="61" priority="22" stopIfTrue="1">
      <formula>RiskIsInput</formula>
    </cfRule>
  </conditionalFormatting>
  <conditionalFormatting sqref="S28">
    <cfRule type="expression" dxfId="60" priority="23" stopIfTrue="1">
      <formula>RiskIsInput</formula>
    </cfRule>
  </conditionalFormatting>
  <conditionalFormatting sqref="S29">
    <cfRule type="expression" dxfId="59" priority="24" stopIfTrue="1">
      <formula>RiskIsInput</formula>
    </cfRule>
  </conditionalFormatting>
  <conditionalFormatting sqref="S30">
    <cfRule type="expression" dxfId="58" priority="25" stopIfTrue="1">
      <formula>RiskIsInput</formula>
    </cfRule>
  </conditionalFormatting>
  <conditionalFormatting sqref="S31">
    <cfRule type="expression" dxfId="57" priority="26" stopIfTrue="1">
      <formula>RiskIsInput</formula>
    </cfRule>
  </conditionalFormatting>
  <conditionalFormatting sqref="S32">
    <cfRule type="expression" dxfId="56" priority="27" stopIfTrue="1">
      <formula>RiskIsInput</formula>
    </cfRule>
  </conditionalFormatting>
  <conditionalFormatting sqref="S33">
    <cfRule type="expression" dxfId="55" priority="28" stopIfTrue="1">
      <formula>RiskIsInput</formula>
    </cfRule>
  </conditionalFormatting>
  <conditionalFormatting sqref="S34">
    <cfRule type="expression" dxfId="54" priority="29" stopIfTrue="1">
      <formula>RiskIsInput</formula>
    </cfRule>
  </conditionalFormatting>
  <conditionalFormatting sqref="S35">
    <cfRule type="expression" dxfId="53" priority="30" stopIfTrue="1">
      <formula>RiskIsInput</formula>
    </cfRule>
  </conditionalFormatting>
  <conditionalFormatting sqref="S36">
    <cfRule type="expression" dxfId="52" priority="31" stopIfTrue="1">
      <formula>RiskIsInput</formula>
    </cfRule>
  </conditionalFormatting>
  <conditionalFormatting sqref="S37">
    <cfRule type="expression" dxfId="51" priority="32" stopIfTrue="1">
      <formula>RiskIsInput</formula>
    </cfRule>
  </conditionalFormatting>
  <conditionalFormatting sqref="S38">
    <cfRule type="expression" dxfId="50" priority="33" stopIfTrue="1">
      <formula>RiskIsInput</formula>
    </cfRule>
  </conditionalFormatting>
  <conditionalFormatting sqref="S39">
    <cfRule type="expression" dxfId="49" priority="34" stopIfTrue="1">
      <formula>RiskIsInput</formula>
    </cfRule>
  </conditionalFormatting>
  <conditionalFormatting sqref="S40">
    <cfRule type="expression" dxfId="48" priority="35" stopIfTrue="1">
      <formula>RiskIsInput</formula>
    </cfRule>
  </conditionalFormatting>
  <conditionalFormatting sqref="S41">
    <cfRule type="expression" dxfId="47" priority="36" stopIfTrue="1">
      <formula>RiskIsInput</formula>
    </cfRule>
  </conditionalFormatting>
  <conditionalFormatting sqref="S42">
    <cfRule type="expression" dxfId="46" priority="37" stopIfTrue="1">
      <formula>RiskIsInput</formula>
    </cfRule>
  </conditionalFormatting>
  <conditionalFormatting sqref="S43">
    <cfRule type="expression" dxfId="45" priority="38" stopIfTrue="1">
      <formula>RiskIsInput</formula>
    </cfRule>
  </conditionalFormatting>
  <conditionalFormatting sqref="S44">
    <cfRule type="expression" dxfId="44" priority="39" stopIfTrue="1">
      <formula>RiskIsInput</formula>
    </cfRule>
  </conditionalFormatting>
  <conditionalFormatting sqref="S45">
    <cfRule type="expression" dxfId="43" priority="40" stopIfTrue="1">
      <formula>RiskIsInput</formula>
    </cfRule>
  </conditionalFormatting>
  <conditionalFormatting sqref="S46">
    <cfRule type="expression" dxfId="42" priority="41" stopIfTrue="1">
      <formula>RiskIsInput</formula>
    </cfRule>
  </conditionalFormatting>
  <conditionalFormatting sqref="G7">
    <cfRule type="expression" dxfId="41" priority="42" stopIfTrue="1">
      <formula>RiskIsOptimization</formula>
    </cfRule>
  </conditionalFormatting>
  <conditionalFormatting sqref="G8">
    <cfRule type="expression" dxfId="40" priority="43" stopIfTrue="1">
      <formula>RiskIsOptimization</formula>
    </cfRule>
  </conditionalFormatting>
  <conditionalFormatting sqref="G9">
    <cfRule type="expression" dxfId="39" priority="44" stopIfTrue="1">
      <formula>RiskIsOptimization</formula>
    </cfRule>
  </conditionalFormatting>
  <conditionalFormatting sqref="G10">
    <cfRule type="expression" dxfId="38" priority="45" stopIfTrue="1">
      <formula>RiskIsOptimization</formula>
    </cfRule>
  </conditionalFormatting>
  <conditionalFormatting sqref="G11">
    <cfRule type="expression" dxfId="37" priority="46" stopIfTrue="1">
      <formula>RiskIsOptimization</formula>
    </cfRule>
  </conditionalFormatting>
  <conditionalFormatting sqref="G12">
    <cfRule type="expression" dxfId="36" priority="47" stopIfTrue="1">
      <formula>RiskIsOptimization</formula>
    </cfRule>
  </conditionalFormatting>
  <conditionalFormatting sqref="G13">
    <cfRule type="expression" dxfId="35" priority="48" stopIfTrue="1">
      <formula>RiskIsOptimization</formula>
    </cfRule>
  </conditionalFormatting>
  <conditionalFormatting sqref="G14">
    <cfRule type="expression" dxfId="34" priority="49" stopIfTrue="1">
      <formula>RiskIsOptimization</formula>
    </cfRule>
  </conditionalFormatting>
  <conditionalFormatting sqref="G15">
    <cfRule type="expression" dxfId="33" priority="50" stopIfTrue="1">
      <formula>RiskIsOptimization</formula>
    </cfRule>
  </conditionalFormatting>
  <conditionalFormatting sqref="G16">
    <cfRule type="expression" dxfId="32" priority="51" stopIfTrue="1">
      <formula>RiskIsOptimization</formula>
    </cfRule>
  </conditionalFormatting>
  <conditionalFormatting sqref="G17">
    <cfRule type="expression" dxfId="31" priority="52" stopIfTrue="1">
      <formula>RiskIsOptimization</formula>
    </cfRule>
  </conditionalFormatting>
  <conditionalFormatting sqref="G18">
    <cfRule type="expression" dxfId="30" priority="53" stopIfTrue="1">
      <formula>RiskIsOptimization</formula>
    </cfRule>
  </conditionalFormatting>
  <conditionalFormatting sqref="G19">
    <cfRule type="expression" dxfId="29" priority="54" stopIfTrue="1">
      <formula>RiskIsOptimization</formula>
    </cfRule>
  </conditionalFormatting>
  <conditionalFormatting sqref="G20">
    <cfRule type="expression" dxfId="28" priority="55" stopIfTrue="1">
      <formula>RiskIsOptimization</formula>
    </cfRule>
  </conditionalFormatting>
  <conditionalFormatting sqref="G21">
    <cfRule type="expression" dxfId="27" priority="56" stopIfTrue="1">
      <formula>RiskIsOptimization</formula>
    </cfRule>
  </conditionalFormatting>
  <conditionalFormatting sqref="G22">
    <cfRule type="expression" dxfId="26" priority="57" stopIfTrue="1">
      <formula>RiskIsOptimization</formula>
    </cfRule>
  </conditionalFormatting>
  <conditionalFormatting sqref="G23">
    <cfRule type="expression" dxfId="25" priority="58" stopIfTrue="1">
      <formula>RiskIsOptimization</formula>
    </cfRule>
  </conditionalFormatting>
  <conditionalFormatting sqref="G24">
    <cfRule type="expression" dxfId="24" priority="59" stopIfTrue="1">
      <formula>RiskIsOptimization</formula>
    </cfRule>
  </conditionalFormatting>
  <conditionalFormatting sqref="G25">
    <cfRule type="expression" dxfId="23" priority="60" stopIfTrue="1">
      <formula>RiskIsOptimization</formula>
    </cfRule>
  </conditionalFormatting>
  <conditionalFormatting sqref="G26">
    <cfRule type="expression" dxfId="22" priority="61" stopIfTrue="1">
      <formula>RiskIsOptimization</formula>
    </cfRule>
  </conditionalFormatting>
  <conditionalFormatting sqref="G27">
    <cfRule type="expression" dxfId="21" priority="62" stopIfTrue="1">
      <formula>RiskIsOptimization</formula>
    </cfRule>
  </conditionalFormatting>
  <conditionalFormatting sqref="G28">
    <cfRule type="expression" dxfId="20" priority="63" stopIfTrue="1">
      <formula>RiskIsOptimization</formula>
    </cfRule>
  </conditionalFormatting>
  <conditionalFormatting sqref="G29">
    <cfRule type="expression" dxfId="19" priority="64" stopIfTrue="1">
      <formula>RiskIsOptimization</formula>
    </cfRule>
  </conditionalFormatting>
  <conditionalFormatting sqref="G30">
    <cfRule type="expression" dxfId="18" priority="65" stopIfTrue="1">
      <formula>RiskIsOptimization</formula>
    </cfRule>
  </conditionalFormatting>
  <conditionalFormatting sqref="G31">
    <cfRule type="expression" dxfId="17" priority="66" stopIfTrue="1">
      <formula>RiskIsOptimization</formula>
    </cfRule>
  </conditionalFormatting>
  <conditionalFormatting sqref="G32">
    <cfRule type="expression" dxfId="16" priority="67" stopIfTrue="1">
      <formula>RiskIsOptimization</formula>
    </cfRule>
  </conditionalFormatting>
  <conditionalFormatting sqref="G33">
    <cfRule type="expression" dxfId="15" priority="68" stopIfTrue="1">
      <formula>RiskIsOptimization</formula>
    </cfRule>
  </conditionalFormatting>
  <conditionalFormatting sqref="G34">
    <cfRule type="expression" dxfId="14" priority="69" stopIfTrue="1">
      <formula>RiskIsOptimization</formula>
    </cfRule>
  </conditionalFormatting>
  <conditionalFormatting sqref="G35">
    <cfRule type="expression" dxfId="13" priority="70" stopIfTrue="1">
      <formula>RiskIsOptimization</formula>
    </cfRule>
  </conditionalFormatting>
  <conditionalFormatting sqref="G36">
    <cfRule type="expression" dxfId="12" priority="71" stopIfTrue="1">
      <formula>RiskIsOptimization</formula>
    </cfRule>
  </conditionalFormatting>
  <conditionalFormatting sqref="G37">
    <cfRule type="expression" dxfId="11" priority="72" stopIfTrue="1">
      <formula>RiskIsOptimization</formula>
    </cfRule>
  </conditionalFormatting>
  <conditionalFormatting sqref="G38">
    <cfRule type="expression" dxfId="10" priority="73" stopIfTrue="1">
      <formula>RiskIsOptimization</formula>
    </cfRule>
  </conditionalFormatting>
  <conditionalFormatting sqref="G39">
    <cfRule type="expression" dxfId="9" priority="74" stopIfTrue="1">
      <formula>RiskIsOptimization</formula>
    </cfRule>
  </conditionalFormatting>
  <conditionalFormatting sqref="G40">
    <cfRule type="expression" dxfId="8" priority="75" stopIfTrue="1">
      <formula>RiskIsOptimization</formula>
    </cfRule>
  </conditionalFormatting>
  <conditionalFormatting sqref="G41">
    <cfRule type="expression" dxfId="7" priority="76" stopIfTrue="1">
      <formula>RiskIsOptimization</formula>
    </cfRule>
  </conditionalFormatting>
  <conditionalFormatting sqref="G42">
    <cfRule type="expression" dxfId="6" priority="77" stopIfTrue="1">
      <formula>RiskIsOptimization</formula>
    </cfRule>
  </conditionalFormatting>
  <conditionalFormatting sqref="G43">
    <cfRule type="expression" dxfId="5" priority="78" stopIfTrue="1">
      <formula>RiskIsOptimization</formula>
    </cfRule>
  </conditionalFormatting>
  <conditionalFormatting sqref="G44">
    <cfRule type="expression" dxfId="4" priority="79" stopIfTrue="1">
      <formula>RiskIsOptimization</formula>
    </cfRule>
  </conditionalFormatting>
  <conditionalFormatting sqref="G45">
    <cfRule type="expression" dxfId="3" priority="80" stopIfTrue="1">
      <formula>RiskIsOptimization</formula>
    </cfRule>
  </conditionalFormatting>
  <conditionalFormatting sqref="G46">
    <cfRule type="expression" dxfId="2" priority="81" stopIfTrue="1">
      <formula>RiskIsOptimization</formula>
    </cfRule>
  </conditionalFormatting>
  <conditionalFormatting sqref="G47">
    <cfRule type="expression" dxfId="1" priority="82" stopIfTrue="1">
      <formula>RiskIsOptimization</formula>
    </cfRule>
  </conditionalFormatting>
  <conditionalFormatting sqref="C3">
    <cfRule type="expression" dxfId="0" priority="84" stopIfTrue="1">
      <formula>RiskIsOutput</formula>
    </cfRule>
  </conditionalFormatting>
  <pageMargins left="0.7" right="0.7" top="0.75" bottom="0.75" header="0.3" footer="0.3"/>
  <pageSetup orientation="portrait"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U27"/>
  <sheetViews>
    <sheetView workbookViewId="0"/>
  </sheetViews>
  <sheetFormatPr baseColWidth="10" defaultColWidth="15.7109375" defaultRowHeight="15" x14ac:dyDescent="0.25"/>
  <cols>
    <col min="1" max="16384" width="15.7109375" style="5"/>
  </cols>
  <sheetData>
    <row r="1" spans="1:73" x14ac:dyDescent="0.25">
      <c r="A1" s="5" t="s">
        <v>64</v>
      </c>
      <c r="B1" s="17">
        <f ca="1">Modelo!$C$3</f>
        <v>8.4181818181818162</v>
      </c>
      <c r="C1" s="9">
        <v>1</v>
      </c>
      <c r="D1" s="9">
        <v>0.5</v>
      </c>
      <c r="E1" s="7"/>
      <c r="F1" s="5" t="s">
        <v>65</v>
      </c>
      <c r="I1" s="5" t="s">
        <v>66</v>
      </c>
      <c r="J1" s="7">
        <v>3</v>
      </c>
      <c r="L1" s="5" t="s">
        <v>67</v>
      </c>
      <c r="M1" s="7" t="b">
        <v>1</v>
      </c>
      <c r="O1" s="5" t="s">
        <v>68</v>
      </c>
      <c r="Y1" s="5" t="s">
        <v>69</v>
      </c>
      <c r="AA1" s="5" t="s">
        <v>196</v>
      </c>
      <c r="AD1" s="5" t="s">
        <v>186</v>
      </c>
    </row>
    <row r="2" spans="1:73" x14ac:dyDescent="0.25">
      <c r="A2" s="5" t="s">
        <v>70</v>
      </c>
      <c r="B2" s="8">
        <v>1</v>
      </c>
      <c r="C2" s="8">
        <v>0</v>
      </c>
      <c r="F2" s="5" t="s">
        <v>71</v>
      </c>
      <c r="G2" s="8" t="b">
        <v>0</v>
      </c>
      <c r="H2" s="8"/>
      <c r="I2" s="5" t="s">
        <v>72</v>
      </c>
      <c r="J2" s="7"/>
      <c r="L2" s="5" t="s">
        <v>73</v>
      </c>
      <c r="M2" s="9">
        <v>1000</v>
      </c>
      <c r="O2" s="5" t="s">
        <v>74</v>
      </c>
      <c r="P2" s="7"/>
      <c r="R2" s="5" t="s">
        <v>75</v>
      </c>
      <c r="S2" s="10" t="s">
        <v>157</v>
      </c>
      <c r="U2" s="5" t="s">
        <v>77</v>
      </c>
      <c r="V2" s="7"/>
      <c r="X2" s="5" t="s">
        <v>78</v>
      </c>
      <c r="Y2" s="8">
        <v>0</v>
      </c>
      <c r="AA2" s="5" t="s">
        <v>197</v>
      </c>
      <c r="AB2" s="8">
        <v>0</v>
      </c>
      <c r="AD2" s="5" t="s">
        <v>187</v>
      </c>
      <c r="AE2" s="8" t="b">
        <v>1</v>
      </c>
    </row>
    <row r="3" spans="1:73" x14ac:dyDescent="0.25">
      <c r="A3" s="5" t="s">
        <v>79</v>
      </c>
      <c r="B3" s="8" t="b">
        <v>1</v>
      </c>
      <c r="C3" s="8">
        <v>1000</v>
      </c>
      <c r="F3" s="5" t="s">
        <v>80</v>
      </c>
      <c r="G3" s="8" t="b">
        <v>0</v>
      </c>
      <c r="H3" s="8"/>
      <c r="I3" s="5" t="s">
        <v>81</v>
      </c>
      <c r="J3" s="26">
        <v>8.4900655713018853</v>
      </c>
      <c r="L3" s="5" t="s">
        <v>82</v>
      </c>
      <c r="M3" s="9">
        <v>1</v>
      </c>
      <c r="N3" s="9">
        <v>0</v>
      </c>
      <c r="O3" s="5" t="s">
        <v>83</v>
      </c>
      <c r="P3" s="7"/>
      <c r="R3" s="5" t="s">
        <v>84</v>
      </c>
      <c r="S3" s="10" t="s">
        <v>158</v>
      </c>
      <c r="U3" s="5" t="s">
        <v>86</v>
      </c>
      <c r="V3" s="7"/>
      <c r="X3" s="5" t="s">
        <v>87</v>
      </c>
      <c r="Y3" s="8">
        <v>0.1</v>
      </c>
      <c r="AA3" s="5" t="s">
        <v>198</v>
      </c>
      <c r="AB3" s="7"/>
      <c r="AD3" s="5" t="s">
        <v>188</v>
      </c>
      <c r="AE3" s="8">
        <v>250</v>
      </c>
    </row>
    <row r="4" spans="1:73" x14ac:dyDescent="0.25">
      <c r="A4" s="5" t="s">
        <v>88</v>
      </c>
      <c r="B4" s="8" t="b">
        <v>0</v>
      </c>
      <c r="C4" s="8">
        <v>5</v>
      </c>
      <c r="D4" s="8">
        <v>2</v>
      </c>
      <c r="F4" s="5" t="s">
        <v>89</v>
      </c>
      <c r="G4" s="8" t="b">
        <v>0</v>
      </c>
      <c r="H4" s="8"/>
      <c r="L4" s="5" t="s">
        <v>90</v>
      </c>
      <c r="M4" s="9" t="b">
        <v>1</v>
      </c>
      <c r="O4" s="5" t="s">
        <v>91</v>
      </c>
      <c r="P4" s="7"/>
      <c r="R4" s="5" t="s">
        <v>92</v>
      </c>
      <c r="S4" s="10" t="s">
        <v>159</v>
      </c>
      <c r="X4" s="5" t="s">
        <v>94</v>
      </c>
      <c r="Y4" s="8">
        <v>0.5</v>
      </c>
      <c r="AA4" s="5" t="s">
        <v>199</v>
      </c>
      <c r="AB4" s="7"/>
      <c r="AD4" s="5" t="s">
        <v>189</v>
      </c>
      <c r="AE4" s="8" t="b">
        <v>0</v>
      </c>
    </row>
    <row r="5" spans="1:73" x14ac:dyDescent="0.25">
      <c r="A5" s="5" t="s">
        <v>95</v>
      </c>
      <c r="B5" s="8" t="b">
        <v>0</v>
      </c>
      <c r="C5" s="8">
        <v>100</v>
      </c>
      <c r="D5" s="8">
        <v>0.01</v>
      </c>
      <c r="E5" s="8" t="b">
        <v>1</v>
      </c>
      <c r="F5" s="5" t="s">
        <v>96</v>
      </c>
      <c r="G5" s="8" t="b">
        <v>0</v>
      </c>
      <c r="H5" s="8"/>
      <c r="L5" s="5" t="s">
        <v>97</v>
      </c>
      <c r="M5" s="9">
        <v>3</v>
      </c>
      <c r="O5" s="5" t="s">
        <v>98</v>
      </c>
      <c r="P5" s="7"/>
      <c r="R5" s="5" t="s">
        <v>99</v>
      </c>
      <c r="S5" s="10" t="s">
        <v>202</v>
      </c>
      <c r="X5" s="5" t="s">
        <v>101</v>
      </c>
      <c r="Y5" s="8" t="s">
        <v>160</v>
      </c>
      <c r="AA5" s="5" t="s">
        <v>200</v>
      </c>
      <c r="AB5" s="7"/>
      <c r="AD5" s="5" t="s">
        <v>190</v>
      </c>
      <c r="AE5" s="8">
        <v>15</v>
      </c>
    </row>
    <row r="6" spans="1:73" x14ac:dyDescent="0.25">
      <c r="A6" s="5" t="s">
        <v>103</v>
      </c>
      <c r="B6" s="8" t="b">
        <v>0</v>
      </c>
      <c r="C6" s="8"/>
      <c r="F6" s="5" t="s">
        <v>104</v>
      </c>
      <c r="G6" s="8" t="b">
        <v>0</v>
      </c>
      <c r="H6" s="8"/>
      <c r="L6" s="5" t="s">
        <v>105</v>
      </c>
      <c r="M6" s="9" t="b">
        <v>0</v>
      </c>
      <c r="N6" s="9"/>
      <c r="R6" s="5" t="s">
        <v>106</v>
      </c>
      <c r="S6" s="7"/>
      <c r="X6" s="5" t="s">
        <v>107</v>
      </c>
      <c r="Y6" s="9" t="b">
        <v>1</v>
      </c>
      <c r="AA6" s="5" t="s">
        <v>201</v>
      </c>
      <c r="AB6" s="7"/>
      <c r="AD6" s="5" t="s">
        <v>191</v>
      </c>
      <c r="AE6" s="8">
        <v>2</v>
      </c>
    </row>
    <row r="7" spans="1:73" x14ac:dyDescent="0.25">
      <c r="A7" s="5" t="s">
        <v>108</v>
      </c>
      <c r="B7" s="8">
        <v>50</v>
      </c>
      <c r="L7" s="5" t="s">
        <v>109</v>
      </c>
      <c r="M7" s="9" t="b">
        <v>0</v>
      </c>
      <c r="N7" s="9"/>
      <c r="R7" s="5" t="s">
        <v>161</v>
      </c>
      <c r="S7" s="7" t="b">
        <v>1</v>
      </c>
      <c r="AD7" s="5" t="s">
        <v>192</v>
      </c>
      <c r="AE7" s="8" t="b">
        <v>0</v>
      </c>
    </row>
    <row r="8" spans="1:73" x14ac:dyDescent="0.25">
      <c r="A8" s="5" t="s">
        <v>110</v>
      </c>
      <c r="B8" s="5" t="s">
        <v>110</v>
      </c>
      <c r="F8" s="5" t="s">
        <v>112</v>
      </c>
      <c r="G8" s="8" t="b">
        <v>1</v>
      </c>
      <c r="H8" s="8">
        <v>1</v>
      </c>
      <c r="AD8" s="5" t="s">
        <v>193</v>
      </c>
      <c r="AE8" s="8">
        <v>100</v>
      </c>
    </row>
    <row r="9" spans="1:73" x14ac:dyDescent="0.25">
      <c r="A9" s="5" t="s">
        <v>113</v>
      </c>
      <c r="B9" s="8">
        <v>3</v>
      </c>
      <c r="F9" s="5" t="s">
        <v>114</v>
      </c>
      <c r="G9" s="8" t="b">
        <v>0</v>
      </c>
      <c r="AD9" s="5" t="s">
        <v>194</v>
      </c>
      <c r="AE9" s="8">
        <v>0.01</v>
      </c>
    </row>
    <row r="10" spans="1:73" x14ac:dyDescent="0.25">
      <c r="A10" s="5" t="s">
        <v>115</v>
      </c>
      <c r="B10" s="8" t="b">
        <v>0</v>
      </c>
      <c r="AD10" s="5" t="s">
        <v>195</v>
      </c>
      <c r="AE10" s="8" t="b">
        <v>1</v>
      </c>
    </row>
    <row r="11" spans="1:73" x14ac:dyDescent="0.25">
      <c r="A11" s="5" t="s">
        <v>116</v>
      </c>
      <c r="B11" s="8" t="b">
        <v>1</v>
      </c>
    </row>
    <row r="12" spans="1:73" x14ac:dyDescent="0.25">
      <c r="A12" s="5" t="s">
        <v>117</v>
      </c>
      <c r="B12" s="8" t="b">
        <v>0</v>
      </c>
      <c r="F12" s="5" t="s">
        <v>118</v>
      </c>
      <c r="G12" s="8">
        <v>2</v>
      </c>
    </row>
    <row r="14" spans="1:73" ht="15.75" thickBot="1" x14ac:dyDescent="0.3">
      <c r="A14" s="5" t="s">
        <v>119</v>
      </c>
      <c r="B14" s="7">
        <v>1</v>
      </c>
      <c r="AX14" s="5" t="s">
        <v>120</v>
      </c>
      <c r="AY14" s="7">
        <v>0</v>
      </c>
    </row>
    <row r="15" spans="1:73" s="6" customFormat="1" ht="15.75" thickTop="1" x14ac:dyDescent="0.25">
      <c r="A15" s="6" t="s">
        <v>121</v>
      </c>
      <c r="B15" s="6" t="s">
        <v>122</v>
      </c>
      <c r="C15" s="6" t="s">
        <v>123</v>
      </c>
      <c r="D15" s="6" t="s">
        <v>124</v>
      </c>
      <c r="E15" s="6" t="s">
        <v>125</v>
      </c>
      <c r="F15" s="6" t="s">
        <v>126</v>
      </c>
      <c r="G15" s="6" t="s">
        <v>127</v>
      </c>
      <c r="H15" s="6" t="s">
        <v>128</v>
      </c>
      <c r="I15" s="6" t="s">
        <v>129</v>
      </c>
      <c r="J15" s="6" t="s">
        <v>130</v>
      </c>
      <c r="K15" s="6" t="s">
        <v>131</v>
      </c>
      <c r="AR15" s="6" t="s">
        <v>132</v>
      </c>
      <c r="AS15" s="6" t="s">
        <v>133</v>
      </c>
      <c r="AT15" s="6" t="s">
        <v>134</v>
      </c>
      <c r="AU15" s="6" t="s">
        <v>135</v>
      </c>
      <c r="AV15" s="6" t="s">
        <v>136</v>
      </c>
      <c r="AW15" s="6" t="s">
        <v>137</v>
      </c>
      <c r="AX15" s="6" t="s">
        <v>138</v>
      </c>
      <c r="AY15" s="6" t="s">
        <v>139</v>
      </c>
      <c r="AZ15" s="6" t="s">
        <v>140</v>
      </c>
      <c r="BA15" s="6" t="s">
        <v>124</v>
      </c>
      <c r="BB15" s="6" t="s">
        <v>142</v>
      </c>
      <c r="BC15" s="6" t="s">
        <v>143</v>
      </c>
      <c r="BD15" s="6" t="s">
        <v>144</v>
      </c>
      <c r="BE15" s="6" t="s">
        <v>145</v>
      </c>
      <c r="BF15" s="6" t="s">
        <v>146</v>
      </c>
      <c r="BG15" s="6" t="s">
        <v>147</v>
      </c>
      <c r="BH15" s="6" t="s">
        <v>148</v>
      </c>
      <c r="BI15" s="6" t="s">
        <v>149</v>
      </c>
      <c r="BJ15" s="6" t="s">
        <v>150</v>
      </c>
      <c r="BK15" s="6" t="s">
        <v>162</v>
      </c>
      <c r="BL15" s="6" t="s">
        <v>163</v>
      </c>
      <c r="BM15" s="6" t="s">
        <v>177</v>
      </c>
      <c r="BN15" s="6" t="s">
        <v>178</v>
      </c>
      <c r="BO15" s="6" t="s">
        <v>179</v>
      </c>
      <c r="BP15" s="6" t="s">
        <v>180</v>
      </c>
      <c r="BQ15" s="6" t="s">
        <v>181</v>
      </c>
      <c r="BR15" s="6" t="s">
        <v>182</v>
      </c>
      <c r="BS15" s="6" t="s">
        <v>183</v>
      </c>
      <c r="BT15" s="6" t="s">
        <v>184</v>
      </c>
      <c r="BU15" s="6" t="s">
        <v>185</v>
      </c>
    </row>
    <row r="16" spans="1:73" x14ac:dyDescent="0.25">
      <c r="A16" s="5" t="s">
        <v>164</v>
      </c>
      <c r="B16" s="5">
        <v>0.1</v>
      </c>
      <c r="C16" s="5">
        <v>0.5</v>
      </c>
      <c r="D16" s="11" t="s">
        <v>165</v>
      </c>
      <c r="F16" s="5" t="e">
        <f>Modelo!$I$7:$K$47</f>
        <v>#VALUE!</v>
      </c>
      <c r="G16" s="5">
        <v>1</v>
      </c>
      <c r="H16" s="5">
        <f>Modelo!$G$7:$G$47</f>
        <v>30</v>
      </c>
    </row>
    <row r="17" spans="1:1" x14ac:dyDescent="0.25">
      <c r="A17" s="5" t="s">
        <v>166</v>
      </c>
    </row>
    <row r="18" spans="1:1" x14ac:dyDescent="0.25">
      <c r="A18" s="5" t="s">
        <v>167</v>
      </c>
    </row>
    <row r="19" spans="1:1" x14ac:dyDescent="0.25">
      <c r="A19" s="5" t="s">
        <v>168</v>
      </c>
    </row>
    <row r="20" spans="1:1" x14ac:dyDescent="0.25">
      <c r="A20" s="5" t="s">
        <v>169</v>
      </c>
    </row>
    <row r="21" spans="1:1" x14ac:dyDescent="0.25">
      <c r="A21" s="5" t="s">
        <v>170</v>
      </c>
    </row>
    <row r="22" spans="1:1" x14ac:dyDescent="0.25">
      <c r="A22" s="5" t="s">
        <v>171</v>
      </c>
    </row>
    <row r="23" spans="1:1" x14ac:dyDescent="0.25">
      <c r="A23" s="5" t="s">
        <v>172</v>
      </c>
    </row>
    <row r="24" spans="1:1" x14ac:dyDescent="0.25">
      <c r="A24" s="5" t="s">
        <v>173</v>
      </c>
    </row>
    <row r="25" spans="1:1" x14ac:dyDescent="0.25">
      <c r="A25" s="5" t="s">
        <v>174</v>
      </c>
    </row>
    <row r="26" spans="1:1" x14ac:dyDescent="0.25">
      <c r="A26" s="5" t="s">
        <v>175</v>
      </c>
    </row>
    <row r="27" spans="1:1" x14ac:dyDescent="0.25">
      <c r="A27" s="5" t="s">
        <v>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BJ20"/>
  <sheetViews>
    <sheetView workbookViewId="0"/>
  </sheetViews>
  <sheetFormatPr baseColWidth="10" defaultColWidth="15.7109375" defaultRowHeight="15" x14ac:dyDescent="0.25"/>
  <cols>
    <col min="1" max="16384" width="15.7109375" style="5"/>
  </cols>
  <sheetData>
    <row r="1" spans="1:62" x14ac:dyDescent="0.25">
      <c r="A1" s="5" t="s">
        <v>64</v>
      </c>
      <c r="B1" s="17">
        <f ca="1">Modelo!$C$3</f>
        <v>8.4181818181818162</v>
      </c>
      <c r="C1" s="9"/>
      <c r="D1" s="9"/>
      <c r="E1" s="7"/>
      <c r="F1" s="5" t="s">
        <v>65</v>
      </c>
      <c r="I1" s="5" t="s">
        <v>66</v>
      </c>
      <c r="J1" s="7">
        <v>3</v>
      </c>
      <c r="L1" s="5" t="s">
        <v>67</v>
      </c>
      <c r="M1" s="7" t="b">
        <v>1</v>
      </c>
      <c r="O1" s="5" t="s">
        <v>68</v>
      </c>
      <c r="Y1" s="5" t="s">
        <v>69</v>
      </c>
    </row>
    <row r="2" spans="1:62" x14ac:dyDescent="0.25">
      <c r="A2" s="5" t="s">
        <v>70</v>
      </c>
      <c r="B2" s="8">
        <v>1</v>
      </c>
      <c r="C2" s="8">
        <v>0</v>
      </c>
      <c r="F2" s="5" t="s">
        <v>71</v>
      </c>
      <c r="G2" s="8" t="b">
        <v>0</v>
      </c>
      <c r="H2" s="8"/>
      <c r="I2" s="5" t="s">
        <v>72</v>
      </c>
      <c r="J2" s="7"/>
      <c r="L2" s="5" t="s">
        <v>73</v>
      </c>
      <c r="M2" s="9"/>
      <c r="O2" s="5" t="s">
        <v>74</v>
      </c>
      <c r="P2" s="7"/>
      <c r="R2" s="5" t="s">
        <v>75</v>
      </c>
      <c r="S2" s="10" t="s">
        <v>76</v>
      </c>
      <c r="U2" s="5" t="s">
        <v>77</v>
      </c>
      <c r="V2" s="7"/>
      <c r="X2" s="5" t="s">
        <v>78</v>
      </c>
      <c r="Y2" s="8">
        <v>0</v>
      </c>
    </row>
    <row r="3" spans="1:62" x14ac:dyDescent="0.25">
      <c r="A3" s="5" t="s">
        <v>79</v>
      </c>
      <c r="B3" s="8" t="b">
        <v>0</v>
      </c>
      <c r="C3" s="8">
        <v>1000</v>
      </c>
      <c r="F3" s="5" t="s">
        <v>80</v>
      </c>
      <c r="G3" s="8" t="b">
        <v>0</v>
      </c>
      <c r="H3" s="8"/>
      <c r="I3" s="5" t="s">
        <v>81</v>
      </c>
      <c r="J3" s="7"/>
      <c r="L3" s="5" t="s">
        <v>82</v>
      </c>
      <c r="M3" s="9"/>
      <c r="N3" s="9"/>
      <c r="O3" s="5" t="s">
        <v>83</v>
      </c>
      <c r="P3" s="7"/>
      <c r="R3" s="5" t="s">
        <v>84</v>
      </c>
      <c r="S3" s="10" t="s">
        <v>85</v>
      </c>
      <c r="U3" s="5" t="s">
        <v>86</v>
      </c>
      <c r="V3" s="7"/>
      <c r="X3" s="5" t="s">
        <v>87</v>
      </c>
      <c r="Y3" s="8">
        <v>0.1</v>
      </c>
    </row>
    <row r="4" spans="1:62" x14ac:dyDescent="0.25">
      <c r="A4" s="5" t="s">
        <v>88</v>
      </c>
      <c r="B4" s="8" t="b">
        <v>0</v>
      </c>
      <c r="C4" s="8">
        <v>5</v>
      </c>
      <c r="D4" s="8">
        <v>2</v>
      </c>
      <c r="F4" s="5" t="s">
        <v>89</v>
      </c>
      <c r="G4" s="8" t="b">
        <v>0</v>
      </c>
      <c r="H4" s="8"/>
      <c r="L4" s="5" t="s">
        <v>90</v>
      </c>
      <c r="M4" s="9"/>
      <c r="O4" s="5" t="s">
        <v>91</v>
      </c>
      <c r="P4" s="7"/>
      <c r="R4" s="5" t="s">
        <v>92</v>
      </c>
      <c r="S4" s="10" t="s">
        <v>93</v>
      </c>
      <c r="X4" s="5" t="s">
        <v>94</v>
      </c>
      <c r="Y4" s="8">
        <v>0.5</v>
      </c>
    </row>
    <row r="5" spans="1:62" x14ac:dyDescent="0.25">
      <c r="A5" s="5" t="s">
        <v>95</v>
      </c>
      <c r="B5" s="8" t="b">
        <v>1</v>
      </c>
      <c r="C5" s="8">
        <v>20000</v>
      </c>
      <c r="D5" s="8">
        <v>0.01</v>
      </c>
      <c r="E5" s="8" t="b">
        <v>1</v>
      </c>
      <c r="F5" s="5" t="s">
        <v>96</v>
      </c>
      <c r="G5" s="8" t="b">
        <v>0</v>
      </c>
      <c r="H5" s="8"/>
      <c r="L5" s="5" t="s">
        <v>97</v>
      </c>
      <c r="M5" s="9"/>
      <c r="O5" s="5" t="s">
        <v>98</v>
      </c>
      <c r="P5" s="7"/>
      <c r="R5" s="5" t="s">
        <v>99</v>
      </c>
      <c r="S5" s="10" t="s">
        <v>100</v>
      </c>
      <c r="X5" s="5" t="s">
        <v>101</v>
      </c>
      <c r="Y5" s="8" t="s">
        <v>102</v>
      </c>
    </row>
    <row r="6" spans="1:62" x14ac:dyDescent="0.25">
      <c r="A6" s="5" t="s">
        <v>103</v>
      </c>
      <c r="B6" s="8" t="b">
        <v>0</v>
      </c>
      <c r="C6" s="8"/>
      <c r="F6" s="5" t="s">
        <v>104</v>
      </c>
      <c r="G6" s="8" t="b">
        <v>0</v>
      </c>
      <c r="H6" s="8"/>
      <c r="L6" s="5" t="s">
        <v>105</v>
      </c>
      <c r="M6" s="9"/>
      <c r="N6" s="9"/>
      <c r="R6" s="5" t="s">
        <v>106</v>
      </c>
      <c r="S6" s="7"/>
      <c r="X6" s="5" t="s">
        <v>107</v>
      </c>
      <c r="Y6" s="9"/>
    </row>
    <row r="7" spans="1:62" x14ac:dyDescent="0.25">
      <c r="A7" s="5" t="s">
        <v>108</v>
      </c>
      <c r="B7" s="8">
        <v>50</v>
      </c>
      <c r="L7" s="5" t="s">
        <v>109</v>
      </c>
      <c r="M7" s="9"/>
      <c r="N7" s="9"/>
    </row>
    <row r="8" spans="1:62" x14ac:dyDescent="0.25">
      <c r="A8" s="5" t="s">
        <v>110</v>
      </c>
      <c r="B8" s="5" t="s">
        <v>111</v>
      </c>
      <c r="F8" s="5" t="s">
        <v>112</v>
      </c>
      <c r="G8" s="8" t="b">
        <v>1</v>
      </c>
      <c r="H8" s="8">
        <v>1</v>
      </c>
    </row>
    <row r="9" spans="1:62" x14ac:dyDescent="0.25">
      <c r="A9" s="5" t="s">
        <v>113</v>
      </c>
      <c r="B9" s="8">
        <v>3</v>
      </c>
      <c r="F9" s="5" t="s">
        <v>114</v>
      </c>
      <c r="G9" s="8" t="b">
        <v>0</v>
      </c>
    </row>
    <row r="10" spans="1:62" x14ac:dyDescent="0.25">
      <c r="A10" s="5" t="s">
        <v>115</v>
      </c>
      <c r="B10" s="8" t="b">
        <v>0</v>
      </c>
    </row>
    <row r="11" spans="1:62" x14ac:dyDescent="0.25">
      <c r="A11" s="5" t="s">
        <v>116</v>
      </c>
      <c r="B11" s="8" t="b">
        <v>1</v>
      </c>
    </row>
    <row r="12" spans="1:62" x14ac:dyDescent="0.25">
      <c r="A12" s="5" t="s">
        <v>117</v>
      </c>
      <c r="B12" s="8" t="b">
        <v>0</v>
      </c>
      <c r="F12" s="5" t="s">
        <v>118</v>
      </c>
      <c r="G12" s="8">
        <v>2</v>
      </c>
    </row>
    <row r="14" spans="1:62" ht="15.75" thickBot="1" x14ac:dyDescent="0.3">
      <c r="A14" s="5" t="s">
        <v>119</v>
      </c>
      <c r="B14" s="7">
        <v>1</v>
      </c>
      <c r="AX14" s="5" t="s">
        <v>120</v>
      </c>
      <c r="AY14" s="7">
        <v>0</v>
      </c>
    </row>
    <row r="15" spans="1:62" s="6" customFormat="1" ht="15.75" thickTop="1" x14ac:dyDescent="0.25">
      <c r="A15" s="6" t="s">
        <v>121</v>
      </c>
      <c r="B15" s="6" t="s">
        <v>122</v>
      </c>
      <c r="C15" s="6" t="s">
        <v>123</v>
      </c>
      <c r="D15" s="6" t="s">
        <v>124</v>
      </c>
      <c r="E15" s="6" t="s">
        <v>125</v>
      </c>
      <c r="F15" s="6" t="s">
        <v>126</v>
      </c>
      <c r="G15" s="6" t="s">
        <v>127</v>
      </c>
      <c r="H15" s="6" t="s">
        <v>128</v>
      </c>
      <c r="I15" s="6" t="s">
        <v>129</v>
      </c>
      <c r="J15" s="6" t="s">
        <v>130</v>
      </c>
      <c r="K15" s="6" t="s">
        <v>131</v>
      </c>
      <c r="AR15" s="6" t="s">
        <v>132</v>
      </c>
      <c r="AS15" s="6" t="s">
        <v>133</v>
      </c>
      <c r="AT15" s="6" t="s">
        <v>134</v>
      </c>
      <c r="AU15" s="6" t="s">
        <v>135</v>
      </c>
      <c r="AV15" s="6" t="s">
        <v>136</v>
      </c>
      <c r="AW15" s="6" t="s">
        <v>137</v>
      </c>
      <c r="AX15" s="6" t="s">
        <v>138</v>
      </c>
      <c r="AY15" s="6" t="s">
        <v>139</v>
      </c>
      <c r="AZ15" s="6" t="s">
        <v>140</v>
      </c>
      <c r="BA15" s="6" t="s">
        <v>141</v>
      </c>
      <c r="BB15" s="6" t="s">
        <v>142</v>
      </c>
      <c r="BC15" s="6" t="s">
        <v>143</v>
      </c>
      <c r="BD15" s="6" t="s">
        <v>144</v>
      </c>
      <c r="BE15" s="6" t="s">
        <v>145</v>
      </c>
      <c r="BF15" s="6" t="s">
        <v>146</v>
      </c>
      <c r="BG15" s="6" t="s">
        <v>147</v>
      </c>
      <c r="BH15" s="6" t="s">
        <v>148</v>
      </c>
      <c r="BI15" s="6" t="s">
        <v>149</v>
      </c>
      <c r="BJ15" s="6" t="s">
        <v>150</v>
      </c>
    </row>
    <row r="16" spans="1:62" x14ac:dyDescent="0.25">
      <c r="A16" s="5" t="s">
        <v>151</v>
      </c>
      <c r="B16" s="5">
        <v>0.1</v>
      </c>
      <c r="C16" s="5">
        <v>0.5</v>
      </c>
      <c r="D16" s="11" t="s">
        <v>152</v>
      </c>
      <c r="F16" s="5" t="e">
        <f>Modelo!$I$7:$K$47</f>
        <v>#VALUE!</v>
      </c>
      <c r="G16" s="5">
        <v>1</v>
      </c>
      <c r="H16" s="5">
        <f>Modelo!$G$7:$G$47</f>
        <v>30</v>
      </c>
    </row>
    <row r="17" spans="1:1" x14ac:dyDescent="0.25">
      <c r="A17" s="5" t="s">
        <v>153</v>
      </c>
    </row>
    <row r="18" spans="1:1" x14ac:dyDescent="0.25">
      <c r="A18" s="5" t="s">
        <v>154</v>
      </c>
    </row>
    <row r="19" spans="1:1" x14ac:dyDescent="0.25">
      <c r="A19" s="5" t="s">
        <v>155</v>
      </c>
    </row>
    <row r="20" spans="1:1" x14ac:dyDescent="0.25">
      <c r="A20" s="5"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rsklibSimData</vt:lpstr>
      <vt:lpstr>RiskSerializationData</vt:lpstr>
      <vt:lpstr>Modelo Verbal</vt:lpstr>
      <vt:lpstr>Modelo</vt:lpstr>
      <vt:lpstr>ro_HiddenInfo</vt:lpstr>
      <vt:lpstr>ev_HiddenInfo</vt:lpstr>
      <vt:lpstr>Names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usuario</cp:lastModifiedBy>
  <dcterms:created xsi:type="dcterms:W3CDTF">2011-09-08T17:35:54Z</dcterms:created>
  <dcterms:modified xsi:type="dcterms:W3CDTF">2018-10-07T23:01:59Z</dcterms:modified>
</cp:coreProperties>
</file>