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codeName="ThisWorkbook" defaultThemeVersion="166925"/>
  <mc:AlternateContent xmlns:mc="http://schemas.openxmlformats.org/markup-compatibility/2006">
    <mc:Choice Requires="x15">
      <x15ac:absPath xmlns:x15ac="http://schemas.microsoft.com/office/spreadsheetml/2010/11/ac" url="I:\xampp\htdocs\myProyectos\soloHotel\turismo\turismo\bd\"/>
    </mc:Choice>
  </mc:AlternateContent>
  <xr:revisionPtr revIDLastSave="0" documentId="13_ncr:1_{D1744B07-8D2C-4554-869D-17091EC63A32}" xr6:coauthVersionLast="46" xr6:coauthVersionMax="46" xr10:uidLastSave="{00000000-0000-0000-0000-000000000000}"/>
  <bookViews>
    <workbookView xWindow="-120" yWindow="-120" windowWidth="29040" windowHeight="15840" tabRatio="834" activeTab="9" xr2:uid="{CF4CA555-11F5-48C1-87C5-C06FB9E7B6A2}"/>
  </bookViews>
  <sheets>
    <sheet name="tablas_transversales" sheetId="6" r:id="rId1"/>
    <sheet name="Hoja2" sheetId="14" r:id="rId2"/>
    <sheet name="estructurasTablas_transversales" sheetId="7" r:id="rId3"/>
    <sheet name="tablarelaciones" sheetId="10" r:id="rId4"/>
    <sheet name="datos1solo_hotel" sheetId="19" r:id="rId5"/>
    <sheet name="Hoja1" sheetId="18" r:id="rId6"/>
    <sheet name="tablas_hotel" sheetId="3" r:id="rId7"/>
    <sheet name="estructuras_datos_organizacion" sheetId="8" r:id="rId8"/>
    <sheet name="Hoja5" sheetId="16" r:id="rId9"/>
    <sheet name="estructuras_datos_hab_x_piso" sheetId="15" r:id="rId10"/>
    <sheet name="Hoja3" sheetId="9" r:id="rId11"/>
    <sheet name="pruebas" sheetId="17" r:id="rId12"/>
    <sheet name="datos_mostrar_hotel" sheetId="12" r:id="rId13"/>
    <sheet name="tablas cabaña" sheetId="4" state="hidden" r:id="rId14"/>
    <sheet name="tablas_camping" sheetId="5" state="hidden" r:id="rId15"/>
  </sheets>
  <definedNames>
    <definedName name="_xlnm._FilterDatabase" localSheetId="11" hidden="1">pruebas!$B$34:$I$40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 i="18" l="1"/>
  <c r="H20" i="18"/>
  <c r="H17" i="18"/>
  <c r="H14" i="18"/>
  <c r="G14" i="16"/>
  <c r="H12" i="18"/>
  <c r="AB495" i="10"/>
  <c r="AB496" i="10"/>
  <c r="AB497" i="10"/>
  <c r="AB498" i="10"/>
  <c r="AB499" i="10"/>
  <c r="AB500" i="10"/>
  <c r="AB501" i="10"/>
  <c r="AB502" i="10"/>
  <c r="AB503" i="10"/>
  <c r="AB504" i="10"/>
  <c r="AB505" i="10"/>
  <c r="AB506" i="10"/>
  <c r="AB507" i="10"/>
  <c r="AB508" i="10"/>
  <c r="AB509" i="10"/>
  <c r="AB510" i="10"/>
  <c r="AB511" i="10"/>
  <c r="AB512" i="10"/>
  <c r="AB513" i="10"/>
  <c r="AB514" i="10"/>
  <c r="AB515" i="10"/>
  <c r="AB516" i="10"/>
  <c r="AB517" i="10"/>
  <c r="AB518" i="10"/>
  <c r="AB519" i="10"/>
  <c r="AB520" i="10"/>
  <c r="AB521" i="10"/>
  <c r="AB522" i="10"/>
  <c r="AB523" i="10"/>
  <c r="AB524" i="10"/>
  <c r="AB525" i="10"/>
  <c r="AB526" i="10"/>
  <c r="AB527" i="10"/>
  <c r="AB528" i="10"/>
  <c r="AB529" i="10"/>
  <c r="AB530" i="10"/>
  <c r="AB531" i="10"/>
  <c r="AB532" i="10"/>
  <c r="AB533" i="10"/>
  <c r="AB534" i="10"/>
  <c r="AB535" i="10"/>
  <c r="AB536" i="10"/>
  <c r="AB537" i="10"/>
  <c r="AB538" i="10"/>
  <c r="AB539" i="10"/>
  <c r="AB540" i="10"/>
  <c r="AB541" i="10"/>
  <c r="AB542" i="10"/>
  <c r="AB543" i="10"/>
  <c r="AB544" i="10"/>
  <c r="AB545" i="10"/>
  <c r="AB546" i="10"/>
  <c r="AB547" i="10"/>
  <c r="AB548" i="10"/>
  <c r="AB549" i="10"/>
  <c r="AB550" i="10"/>
  <c r="AB551" i="10"/>
  <c r="AB552" i="10"/>
  <c r="AB553" i="10"/>
  <c r="AB554" i="10"/>
  <c r="AB555" i="10"/>
  <c r="AB556" i="10"/>
  <c r="AB557" i="10"/>
  <c r="AB558" i="10"/>
  <c r="AB559" i="10"/>
  <c r="AB560" i="10"/>
  <c r="AB561" i="10"/>
  <c r="AB562" i="10"/>
  <c r="AB563" i="10"/>
  <c r="AB564" i="10"/>
  <c r="AB565" i="10"/>
  <c r="AB566" i="10"/>
  <c r="AB567" i="10"/>
  <c r="AB568" i="10"/>
  <c r="AB569" i="10"/>
  <c r="AB570" i="10"/>
  <c r="AB571" i="10"/>
  <c r="AB572" i="10"/>
  <c r="AB573" i="10"/>
  <c r="AB574" i="10"/>
  <c r="AB575" i="10"/>
  <c r="AB576" i="10"/>
  <c r="AB577" i="10"/>
  <c r="AB578" i="10"/>
  <c r="AB579" i="10"/>
  <c r="AB580" i="10"/>
  <c r="AB581" i="10"/>
  <c r="AB582" i="10"/>
  <c r="AB583" i="10"/>
  <c r="AB584" i="10"/>
  <c r="AB585" i="10"/>
  <c r="AB586" i="10"/>
  <c r="AB587" i="10"/>
  <c r="AB588" i="10"/>
  <c r="AB589" i="10"/>
  <c r="AB590" i="10"/>
  <c r="AB591" i="10"/>
  <c r="AB592" i="10"/>
  <c r="AB593" i="10"/>
  <c r="AB594" i="10"/>
  <c r="AB595" i="10"/>
  <c r="AB596" i="10"/>
  <c r="AB597" i="10"/>
  <c r="AB598" i="10"/>
  <c r="AB599" i="10"/>
  <c r="AB600" i="10"/>
  <c r="AB601" i="10"/>
  <c r="AB602" i="10"/>
  <c r="AB603" i="10"/>
  <c r="AB604" i="10"/>
  <c r="AB605" i="10"/>
  <c r="AB606" i="10"/>
  <c r="AB607" i="10"/>
  <c r="AB608" i="10"/>
  <c r="AB609" i="10"/>
  <c r="AB610" i="10"/>
  <c r="AB611" i="10"/>
  <c r="AB612" i="10"/>
  <c r="AB613" i="10"/>
  <c r="AB614" i="10"/>
  <c r="AB615" i="10"/>
  <c r="AB616" i="10"/>
  <c r="AB617" i="10"/>
  <c r="AB618" i="10"/>
  <c r="AB619" i="10"/>
  <c r="AB620" i="10"/>
  <c r="AB621" i="10"/>
  <c r="AB622" i="10"/>
  <c r="AB623" i="10"/>
  <c r="AB624" i="10"/>
  <c r="AB625" i="10"/>
  <c r="AB626" i="10"/>
  <c r="AB627" i="10"/>
  <c r="AB628" i="10"/>
  <c r="AB629" i="10"/>
  <c r="AB630" i="10"/>
  <c r="AB631" i="10"/>
  <c r="AB632" i="10"/>
  <c r="AB633" i="10"/>
  <c r="AB634" i="10"/>
  <c r="AB635" i="10"/>
  <c r="AB636" i="10"/>
  <c r="AB637" i="10"/>
  <c r="AB638" i="10"/>
  <c r="AB639" i="10"/>
  <c r="AB640" i="10"/>
  <c r="AB641" i="10"/>
  <c r="AB642" i="10"/>
  <c r="AB643" i="10"/>
  <c r="AB644" i="10"/>
  <c r="AB645" i="10"/>
  <c r="AB646" i="10"/>
  <c r="AB647" i="10"/>
  <c r="AB648" i="10"/>
  <c r="AB649" i="10"/>
  <c r="AB650" i="10"/>
  <c r="AB651" i="10"/>
  <c r="AB652" i="10"/>
  <c r="AB653" i="10"/>
  <c r="AB654" i="10"/>
  <c r="AB655" i="10"/>
  <c r="AB656" i="10"/>
  <c r="AB657" i="10"/>
  <c r="AB658" i="10"/>
  <c r="AB659" i="10"/>
  <c r="AB660" i="10"/>
  <c r="AB661" i="10"/>
  <c r="AB662" i="10"/>
  <c r="AB663" i="10"/>
  <c r="AB664" i="10"/>
  <c r="AB665" i="10"/>
  <c r="AB666" i="10"/>
  <c r="AB667" i="10"/>
  <c r="AB668" i="10"/>
  <c r="AB669" i="10"/>
  <c r="AB670" i="10"/>
  <c r="AB671" i="10"/>
  <c r="AB672" i="10"/>
  <c r="AB673" i="10"/>
  <c r="AB674" i="10"/>
  <c r="AB675" i="10"/>
  <c r="AB676" i="10"/>
  <c r="AB677" i="10"/>
  <c r="AB678" i="10"/>
  <c r="AB679" i="10"/>
  <c r="AB680" i="10"/>
  <c r="AB681" i="10"/>
  <c r="AB682" i="10"/>
  <c r="AB683" i="10"/>
  <c r="AB684" i="10"/>
  <c r="AB685" i="10"/>
  <c r="AB686" i="10"/>
  <c r="AB687" i="10"/>
  <c r="AB688" i="10"/>
  <c r="AB689" i="10"/>
  <c r="AB690" i="10"/>
  <c r="AB691" i="10"/>
  <c r="AB692" i="10"/>
  <c r="AB693" i="10"/>
  <c r="AB694" i="10"/>
  <c r="AB695" i="10"/>
  <c r="AB696" i="10"/>
  <c r="AB697" i="10"/>
  <c r="AB698" i="10"/>
  <c r="AB699" i="10"/>
  <c r="AB700" i="10"/>
  <c r="AB701" i="10"/>
  <c r="AB702" i="10"/>
  <c r="AB703" i="10"/>
  <c r="AB704" i="10"/>
  <c r="AB705" i="10"/>
  <c r="AB706" i="10"/>
  <c r="AB707" i="10"/>
  <c r="AB708" i="10"/>
  <c r="AB709" i="10"/>
  <c r="AB710" i="10"/>
  <c r="AB711" i="10"/>
  <c r="AB712" i="10"/>
  <c r="AB713" i="10"/>
  <c r="AB714" i="10"/>
  <c r="AB715" i="10"/>
  <c r="AB716" i="10"/>
  <c r="AB717" i="10"/>
  <c r="AB718" i="10"/>
  <c r="AB719" i="10"/>
  <c r="AB720" i="10"/>
  <c r="AB721" i="10"/>
  <c r="AB722" i="10"/>
  <c r="AB723" i="10"/>
  <c r="AB724" i="10"/>
  <c r="AB725" i="10"/>
  <c r="AB726" i="10"/>
  <c r="AB727" i="10"/>
  <c r="AB728" i="10"/>
  <c r="AB729" i="10"/>
  <c r="AB730" i="10"/>
  <c r="AB731" i="10"/>
  <c r="AB732" i="10"/>
  <c r="AB733" i="10"/>
  <c r="AB734" i="10"/>
  <c r="AB735" i="10"/>
  <c r="AB736" i="10"/>
  <c r="AB737" i="10"/>
  <c r="AB738" i="10"/>
  <c r="AB739" i="10"/>
  <c r="AB740" i="10"/>
  <c r="AB741" i="10"/>
  <c r="AB742" i="10"/>
  <c r="AB743" i="10"/>
  <c r="AB744" i="10"/>
  <c r="AB745" i="10"/>
  <c r="AB746" i="10"/>
  <c r="AB747" i="10"/>
  <c r="AB748" i="10"/>
  <c r="AB749" i="10"/>
  <c r="AB750" i="10"/>
  <c r="AB751" i="10"/>
  <c r="AB752" i="10"/>
  <c r="AB753" i="10"/>
  <c r="AB754" i="10"/>
  <c r="AB755" i="10"/>
  <c r="AB756" i="10"/>
  <c r="AB757" i="10"/>
  <c r="AB758" i="10"/>
  <c r="AB759" i="10"/>
  <c r="AB760" i="10"/>
  <c r="AB761" i="10"/>
  <c r="AB762" i="10"/>
  <c r="AB763" i="10"/>
  <c r="AB764" i="10"/>
  <c r="AB765" i="10"/>
  <c r="AB766" i="10"/>
  <c r="AB767" i="10"/>
  <c r="AB768" i="10"/>
  <c r="AB769" i="10"/>
  <c r="AB770" i="10"/>
  <c r="AB771" i="10"/>
  <c r="AB772" i="10"/>
  <c r="AB773" i="10"/>
  <c r="AB774" i="10"/>
  <c r="AB775" i="10"/>
  <c r="AB776" i="10"/>
  <c r="AB777" i="10"/>
  <c r="AB778" i="10"/>
  <c r="AB779" i="10"/>
  <c r="AB780" i="10"/>
  <c r="AB781" i="10"/>
  <c r="AB782" i="10"/>
  <c r="AB783" i="10"/>
  <c r="AB784" i="10"/>
  <c r="AB785" i="10"/>
  <c r="AB786" i="10"/>
  <c r="AB787" i="10"/>
  <c r="AB788" i="10"/>
  <c r="AB789" i="10"/>
  <c r="AB790" i="10"/>
  <c r="AB791" i="10"/>
  <c r="AB792" i="10"/>
  <c r="AB793" i="10"/>
  <c r="AB794" i="10"/>
  <c r="AB795" i="10"/>
  <c r="AB796" i="10"/>
  <c r="AB797" i="10"/>
  <c r="AB798" i="10"/>
  <c r="AB799" i="10"/>
  <c r="AB800" i="10"/>
  <c r="AB801" i="10"/>
  <c r="AB802" i="10"/>
  <c r="AB803" i="10"/>
  <c r="AB804" i="10"/>
  <c r="AB805" i="10"/>
  <c r="AB806" i="10"/>
  <c r="AB807" i="10"/>
  <c r="AB808" i="10"/>
  <c r="AB809" i="10"/>
  <c r="AB810" i="10"/>
  <c r="AB811" i="10"/>
  <c r="AB812" i="10"/>
  <c r="AB813" i="10"/>
  <c r="AB814" i="10"/>
  <c r="AB815" i="10"/>
  <c r="AB816" i="10"/>
  <c r="AB817" i="10"/>
  <c r="AB818" i="10"/>
  <c r="AB819" i="10"/>
  <c r="AB820" i="10"/>
  <c r="AB821" i="10"/>
  <c r="AB822" i="10"/>
  <c r="AB823" i="10"/>
  <c r="AB824" i="10"/>
  <c r="AB825" i="10"/>
  <c r="AB826" i="10"/>
  <c r="AB827" i="10"/>
  <c r="AB828" i="10"/>
  <c r="AB829" i="10"/>
  <c r="AB830" i="10"/>
  <c r="AB831" i="10"/>
  <c r="AB832" i="10"/>
  <c r="AB833" i="10"/>
  <c r="AB834" i="10"/>
  <c r="AB835" i="10"/>
  <c r="AB836" i="10"/>
  <c r="AB837" i="10"/>
  <c r="AB838" i="10"/>
  <c r="AB839" i="10"/>
  <c r="AB840" i="10"/>
  <c r="AB841" i="10"/>
  <c r="AB842" i="10"/>
  <c r="AB843" i="10"/>
  <c r="AB844" i="10"/>
  <c r="AB845" i="10"/>
  <c r="AB846" i="10"/>
  <c r="AB847" i="10"/>
  <c r="AB848" i="10"/>
  <c r="AB849" i="10"/>
  <c r="AB850" i="10"/>
  <c r="AB851" i="10"/>
  <c r="AB852" i="10"/>
  <c r="AB853" i="10"/>
  <c r="AB854" i="10"/>
  <c r="AB855" i="10"/>
  <c r="AB856" i="10"/>
  <c r="AB857" i="10"/>
  <c r="AB858" i="10"/>
  <c r="AB859" i="10"/>
  <c r="AB860" i="10"/>
  <c r="AB861" i="10"/>
  <c r="AB862" i="10"/>
  <c r="AB863" i="10"/>
  <c r="AB864" i="10"/>
  <c r="AB865" i="10"/>
  <c r="AB866" i="10"/>
  <c r="AB867" i="10"/>
  <c r="AB868" i="10"/>
  <c r="AB869" i="10"/>
  <c r="AB870" i="10"/>
  <c r="AB871" i="10"/>
  <c r="AB872" i="10"/>
  <c r="AB873" i="10"/>
  <c r="AB874" i="10"/>
  <c r="AB875" i="10"/>
  <c r="AB876" i="10"/>
  <c r="AB877" i="10"/>
  <c r="AB878" i="10"/>
  <c r="AB879" i="10"/>
  <c r="AB880" i="10"/>
  <c r="AB881" i="10"/>
  <c r="AB882" i="10"/>
  <c r="AB883" i="10"/>
  <c r="AB884" i="10"/>
  <c r="AB885" i="10"/>
  <c r="AB886" i="10"/>
  <c r="AB887" i="10"/>
  <c r="AB888" i="10"/>
  <c r="AB889" i="10"/>
  <c r="AB890" i="10"/>
  <c r="AB891" i="10"/>
  <c r="AB892" i="10"/>
  <c r="AB893" i="10"/>
  <c r="AB894" i="10"/>
  <c r="AB895" i="10"/>
  <c r="AB896" i="10"/>
  <c r="AB897" i="10"/>
  <c r="AB898" i="10"/>
  <c r="AB899" i="10"/>
  <c r="AB900" i="10"/>
  <c r="AB901" i="10"/>
  <c r="AB902" i="10"/>
  <c r="AB903" i="10"/>
  <c r="AB904" i="10"/>
  <c r="AB905" i="10"/>
  <c r="AB906" i="10"/>
  <c r="AB907" i="10"/>
  <c r="AB908" i="10"/>
  <c r="AB909" i="10"/>
  <c r="AB910" i="10"/>
  <c r="AB911" i="10"/>
  <c r="AB912" i="10"/>
  <c r="AB913" i="10"/>
  <c r="AB914" i="10"/>
  <c r="AB915" i="10"/>
  <c r="AB916" i="10"/>
  <c r="AB917" i="10"/>
  <c r="AB918" i="10"/>
  <c r="AB919" i="10"/>
  <c r="AB920" i="10"/>
  <c r="AB921" i="10"/>
  <c r="AB922" i="10"/>
  <c r="AB923" i="10"/>
  <c r="AB924" i="10"/>
  <c r="AB925" i="10"/>
  <c r="AB926" i="10"/>
  <c r="AB927" i="10"/>
  <c r="AB928" i="10"/>
  <c r="AB929" i="10"/>
  <c r="AB930" i="10"/>
  <c r="AB931" i="10"/>
  <c r="AB932" i="10"/>
  <c r="AB933" i="10"/>
  <c r="AB934" i="10"/>
  <c r="AB935" i="10"/>
  <c r="AB936" i="10"/>
  <c r="AB937" i="10"/>
  <c r="AB938" i="10"/>
  <c r="AB939" i="10"/>
  <c r="AB940" i="10"/>
  <c r="AB941" i="10"/>
  <c r="AB942" i="10"/>
  <c r="AB943" i="10"/>
  <c r="AB944" i="10"/>
  <c r="AB945" i="10"/>
  <c r="AB946" i="10"/>
  <c r="AB947" i="10"/>
  <c r="AB948" i="10"/>
  <c r="AB949" i="10"/>
  <c r="AB950" i="10"/>
  <c r="AB951" i="10"/>
  <c r="AB952" i="10"/>
  <c r="AB953" i="10"/>
  <c r="AB954" i="10"/>
  <c r="AB955" i="10"/>
  <c r="AB956" i="10"/>
  <c r="AB957" i="10"/>
  <c r="AB958" i="10"/>
  <c r="AB959" i="10"/>
  <c r="AB960" i="10"/>
  <c r="AB961" i="10"/>
  <c r="AB962" i="10"/>
  <c r="AB963" i="10"/>
  <c r="AB964" i="10"/>
  <c r="AB965" i="10"/>
  <c r="AB966" i="10"/>
  <c r="AB967" i="10"/>
  <c r="AB968" i="10"/>
  <c r="AB969" i="10"/>
  <c r="AB494" i="10"/>
  <c r="W219" i="10"/>
  <c r="W220" i="10"/>
  <c r="W221" i="10"/>
  <c r="W222" i="10"/>
  <c r="W223" i="10"/>
  <c r="W224" i="10"/>
  <c r="W225" i="10"/>
  <c r="W226" i="10"/>
  <c r="W227" i="10"/>
  <c r="W228" i="10"/>
  <c r="W229" i="10"/>
  <c r="W230" i="10"/>
  <c r="W231" i="10"/>
  <c r="W232" i="10"/>
  <c r="W233" i="10"/>
  <c r="W234" i="10"/>
  <c r="W235" i="10"/>
  <c r="W236" i="10"/>
  <c r="W237" i="10"/>
  <c r="W238" i="10"/>
  <c r="W239" i="10"/>
  <c r="W240" i="10"/>
  <c r="W241" i="10"/>
  <c r="W242" i="10"/>
  <c r="W243" i="10"/>
  <c r="W244" i="10"/>
  <c r="W245" i="10"/>
  <c r="W246" i="10"/>
  <c r="W247" i="10"/>
  <c r="W248" i="10"/>
  <c r="W249" i="10"/>
  <c r="W250" i="10"/>
  <c r="W251" i="10"/>
  <c r="W252" i="10"/>
  <c r="W253" i="10"/>
  <c r="W254" i="10"/>
  <c r="W255" i="10"/>
  <c r="W256" i="10"/>
  <c r="W257" i="10"/>
  <c r="W258" i="10"/>
  <c r="W259" i="10"/>
  <c r="W260" i="10"/>
  <c r="W261" i="10"/>
  <c r="W262" i="10"/>
  <c r="W263" i="10"/>
  <c r="W264" i="10"/>
  <c r="W265" i="10"/>
  <c r="W266" i="10"/>
  <c r="W267" i="10"/>
  <c r="W268" i="10"/>
  <c r="W269" i="10"/>
  <c r="W270" i="10"/>
  <c r="W271" i="10"/>
  <c r="W272" i="10"/>
  <c r="W273" i="10"/>
  <c r="W274" i="10"/>
  <c r="W275" i="10"/>
  <c r="W276" i="10"/>
  <c r="W277" i="10"/>
  <c r="W278" i="10"/>
  <c r="W279" i="10"/>
  <c r="W280" i="10"/>
  <c r="W281" i="10"/>
  <c r="W282" i="10"/>
  <c r="W283" i="10"/>
  <c r="W284" i="10"/>
  <c r="W285" i="10"/>
  <c r="W286" i="10"/>
  <c r="W287" i="10"/>
  <c r="W288" i="10"/>
  <c r="W289" i="10"/>
  <c r="W290" i="10"/>
  <c r="W291" i="10"/>
  <c r="W292" i="10"/>
  <c r="W293" i="10"/>
  <c r="W294" i="10"/>
  <c r="W295" i="10"/>
  <c r="W296" i="10"/>
  <c r="W297" i="10"/>
  <c r="W298" i="10"/>
  <c r="W299" i="10"/>
  <c r="W300" i="10"/>
  <c r="W301" i="10"/>
  <c r="W302" i="10"/>
  <c r="W303" i="10"/>
  <c r="W304" i="10"/>
  <c r="W305" i="10"/>
  <c r="W306" i="10"/>
  <c r="W307" i="10"/>
  <c r="W308" i="10"/>
  <c r="W309" i="10"/>
  <c r="W310" i="10"/>
  <c r="W311" i="10"/>
  <c r="W312" i="10"/>
  <c r="W313" i="10"/>
  <c r="W314" i="10"/>
  <c r="W315" i="10"/>
  <c r="W316" i="10"/>
  <c r="W317" i="10"/>
  <c r="W318" i="10"/>
  <c r="W319" i="10"/>
  <c r="W320" i="10"/>
  <c r="W321" i="10"/>
  <c r="W322" i="10"/>
  <c r="W323" i="10"/>
  <c r="W324" i="10"/>
  <c r="W325" i="10"/>
  <c r="W326" i="10"/>
  <c r="W327" i="10"/>
  <c r="W328" i="10"/>
  <c r="W329" i="10"/>
  <c r="W330" i="10"/>
  <c r="W331" i="10"/>
  <c r="W332" i="10"/>
  <c r="W333" i="10"/>
  <c r="W334" i="10"/>
  <c r="W335" i="10"/>
  <c r="W336" i="10"/>
  <c r="W337" i="10"/>
  <c r="W338" i="10"/>
  <c r="W339" i="10"/>
  <c r="W340" i="10"/>
  <c r="W341" i="10"/>
  <c r="W342" i="10"/>
  <c r="W343" i="10"/>
  <c r="W344" i="10"/>
  <c r="W345" i="10"/>
  <c r="W346" i="10"/>
  <c r="W347" i="10"/>
  <c r="W348" i="10"/>
  <c r="W349" i="10"/>
  <c r="W350" i="10"/>
  <c r="W351" i="10"/>
  <c r="W352" i="10"/>
  <c r="W353" i="10"/>
  <c r="W354" i="10"/>
  <c r="W355" i="10"/>
  <c r="W356" i="10"/>
  <c r="W357" i="10"/>
  <c r="W358" i="10"/>
  <c r="W359" i="10"/>
  <c r="W360" i="10"/>
  <c r="W361" i="10"/>
  <c r="W362" i="10"/>
  <c r="W363" i="10"/>
  <c r="W364" i="10"/>
  <c r="W365" i="10"/>
  <c r="W366" i="10"/>
  <c r="W367" i="10"/>
  <c r="W368" i="10"/>
  <c r="W369" i="10"/>
  <c r="W370" i="10"/>
  <c r="W371" i="10"/>
  <c r="W372" i="10"/>
  <c r="W373" i="10"/>
  <c r="W374" i="10"/>
  <c r="W375" i="10"/>
  <c r="W376" i="10"/>
  <c r="W377" i="10"/>
  <c r="W378" i="10"/>
  <c r="W379" i="10"/>
  <c r="W380" i="10"/>
  <c r="W381" i="10"/>
  <c r="W382" i="10"/>
  <c r="W383" i="10"/>
  <c r="W384" i="10"/>
  <c r="W385" i="10"/>
  <c r="W386" i="10"/>
  <c r="W387" i="10"/>
  <c r="W388" i="10"/>
  <c r="W389" i="10"/>
  <c r="W390" i="10"/>
  <c r="W391" i="10"/>
  <c r="W392" i="10"/>
  <c r="W393" i="10"/>
  <c r="W394" i="10"/>
  <c r="W395" i="10"/>
  <c r="W396" i="10"/>
  <c r="W397" i="10"/>
  <c r="W398" i="10"/>
  <c r="W399" i="10"/>
  <c r="W400" i="10"/>
  <c r="W401" i="10"/>
  <c r="W402" i="10"/>
  <c r="W403" i="10"/>
  <c r="W404" i="10"/>
  <c r="W405" i="10"/>
  <c r="W406" i="10"/>
  <c r="W407" i="10"/>
  <c r="W408" i="10"/>
  <c r="W409" i="10"/>
  <c r="W410" i="10"/>
  <c r="W411" i="10"/>
  <c r="W412" i="10"/>
  <c r="W413" i="10"/>
  <c r="W414" i="10"/>
  <c r="W415" i="10"/>
  <c r="W416" i="10"/>
  <c r="W417" i="10"/>
  <c r="W218" i="10"/>
  <c r="R142" i="10"/>
  <c r="R143" i="10"/>
  <c r="R144" i="10"/>
  <c r="R145" i="10"/>
  <c r="R146" i="10"/>
  <c r="R147" i="10"/>
  <c r="R148" i="10"/>
  <c r="R149" i="10"/>
  <c r="R150" i="10"/>
  <c r="R151" i="10"/>
  <c r="R152" i="10"/>
  <c r="R153" i="10"/>
  <c r="R154" i="10"/>
  <c r="R155" i="10"/>
  <c r="R156" i="10"/>
  <c r="R157" i="10"/>
  <c r="R158" i="10"/>
  <c r="R159" i="10"/>
  <c r="R160" i="10"/>
  <c r="R161" i="10"/>
  <c r="R162" i="10"/>
  <c r="R163" i="10"/>
  <c r="R164" i="10"/>
  <c r="R165" i="10"/>
  <c r="R166" i="10"/>
  <c r="R167" i="10"/>
  <c r="R168" i="10"/>
  <c r="R169" i="10"/>
  <c r="R170" i="10"/>
  <c r="R171" i="10"/>
  <c r="R172" i="10"/>
  <c r="R173" i="10"/>
  <c r="R174" i="10"/>
  <c r="R175" i="10"/>
  <c r="R176" i="10"/>
  <c r="R177" i="10"/>
  <c r="R178" i="10"/>
  <c r="R179" i="10"/>
  <c r="R180" i="10"/>
  <c r="R181" i="10"/>
  <c r="R182" i="10"/>
  <c r="R183" i="10"/>
  <c r="R184" i="10"/>
  <c r="R185" i="10"/>
  <c r="R186" i="10"/>
  <c r="R187" i="10"/>
  <c r="R188" i="10"/>
  <c r="R189" i="10"/>
  <c r="R190" i="10"/>
  <c r="R191" i="10"/>
  <c r="R192" i="10"/>
  <c r="R193" i="10"/>
  <c r="R194" i="10"/>
  <c r="R195" i="10"/>
  <c r="R196" i="10"/>
  <c r="R197" i="10"/>
  <c r="R198" i="10"/>
  <c r="R199" i="10"/>
  <c r="R200" i="10"/>
  <c r="R201" i="10"/>
  <c r="R202" i="10"/>
  <c r="R203" i="10"/>
  <c r="R204" i="10"/>
  <c r="R205" i="10"/>
  <c r="R206" i="10"/>
  <c r="R207" i="10"/>
  <c r="R208" i="10"/>
  <c r="R209" i="10"/>
  <c r="R210" i="10"/>
  <c r="R211" i="10"/>
  <c r="R212" i="10"/>
  <c r="R213" i="10"/>
  <c r="R214" i="10"/>
  <c r="R215" i="10"/>
  <c r="R216" i="10"/>
  <c r="R217" i="10"/>
  <c r="R218" i="10"/>
  <c r="R219" i="10"/>
  <c r="R220" i="10"/>
  <c r="R221" i="10"/>
  <c r="R222" i="10"/>
  <c r="R223" i="10"/>
  <c r="R224" i="10"/>
  <c r="R225" i="10"/>
  <c r="R226" i="10"/>
  <c r="R227" i="10"/>
  <c r="R228" i="10"/>
  <c r="R229" i="10"/>
  <c r="R230" i="10"/>
  <c r="R231" i="10"/>
  <c r="R232" i="10"/>
  <c r="R233" i="10"/>
  <c r="R234" i="10"/>
  <c r="R235" i="10"/>
  <c r="R236" i="10"/>
  <c r="R237" i="10"/>
  <c r="R238" i="10"/>
  <c r="R239" i="10"/>
  <c r="R240" i="10"/>
  <c r="R241" i="10"/>
  <c r="R242" i="10"/>
  <c r="R243" i="10"/>
  <c r="R244" i="10"/>
  <c r="R245" i="10"/>
  <c r="R246" i="10"/>
  <c r="R247" i="10"/>
  <c r="R248" i="10"/>
  <c r="R249" i="10"/>
  <c r="R250" i="10"/>
  <c r="R251" i="10"/>
  <c r="R252" i="10"/>
  <c r="R253" i="10"/>
  <c r="R254" i="10"/>
  <c r="R255" i="10"/>
  <c r="R256" i="10"/>
  <c r="R257" i="10"/>
  <c r="R258" i="10"/>
  <c r="R259" i="10"/>
  <c r="R260" i="10"/>
  <c r="R261" i="10"/>
  <c r="R262" i="10"/>
  <c r="R263" i="10"/>
  <c r="R141" i="10"/>
  <c r="H493" i="10"/>
  <c r="H492" i="10"/>
  <c r="H491" i="10"/>
  <c r="H490" i="10"/>
  <c r="H489" i="10"/>
  <c r="H488" i="10"/>
  <c r="H487" i="10"/>
  <c r="M594" i="10"/>
  <c r="M595" i="10"/>
  <c r="M596" i="10"/>
  <c r="M597" i="10"/>
  <c r="M598" i="10"/>
  <c r="M599" i="10"/>
  <c r="M600" i="10"/>
  <c r="M601" i="10"/>
  <c r="M602" i="10"/>
  <c r="M603" i="10"/>
  <c r="M604" i="10"/>
  <c r="M605" i="10"/>
  <c r="M606" i="10"/>
  <c r="M607" i="10"/>
  <c r="M608" i="10"/>
  <c r="M609" i="10"/>
  <c r="M610" i="10"/>
  <c r="M611" i="10"/>
  <c r="M612" i="10"/>
  <c r="M613" i="10"/>
  <c r="M614" i="10"/>
  <c r="M615" i="10"/>
  <c r="M616" i="10"/>
  <c r="M617" i="10"/>
  <c r="M618" i="10"/>
  <c r="M619" i="10"/>
  <c r="M620" i="10"/>
  <c r="M621" i="10"/>
  <c r="M622" i="10"/>
  <c r="M623" i="10"/>
  <c r="M624" i="10"/>
  <c r="M625" i="10"/>
  <c r="M626" i="10"/>
  <c r="M627" i="10"/>
  <c r="M628" i="10"/>
  <c r="M629" i="10"/>
  <c r="M630" i="10"/>
  <c r="M631" i="10"/>
  <c r="M632" i="10"/>
  <c r="M633" i="10"/>
  <c r="M634" i="10"/>
  <c r="M635" i="10"/>
  <c r="M636" i="10"/>
  <c r="M637" i="10"/>
  <c r="M638" i="10"/>
  <c r="M639" i="10"/>
  <c r="M640" i="10"/>
  <c r="M641" i="10"/>
  <c r="M642" i="10"/>
  <c r="M643" i="10"/>
  <c r="M644" i="10"/>
  <c r="M645" i="10"/>
  <c r="M646" i="10"/>
  <c r="M647" i="10"/>
  <c r="M648" i="10"/>
  <c r="M649" i="10"/>
  <c r="M650" i="10"/>
  <c r="M651" i="10"/>
  <c r="M652" i="10"/>
  <c r="M653" i="10"/>
  <c r="M654" i="10"/>
  <c r="M655" i="10"/>
  <c r="M656" i="10"/>
  <c r="M657" i="10"/>
  <c r="M658" i="10"/>
  <c r="M659" i="10"/>
  <c r="M660" i="10"/>
  <c r="M661" i="10"/>
  <c r="M662" i="10"/>
  <c r="M663" i="10"/>
  <c r="M664" i="10"/>
  <c r="M665" i="10"/>
  <c r="M666" i="10"/>
  <c r="M667" i="10"/>
  <c r="M668" i="10"/>
  <c r="M669" i="10"/>
  <c r="M670" i="10"/>
  <c r="M671" i="10"/>
  <c r="M672" i="10"/>
  <c r="M673" i="10"/>
  <c r="M674" i="10"/>
  <c r="M675" i="10"/>
  <c r="M676" i="10"/>
  <c r="M677" i="10"/>
  <c r="M678" i="10"/>
  <c r="M679" i="10"/>
  <c r="M680" i="10"/>
  <c r="M681" i="10"/>
  <c r="M682" i="10"/>
  <c r="M683" i="10"/>
  <c r="M684" i="10"/>
  <c r="M685" i="10"/>
  <c r="M686" i="10"/>
  <c r="M687" i="10"/>
  <c r="M688" i="10"/>
  <c r="M689" i="10"/>
  <c r="M690" i="10"/>
  <c r="M691" i="10"/>
  <c r="M692" i="10"/>
  <c r="M693" i="10"/>
  <c r="M694" i="10"/>
  <c r="M695" i="10"/>
  <c r="M696" i="10"/>
  <c r="M697" i="10"/>
  <c r="M698" i="10"/>
  <c r="M699" i="10"/>
  <c r="M700" i="10"/>
  <c r="M701" i="10"/>
  <c r="M702" i="10"/>
  <c r="M703" i="10"/>
  <c r="M704" i="10"/>
  <c r="M705" i="10"/>
  <c r="M706" i="10"/>
  <c r="M707" i="10"/>
  <c r="M708" i="10"/>
  <c r="M709" i="10"/>
  <c r="M710" i="10"/>
  <c r="M711" i="10"/>
  <c r="M712" i="10"/>
  <c r="M713" i="10"/>
  <c r="M714" i="10"/>
  <c r="M715" i="10"/>
  <c r="M716" i="10"/>
  <c r="M717" i="10"/>
  <c r="M718" i="10"/>
  <c r="M719" i="10"/>
  <c r="M720" i="10"/>
  <c r="M721" i="10"/>
  <c r="M722" i="10"/>
  <c r="M723" i="10"/>
  <c r="M724" i="10"/>
  <c r="M725" i="10"/>
  <c r="M726" i="10"/>
  <c r="M727" i="10"/>
  <c r="M728" i="10"/>
  <c r="M729" i="10"/>
  <c r="M730" i="10"/>
  <c r="M731" i="10"/>
  <c r="M732" i="10"/>
  <c r="M733" i="10"/>
  <c r="M734" i="10"/>
  <c r="M735" i="10"/>
  <c r="M736" i="10"/>
  <c r="M737" i="10"/>
  <c r="M738" i="10"/>
  <c r="M739" i="10"/>
  <c r="M740" i="10"/>
  <c r="M741" i="10"/>
  <c r="M742" i="10"/>
  <c r="M743" i="10"/>
  <c r="M744" i="10"/>
  <c r="M745" i="10"/>
  <c r="M746" i="10"/>
  <c r="M747" i="10"/>
  <c r="M748" i="10"/>
  <c r="M749" i="10"/>
  <c r="M750" i="10"/>
  <c r="M751" i="10"/>
  <c r="M752" i="10"/>
  <c r="M753" i="10"/>
  <c r="M754" i="10"/>
  <c r="M755" i="10"/>
  <c r="M756" i="10"/>
  <c r="M757" i="10"/>
  <c r="M758" i="10"/>
  <c r="M759" i="10"/>
  <c r="M760" i="10"/>
  <c r="M761" i="10"/>
  <c r="M762" i="10"/>
  <c r="M763" i="10"/>
  <c r="M764" i="10"/>
  <c r="M765" i="10"/>
  <c r="M766" i="10"/>
  <c r="M767" i="10"/>
  <c r="M768" i="10"/>
  <c r="M769" i="10"/>
  <c r="M770" i="10"/>
  <c r="M771" i="10"/>
  <c r="M772" i="10"/>
  <c r="M773" i="10"/>
  <c r="M774" i="10"/>
  <c r="M775" i="10"/>
  <c r="M776" i="10"/>
  <c r="M777" i="10"/>
  <c r="M778" i="10"/>
  <c r="M779" i="10"/>
  <c r="M780" i="10"/>
  <c r="M781" i="10"/>
  <c r="M782" i="10"/>
  <c r="M783" i="10"/>
  <c r="M784" i="10"/>
  <c r="M785" i="10"/>
  <c r="M786" i="10"/>
  <c r="M787" i="10"/>
  <c r="M788" i="10"/>
  <c r="M789" i="10"/>
  <c r="M790" i="10"/>
  <c r="M791" i="10"/>
  <c r="M792" i="10"/>
  <c r="M793" i="10"/>
  <c r="M794" i="10"/>
  <c r="M795" i="10"/>
  <c r="M796" i="10"/>
  <c r="M797" i="10"/>
  <c r="M798" i="10"/>
  <c r="M799" i="10"/>
  <c r="M800" i="10"/>
  <c r="M801" i="10"/>
  <c r="M802" i="10"/>
  <c r="M803" i="10"/>
  <c r="M804" i="10"/>
  <c r="M805" i="10"/>
  <c r="M806" i="10"/>
  <c r="M807" i="10"/>
  <c r="M808" i="10"/>
  <c r="M809" i="10"/>
  <c r="M810" i="10"/>
  <c r="M811" i="10"/>
  <c r="M812" i="10"/>
  <c r="M813" i="10"/>
  <c r="M814" i="10"/>
  <c r="M815" i="10"/>
  <c r="M816" i="10"/>
  <c r="M817" i="10"/>
  <c r="M818" i="10"/>
  <c r="M819" i="10"/>
  <c r="M820" i="10"/>
  <c r="M821" i="10"/>
  <c r="M822" i="10"/>
  <c r="M823" i="10"/>
  <c r="M824" i="10"/>
  <c r="M825" i="10"/>
  <c r="M826" i="10"/>
  <c r="M827" i="10"/>
  <c r="M828" i="10"/>
  <c r="M829" i="10"/>
  <c r="M830" i="10"/>
  <c r="M831" i="10"/>
  <c r="M832" i="10"/>
  <c r="M833" i="10"/>
  <c r="M834" i="10"/>
  <c r="M835" i="10"/>
  <c r="M836" i="10"/>
  <c r="M837" i="10"/>
  <c r="M838" i="10"/>
  <c r="M839" i="10"/>
  <c r="M840" i="10"/>
  <c r="M841" i="10"/>
  <c r="M842" i="10"/>
  <c r="M843" i="10"/>
  <c r="M844" i="10"/>
  <c r="M845" i="10"/>
  <c r="M846" i="10"/>
  <c r="M847" i="10"/>
  <c r="M848" i="10"/>
  <c r="M849" i="10"/>
  <c r="M850" i="10"/>
  <c r="M851" i="10"/>
  <c r="M852" i="10"/>
  <c r="M853" i="10"/>
  <c r="M854" i="10"/>
  <c r="M855" i="10"/>
  <c r="M856" i="10"/>
  <c r="M857" i="10"/>
  <c r="M858" i="10"/>
  <c r="M859" i="10"/>
  <c r="M860" i="10"/>
  <c r="M861" i="10"/>
  <c r="M862" i="10"/>
  <c r="M863" i="10"/>
  <c r="M864" i="10"/>
  <c r="M865" i="10"/>
  <c r="M866" i="10"/>
  <c r="M867" i="10"/>
  <c r="M868" i="10"/>
  <c r="M869" i="10"/>
  <c r="M870" i="10"/>
  <c r="M871" i="10"/>
  <c r="M872" i="10"/>
  <c r="M873" i="10"/>
  <c r="M874" i="10"/>
  <c r="M875" i="10"/>
  <c r="M876" i="10"/>
  <c r="M877" i="10"/>
  <c r="M878" i="10"/>
  <c r="M879" i="10"/>
  <c r="M880" i="10"/>
  <c r="M881" i="10"/>
  <c r="M882" i="10"/>
  <c r="M883" i="10"/>
  <c r="M884" i="10"/>
  <c r="M885" i="10"/>
  <c r="M886" i="10"/>
  <c r="M887" i="10"/>
  <c r="M888" i="10"/>
  <c r="M889" i="10"/>
  <c r="M890" i="10"/>
  <c r="M891" i="10"/>
  <c r="M892" i="10"/>
  <c r="M893" i="10"/>
  <c r="M894" i="10"/>
  <c r="M895" i="10"/>
  <c r="M896" i="10"/>
  <c r="M897" i="10"/>
  <c r="M898" i="10"/>
  <c r="M899" i="10"/>
  <c r="M900" i="10"/>
  <c r="M901" i="10"/>
  <c r="M902" i="10"/>
  <c r="M903" i="10"/>
  <c r="M904" i="10"/>
  <c r="M905" i="10"/>
  <c r="M906" i="10"/>
  <c r="M907" i="10"/>
  <c r="M908" i="10"/>
  <c r="M909" i="10"/>
  <c r="M910" i="10"/>
  <c r="M911" i="10"/>
  <c r="M912" i="10"/>
  <c r="M913" i="10"/>
  <c r="M914" i="10"/>
  <c r="M915" i="10"/>
  <c r="M916" i="10"/>
  <c r="M917" i="10"/>
  <c r="M918" i="10"/>
  <c r="M919" i="10"/>
  <c r="M920" i="10"/>
  <c r="M921" i="10"/>
  <c r="M922" i="10"/>
  <c r="M923" i="10"/>
  <c r="M924" i="10"/>
  <c r="M925" i="10"/>
  <c r="M926" i="10"/>
  <c r="M927" i="10"/>
  <c r="M928" i="10"/>
  <c r="M929" i="10"/>
  <c r="M930" i="10"/>
  <c r="M931" i="10"/>
  <c r="M932" i="10"/>
  <c r="M933" i="10"/>
  <c r="M934" i="10"/>
  <c r="M935" i="10"/>
  <c r="M936" i="10"/>
  <c r="M937" i="10"/>
  <c r="M938" i="10"/>
  <c r="M939" i="10"/>
  <c r="M940" i="10"/>
  <c r="M941" i="10"/>
  <c r="M942" i="10"/>
  <c r="M943" i="10"/>
  <c r="M944" i="10"/>
  <c r="M945" i="10"/>
  <c r="M946" i="10"/>
  <c r="M947" i="10"/>
  <c r="M948" i="10"/>
  <c r="M949" i="10"/>
  <c r="M950" i="10"/>
  <c r="M951" i="10"/>
  <c r="M952" i="10"/>
  <c r="M953" i="10"/>
  <c r="M954" i="10"/>
  <c r="M955" i="10"/>
  <c r="M956" i="10"/>
  <c r="M957" i="10"/>
  <c r="M958" i="10"/>
  <c r="M959" i="10"/>
  <c r="M960" i="10"/>
  <c r="M961" i="10"/>
  <c r="M962" i="10"/>
  <c r="M963" i="10"/>
  <c r="M964" i="10"/>
  <c r="M965" i="10"/>
  <c r="M966" i="10"/>
  <c r="M967" i="10"/>
  <c r="M968" i="10"/>
  <c r="M969" i="10"/>
  <c r="M970" i="10"/>
  <c r="M971" i="10"/>
  <c r="M972" i="10"/>
  <c r="M973" i="10"/>
  <c r="M974" i="10"/>
  <c r="M975" i="10"/>
  <c r="M976" i="10"/>
  <c r="M977" i="10"/>
  <c r="M978" i="10"/>
  <c r="M979" i="10"/>
  <c r="M980" i="10"/>
  <c r="M981" i="10"/>
  <c r="M982" i="10"/>
  <c r="M983" i="10"/>
  <c r="M984" i="10"/>
  <c r="M985" i="10"/>
  <c r="M986" i="10"/>
  <c r="M987" i="10"/>
  <c r="M988" i="10"/>
  <c r="M989" i="10"/>
  <c r="M990" i="10"/>
  <c r="M991" i="10"/>
  <c r="M992" i="10"/>
  <c r="M993" i="10"/>
  <c r="M994" i="10"/>
  <c r="M995" i="10"/>
  <c r="M996" i="10"/>
  <c r="M997" i="10"/>
  <c r="M998" i="10"/>
  <c r="M999" i="10"/>
  <c r="M1000" i="10"/>
  <c r="M1001" i="10"/>
  <c r="M1002" i="10"/>
  <c r="M1003" i="10"/>
  <c r="M1004" i="10"/>
  <c r="M1005" i="10"/>
  <c r="M1006" i="10"/>
  <c r="M1007" i="10"/>
  <c r="M1008" i="10"/>
  <c r="M1009" i="10"/>
  <c r="M1010" i="10"/>
  <c r="M1011" i="10"/>
  <c r="M1012" i="10"/>
  <c r="M1013" i="10"/>
  <c r="M1014" i="10"/>
  <c r="M1015" i="10"/>
  <c r="M1016" i="10"/>
  <c r="M1017" i="10"/>
  <c r="M1018" i="10"/>
  <c r="M1019" i="10"/>
  <c r="M1020" i="10"/>
  <c r="M1021" i="10"/>
  <c r="M1022" i="10"/>
  <c r="M1023" i="10"/>
  <c r="M1024" i="10"/>
  <c r="M1025" i="10"/>
  <c r="M1026" i="10"/>
  <c r="M1027" i="10"/>
  <c r="M1028" i="10"/>
  <c r="M1029" i="10"/>
  <c r="M1030" i="10"/>
  <c r="M1031" i="10"/>
  <c r="M1032" i="10"/>
  <c r="M1033" i="10"/>
  <c r="M1034" i="10"/>
  <c r="M1035" i="10"/>
  <c r="M1036" i="10"/>
  <c r="M1037" i="10"/>
  <c r="M1038" i="10"/>
  <c r="M1039" i="10"/>
  <c r="M1040" i="10"/>
  <c r="M1041" i="10"/>
  <c r="M1042" i="10"/>
  <c r="M1043" i="10"/>
  <c r="M1044" i="10"/>
  <c r="M1045" i="10"/>
  <c r="M1046" i="10"/>
  <c r="M1047" i="10"/>
  <c r="M1048" i="10"/>
  <c r="M1049" i="10"/>
  <c r="M1050" i="10"/>
  <c r="M1051" i="10"/>
  <c r="M1052" i="10"/>
  <c r="M1053" i="10"/>
  <c r="M1054" i="10"/>
  <c r="M1055" i="10"/>
  <c r="M1056" i="10"/>
  <c r="M1057" i="10"/>
  <c r="M1058" i="10"/>
  <c r="M1059" i="10"/>
  <c r="M1060" i="10"/>
  <c r="M1061" i="10"/>
  <c r="M1062" i="10"/>
  <c r="M1063" i="10"/>
  <c r="M1064" i="10"/>
  <c r="M1065" i="10"/>
  <c r="M1066" i="10"/>
  <c r="M1067" i="10"/>
  <c r="M1068" i="10"/>
  <c r="M1069" i="10"/>
  <c r="M1070" i="10"/>
  <c r="M1071" i="10"/>
  <c r="M1072" i="10"/>
  <c r="M1073" i="10"/>
  <c r="M1074" i="10"/>
  <c r="M1075" i="10"/>
  <c r="M1076" i="10"/>
  <c r="M1077" i="10"/>
  <c r="M1078" i="10"/>
  <c r="M1079" i="10"/>
  <c r="M1080" i="10"/>
  <c r="M1081" i="10"/>
  <c r="M1082" i="10"/>
  <c r="M1083" i="10"/>
  <c r="M1084" i="10"/>
  <c r="M1085" i="10"/>
  <c r="M1086" i="10"/>
  <c r="M1087" i="10"/>
  <c r="M1088" i="10"/>
  <c r="M1089" i="10"/>
  <c r="M1090" i="10"/>
  <c r="M1091" i="10"/>
  <c r="M1092" i="10"/>
  <c r="M1093" i="10"/>
  <c r="M1094" i="10"/>
  <c r="M1095" i="10"/>
  <c r="M1096" i="10"/>
  <c r="M1097" i="10"/>
  <c r="M1098" i="10"/>
  <c r="M1099" i="10"/>
  <c r="M1100" i="10"/>
  <c r="M1101" i="10"/>
  <c r="M1102" i="10"/>
  <c r="M1103" i="10"/>
  <c r="M1104" i="10"/>
  <c r="M1105" i="10"/>
  <c r="M1106" i="10"/>
  <c r="M1107" i="10"/>
  <c r="M1108" i="10"/>
  <c r="M1109" i="10"/>
  <c r="M1110" i="10"/>
  <c r="M1111" i="10"/>
  <c r="M1112" i="10"/>
  <c r="M1113" i="10"/>
  <c r="M1114" i="10"/>
  <c r="M1115" i="10"/>
  <c r="M1116" i="10"/>
  <c r="M1117" i="10"/>
  <c r="M1118" i="10"/>
  <c r="M1119" i="10"/>
  <c r="M1120" i="10"/>
  <c r="M1121" i="10"/>
  <c r="M1122" i="10"/>
  <c r="M1123" i="10"/>
  <c r="M1124" i="10"/>
  <c r="M1125" i="10"/>
  <c r="M1126" i="10"/>
  <c r="M1127" i="10"/>
  <c r="M1128" i="10"/>
  <c r="M1129" i="10"/>
  <c r="M1130" i="10"/>
  <c r="M1131" i="10"/>
  <c r="M1132" i="10"/>
  <c r="M1133" i="10"/>
  <c r="M1134" i="10"/>
  <c r="M1135" i="10"/>
  <c r="M1136" i="10"/>
  <c r="M1137" i="10"/>
  <c r="M1138" i="10"/>
  <c r="M1139" i="10"/>
  <c r="M1140" i="10"/>
  <c r="M1141" i="10"/>
  <c r="M1142" i="10"/>
  <c r="M1143" i="10"/>
  <c r="M1144" i="10"/>
  <c r="M1145" i="10"/>
  <c r="M1146" i="10"/>
  <c r="M1147" i="10"/>
  <c r="M1148" i="10"/>
  <c r="M1149" i="10"/>
  <c r="M1150" i="10"/>
  <c r="M1151" i="10"/>
  <c r="M1152" i="10"/>
  <c r="M1153" i="10"/>
  <c r="M1154" i="10"/>
  <c r="M1155" i="10"/>
  <c r="M1156" i="10"/>
  <c r="M1157" i="10"/>
  <c r="M1158" i="10"/>
  <c r="M1159" i="10"/>
  <c r="M1160" i="10"/>
  <c r="M1161" i="10"/>
  <c r="M1162" i="10"/>
  <c r="M1163" i="10"/>
  <c r="M1164" i="10"/>
  <c r="M1165" i="10"/>
  <c r="M1166" i="10"/>
  <c r="M1167" i="10"/>
  <c r="M5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677" i="10"/>
  <c r="H678" i="10"/>
  <c r="H679" i="10"/>
  <c r="H680" i="10"/>
  <c r="H681" i="10"/>
  <c r="H682" i="10"/>
  <c r="H683" i="10"/>
  <c r="H684" i="10"/>
  <c r="H685" i="10"/>
  <c r="H686" i="10"/>
  <c r="H687" i="10"/>
  <c r="H688" i="10"/>
  <c r="H689" i="10"/>
  <c r="H690" i="10"/>
  <c r="H691" i="10"/>
  <c r="H692" i="10"/>
  <c r="H693" i="10"/>
  <c r="H694" i="10"/>
  <c r="H695" i="10"/>
  <c r="H696" i="10"/>
  <c r="H697" i="10"/>
  <c r="H698" i="10"/>
  <c r="H699" i="10"/>
  <c r="H700" i="10"/>
  <c r="H701" i="10"/>
  <c r="H702" i="10"/>
  <c r="H703" i="10"/>
  <c r="H704" i="10"/>
  <c r="H705" i="10"/>
  <c r="H706" i="10"/>
  <c r="H707" i="10"/>
  <c r="H708" i="10"/>
  <c r="H709" i="10"/>
  <c r="H710" i="10"/>
  <c r="H711" i="10"/>
  <c r="H712" i="10"/>
  <c r="H713" i="10"/>
  <c r="H714" i="10"/>
  <c r="H715" i="10"/>
  <c r="H716" i="10"/>
  <c r="H717" i="10"/>
  <c r="H718" i="10"/>
  <c r="H719" i="10"/>
  <c r="H720" i="10"/>
  <c r="H721" i="10"/>
  <c r="H722" i="10"/>
  <c r="H723" i="10"/>
  <c r="H724" i="10"/>
  <c r="H725" i="10"/>
  <c r="H726" i="10"/>
  <c r="H727" i="10"/>
  <c r="H728" i="10"/>
  <c r="H729" i="10"/>
  <c r="H730" i="10"/>
  <c r="H731" i="10"/>
  <c r="H732" i="10"/>
  <c r="H733" i="10"/>
  <c r="H734" i="10"/>
  <c r="H735" i="10"/>
  <c r="H736" i="10"/>
  <c r="H737" i="10"/>
  <c r="H738" i="10"/>
  <c r="H739" i="10"/>
  <c r="H740" i="10"/>
  <c r="H741" i="10"/>
  <c r="H742" i="10"/>
  <c r="H743" i="10"/>
  <c r="H744" i="10"/>
  <c r="H745" i="10"/>
  <c r="H746" i="10"/>
  <c r="H747" i="10"/>
  <c r="H748" i="10"/>
  <c r="H749" i="10"/>
  <c r="H750" i="10"/>
  <c r="H751" i="10"/>
  <c r="H752" i="10"/>
  <c r="H753" i="10"/>
  <c r="H754" i="10"/>
  <c r="H755" i="10"/>
  <c r="H756" i="10"/>
  <c r="H757" i="10"/>
  <c r="H758" i="10"/>
  <c r="H759" i="10"/>
  <c r="H760" i="10"/>
  <c r="H761" i="10"/>
  <c r="H762" i="10"/>
  <c r="H763" i="10"/>
  <c r="H764" i="10"/>
  <c r="H765" i="10"/>
  <c r="H766" i="10"/>
  <c r="H767" i="10"/>
  <c r="H768" i="10"/>
  <c r="H769" i="10"/>
  <c r="H770" i="10"/>
  <c r="H771" i="10"/>
  <c r="H772" i="10"/>
  <c r="H773" i="10"/>
  <c r="H774" i="10"/>
  <c r="H775" i="10"/>
  <c r="H776" i="10"/>
  <c r="H777" i="10"/>
  <c r="H778" i="10"/>
  <c r="H779" i="10"/>
  <c r="H780" i="10"/>
  <c r="H781" i="10"/>
  <c r="H782" i="10"/>
  <c r="H783" i="10"/>
  <c r="H784" i="10"/>
  <c r="H785" i="10"/>
  <c r="H786" i="10"/>
  <c r="H787" i="10"/>
  <c r="H788" i="10"/>
  <c r="H789" i="10"/>
  <c r="H790" i="10"/>
  <c r="H791" i="10"/>
  <c r="H792" i="10"/>
  <c r="H793" i="10"/>
  <c r="H794" i="10"/>
  <c r="H795" i="10"/>
  <c r="H796" i="10"/>
  <c r="H797" i="10"/>
  <c r="H798" i="10"/>
  <c r="H799" i="10"/>
  <c r="H800" i="10"/>
  <c r="H801" i="10"/>
  <c r="H802" i="10"/>
  <c r="H803" i="10"/>
  <c r="H804" i="10"/>
  <c r="H805" i="10"/>
  <c r="H806" i="10"/>
  <c r="H807" i="10"/>
  <c r="H808" i="10"/>
  <c r="H809" i="10"/>
  <c r="H810" i="10"/>
  <c r="H811" i="10"/>
  <c r="H812" i="10"/>
  <c r="H813" i="10"/>
  <c r="H814" i="10"/>
  <c r="H815" i="10"/>
  <c r="H816" i="10"/>
  <c r="H817" i="10"/>
  <c r="H818" i="10"/>
  <c r="H819" i="10"/>
  <c r="H820" i="10"/>
  <c r="H821" i="10"/>
  <c r="H822" i="10"/>
  <c r="H823" i="10"/>
  <c r="H824" i="10"/>
  <c r="H825" i="10"/>
  <c r="H826" i="10"/>
  <c r="H827" i="10"/>
  <c r="H828" i="10"/>
  <c r="H829" i="10"/>
  <c r="H830" i="10"/>
  <c r="H831" i="10"/>
  <c r="H832" i="10"/>
  <c r="H833" i="10"/>
  <c r="H834" i="10"/>
  <c r="H835" i="10"/>
  <c r="H836" i="10"/>
  <c r="H837" i="10"/>
  <c r="H838" i="10"/>
  <c r="H839" i="10"/>
  <c r="H840" i="10"/>
  <c r="H841" i="10"/>
  <c r="H842" i="10"/>
  <c r="H843" i="10"/>
  <c r="H844" i="10"/>
  <c r="H845" i="10"/>
  <c r="H846" i="10"/>
  <c r="H847" i="10"/>
  <c r="H848" i="10"/>
  <c r="H849" i="10"/>
  <c r="H850" i="10"/>
  <c r="H851" i="10"/>
  <c r="H852" i="10"/>
  <c r="H853" i="10"/>
  <c r="H854" i="10"/>
  <c r="H855" i="10"/>
  <c r="H856" i="10"/>
  <c r="H857" i="10"/>
  <c r="H858" i="10"/>
  <c r="H859" i="10"/>
  <c r="H860" i="10"/>
  <c r="H861" i="10"/>
  <c r="H862" i="10"/>
  <c r="H863" i="10"/>
  <c r="H864" i="10"/>
  <c r="H865" i="10"/>
  <c r="H866" i="10"/>
  <c r="H867" i="10"/>
  <c r="H868" i="10"/>
  <c r="H869" i="10"/>
  <c r="H870" i="10"/>
  <c r="H871" i="10"/>
  <c r="H872" i="10"/>
  <c r="H873" i="10"/>
  <c r="H874" i="10"/>
  <c r="H875" i="10"/>
  <c r="H876" i="10"/>
  <c r="H877" i="10"/>
  <c r="H878" i="10"/>
  <c r="H879" i="10"/>
  <c r="H880" i="10"/>
  <c r="H881" i="10"/>
  <c r="H882" i="10"/>
  <c r="H883" i="10"/>
  <c r="H884" i="10"/>
  <c r="H885" i="10"/>
  <c r="H886" i="10"/>
  <c r="H887" i="10"/>
  <c r="H888" i="10"/>
  <c r="H889" i="10"/>
  <c r="H890" i="10"/>
  <c r="H891" i="10"/>
  <c r="H892" i="10"/>
  <c r="H893" i="10"/>
  <c r="H894" i="10"/>
  <c r="H895" i="10"/>
  <c r="H896" i="10"/>
  <c r="H897" i="10"/>
  <c r="H898" i="10"/>
  <c r="H899" i="10"/>
  <c r="H900" i="10"/>
  <c r="H901" i="10"/>
  <c r="H902" i="10"/>
  <c r="H903" i="10"/>
  <c r="H904" i="10"/>
  <c r="H905" i="10"/>
  <c r="H906" i="10"/>
  <c r="H907" i="10"/>
  <c r="H908" i="10"/>
  <c r="H909" i="10"/>
  <c r="H910" i="10"/>
  <c r="H911" i="10"/>
  <c r="H912" i="10"/>
  <c r="H913" i="10"/>
  <c r="H914" i="10"/>
  <c r="H915" i="10"/>
  <c r="H916" i="10"/>
  <c r="H917" i="10"/>
  <c r="H918" i="10"/>
  <c r="H919" i="10"/>
  <c r="H920" i="10"/>
  <c r="H921" i="10"/>
  <c r="H922" i="10"/>
  <c r="H923" i="10"/>
  <c r="H924" i="10"/>
  <c r="H925" i="10"/>
  <c r="H926" i="10"/>
  <c r="H927" i="10"/>
  <c r="H928" i="10"/>
  <c r="H929" i="10"/>
  <c r="H930" i="10"/>
  <c r="H931" i="10"/>
  <c r="H932" i="10"/>
  <c r="H933" i="10"/>
  <c r="H934" i="10"/>
  <c r="H935" i="10"/>
  <c r="H936" i="10"/>
  <c r="H937" i="10"/>
  <c r="H938" i="10"/>
  <c r="H939" i="10"/>
  <c r="H940" i="10"/>
  <c r="H941" i="10"/>
  <c r="H942" i="10"/>
  <c r="H943" i="10"/>
  <c r="H944" i="10"/>
  <c r="H945" i="10"/>
  <c r="H946" i="10"/>
  <c r="H947" i="10"/>
  <c r="H948" i="10"/>
  <c r="H949" i="10"/>
  <c r="H950" i="10"/>
  <c r="H951" i="10"/>
  <c r="H952" i="10"/>
  <c r="H953" i="10"/>
  <c r="H486" i="10"/>
  <c r="C163" i="10"/>
  <c r="C164" i="10"/>
  <c r="C165" i="10"/>
  <c r="C166" i="10"/>
  <c r="C167" i="10"/>
  <c r="C168" i="10"/>
  <c r="C169" i="10"/>
  <c r="C170" i="10"/>
  <c r="C171" i="10"/>
  <c r="C172" i="10"/>
  <c r="C173" i="10"/>
  <c r="C174" i="10"/>
  <c r="C175" i="10"/>
  <c r="C176" i="10"/>
  <c r="C177" i="10"/>
  <c r="C178" i="10"/>
  <c r="C179" i="10"/>
  <c r="C180" i="10"/>
  <c r="C181" i="10"/>
  <c r="C182" i="10"/>
  <c r="C183" i="10"/>
  <c r="C184" i="10"/>
  <c r="C185" i="10"/>
  <c r="C186" i="10"/>
  <c r="C187" i="10"/>
  <c r="C188" i="10"/>
  <c r="C189" i="10"/>
  <c r="C190" i="10"/>
  <c r="C191" i="10"/>
  <c r="C192" i="10"/>
  <c r="C193" i="10"/>
  <c r="C194" i="10"/>
  <c r="C195" i="10"/>
  <c r="C196" i="10"/>
  <c r="C197" i="10"/>
  <c r="C198" i="10"/>
  <c r="C199" i="10"/>
  <c r="C200" i="10"/>
  <c r="C201" i="10"/>
  <c r="C202" i="10"/>
  <c r="C203" i="10"/>
  <c r="C204" i="10"/>
  <c r="C205" i="10"/>
  <c r="C206" i="10"/>
  <c r="C207" i="10"/>
  <c r="C208" i="10"/>
  <c r="C209" i="10"/>
  <c r="C210" i="10"/>
  <c r="C211" i="10"/>
  <c r="C212" i="10"/>
  <c r="C213" i="10"/>
  <c r="C214" i="10"/>
  <c r="C215" i="10"/>
  <c r="C216" i="10"/>
  <c r="C217" i="10"/>
  <c r="C218" i="10"/>
  <c r="C219" i="10"/>
  <c r="C220" i="10"/>
  <c r="C221" i="10"/>
  <c r="C222" i="10"/>
  <c r="C223" i="10"/>
  <c r="C224" i="10"/>
  <c r="C225" i="10"/>
  <c r="C226" i="10"/>
  <c r="C227" i="10"/>
  <c r="C228" i="10"/>
  <c r="C229" i="10"/>
  <c r="C230" i="10"/>
  <c r="C231" i="10"/>
  <c r="C232" i="10"/>
  <c r="C233" i="10"/>
  <c r="C234" i="10"/>
  <c r="C235" i="10"/>
  <c r="C236" i="10"/>
  <c r="C237" i="10"/>
  <c r="C238" i="10"/>
  <c r="C239" i="10"/>
  <c r="C240" i="10"/>
  <c r="C241" i="10"/>
  <c r="C242" i="10"/>
  <c r="C243" i="10"/>
  <c r="C244" i="10"/>
  <c r="C245" i="10"/>
  <c r="C246" i="10"/>
  <c r="C247" i="10"/>
  <c r="C248" i="10"/>
  <c r="C249" i="10"/>
  <c r="C250" i="10"/>
  <c r="C251" i="10"/>
  <c r="C252" i="10"/>
  <c r="C253" i="10"/>
  <c r="C254" i="10"/>
  <c r="C255" i="10"/>
  <c r="C256" i="10"/>
  <c r="C257" i="10"/>
  <c r="C258" i="10"/>
  <c r="C259" i="10"/>
  <c r="C260" i="10"/>
  <c r="C261" i="10"/>
  <c r="C262" i="10"/>
  <c r="C263" i="10"/>
  <c r="C264" i="10"/>
  <c r="C265" i="10"/>
  <c r="C266" i="10"/>
  <c r="C267" i="10"/>
  <c r="C268" i="10"/>
  <c r="C269" i="10"/>
  <c r="C270" i="10"/>
  <c r="C271" i="10"/>
  <c r="C272" i="10"/>
  <c r="C273" i="10"/>
  <c r="C274" i="10"/>
  <c r="C275" i="10"/>
  <c r="C276" i="10"/>
  <c r="C277" i="10"/>
  <c r="C278" i="10"/>
  <c r="C279" i="10"/>
  <c r="C280" i="10"/>
  <c r="C281" i="10"/>
  <c r="C282" i="10"/>
  <c r="C283" i="10"/>
  <c r="C284" i="10"/>
  <c r="C285" i="10"/>
  <c r="C286" i="10"/>
  <c r="C287" i="10"/>
  <c r="C288" i="10"/>
  <c r="C289" i="10"/>
  <c r="C290" i="10"/>
  <c r="C291" i="10"/>
  <c r="C292" i="10"/>
  <c r="C293" i="10"/>
  <c r="C294" i="10"/>
  <c r="C295" i="10"/>
  <c r="C296" i="10"/>
  <c r="C297" i="10"/>
  <c r="C298" i="10"/>
  <c r="C299" i="10"/>
  <c r="C300" i="10"/>
  <c r="C301" i="10"/>
  <c r="C302" i="10"/>
  <c r="C303" i="10"/>
  <c r="C304" i="10"/>
  <c r="C305" i="10"/>
  <c r="C162" i="10"/>
  <c r="J13" i="10"/>
  <c r="F13" i="10"/>
  <c r="AE14" i="10"/>
  <c r="Z14" i="10"/>
  <c r="T13" i="10"/>
  <c r="O13" i="10"/>
  <c r="M3" i="17"/>
  <c r="M4" i="17"/>
  <c r="M5" i="17"/>
  <c r="M6" i="17"/>
  <c r="M7" i="17"/>
  <c r="M8" i="17"/>
  <c r="K4" i="17"/>
  <c r="K5" i="17"/>
  <c r="K6" i="17"/>
  <c r="K7" i="17"/>
  <c r="K8" i="17"/>
  <c r="K9" i="17"/>
  <c r="K10" i="17"/>
  <c r="K11" i="17"/>
  <c r="K3" i="17"/>
  <c r="J4" i="17"/>
  <c r="J5" i="17"/>
  <c r="J6" i="17"/>
  <c r="J7" i="17"/>
  <c r="J8" i="17"/>
  <c r="J9" i="17"/>
  <c r="J10" i="17"/>
  <c r="J11" i="17"/>
  <c r="J12" i="17"/>
  <c r="J13" i="17"/>
  <c r="J14" i="17"/>
  <c r="J15" i="17"/>
  <c r="J16" i="17"/>
  <c r="C5" i="17"/>
  <c r="C6" i="17" s="1"/>
  <c r="C7" i="17" s="1"/>
  <c r="C8" i="17" s="1"/>
  <c r="C9" i="17" s="1"/>
  <c r="C10" i="17" s="1"/>
  <c r="C11" i="17" s="1"/>
  <c r="C12" i="17" s="1"/>
  <c r="C13" i="17" s="1"/>
  <c r="C14" i="17" s="1"/>
  <c r="C15" i="17" s="1"/>
  <c r="C16" i="17" s="1"/>
  <c r="C4" i="17"/>
  <c r="J3" i="17"/>
  <c r="L25" i="8"/>
  <c r="V25" i="8" s="1"/>
  <c r="S25" i="8"/>
  <c r="AA25" i="8"/>
  <c r="L26" i="8"/>
  <c r="V26" i="8" s="1"/>
  <c r="S26" i="8"/>
  <c r="AA26" i="8"/>
  <c r="L27" i="8"/>
  <c r="W27" i="8" s="1"/>
  <c r="S27" i="8"/>
  <c r="AA27" i="8"/>
  <c r="L28" i="8"/>
  <c r="V28" i="8" s="1"/>
  <c r="S28" i="8"/>
  <c r="AA28" i="8"/>
  <c r="L29" i="8"/>
  <c r="V29" i="8" s="1"/>
  <c r="S29" i="8"/>
  <c r="AA29" i="8"/>
  <c r="L30" i="8"/>
  <c r="V30" i="8" s="1"/>
  <c r="S30" i="8"/>
  <c r="AA30" i="8"/>
  <c r="L31" i="8"/>
  <c r="V31" i="8" s="1"/>
  <c r="S31" i="8"/>
  <c r="AA31" i="8"/>
  <c r="L32" i="8"/>
  <c r="W32" i="8" s="1"/>
  <c r="S32" i="8"/>
  <c r="AA32" i="8"/>
  <c r="L33" i="8"/>
  <c r="V33" i="8" s="1"/>
  <c r="S33" i="8"/>
  <c r="AA33" i="8"/>
  <c r="L34" i="8"/>
  <c r="W34" i="8" s="1"/>
  <c r="S34" i="8"/>
  <c r="AA34" i="8"/>
  <c r="L35" i="8"/>
  <c r="V35" i="8" s="1"/>
  <c r="S35" i="8"/>
  <c r="AA35" i="8"/>
  <c r="L36" i="8"/>
  <c r="V36" i="8" s="1"/>
  <c r="S36" i="8"/>
  <c r="AA36" i="8"/>
  <c r="L37" i="8"/>
  <c r="V37" i="8" s="1"/>
  <c r="S37" i="8"/>
  <c r="AA37" i="8"/>
  <c r="L38" i="8"/>
  <c r="V38" i="8" s="1"/>
  <c r="S38" i="8"/>
  <c r="AA38" i="8"/>
  <c r="L39" i="8"/>
  <c r="W39" i="8" s="1"/>
  <c r="S39" i="8"/>
  <c r="AA39" i="8"/>
  <c r="L40" i="8"/>
  <c r="W40" i="8" s="1"/>
  <c r="S40" i="8"/>
  <c r="AA40" i="8"/>
  <c r="F73" i="7"/>
  <c r="F74" i="7"/>
  <c r="F75" i="7"/>
  <c r="F76" i="7"/>
  <c r="F77" i="7"/>
  <c r="F78" i="7"/>
  <c r="F79" i="7"/>
  <c r="F80" i="7"/>
  <c r="F81" i="7"/>
  <c r="F82" i="7"/>
  <c r="F83" i="7"/>
  <c r="F84" i="7"/>
  <c r="F85" i="7"/>
  <c r="F86" i="7"/>
  <c r="F87" i="7"/>
  <c r="F88" i="7"/>
  <c r="F89" i="7"/>
  <c r="F90" i="7"/>
  <c r="F91" i="7"/>
  <c r="F72" i="7"/>
  <c r="F163" i="7"/>
  <c r="F106" i="7"/>
  <c r="F107" i="7"/>
  <c r="F108" i="7"/>
  <c r="F109" i="7"/>
  <c r="F110" i="7"/>
  <c r="F111" i="7"/>
  <c r="F105" i="7"/>
  <c r="F146" i="7"/>
  <c r="F147" i="7"/>
  <c r="F148" i="7"/>
  <c r="F149" i="7"/>
  <c r="F127" i="7"/>
  <c r="F128" i="7"/>
  <c r="F129" i="7"/>
  <c r="F130" i="7"/>
  <c r="F131" i="7"/>
  <c r="F132" i="7"/>
  <c r="F133" i="7"/>
  <c r="F134" i="7"/>
  <c r="F135" i="7"/>
  <c r="F136" i="7"/>
  <c r="F137" i="7"/>
  <c r="F138" i="7"/>
  <c r="F139" i="7"/>
  <c r="F140" i="7"/>
  <c r="F141" i="7"/>
  <c r="F142" i="7"/>
  <c r="F143" i="7"/>
  <c r="F144" i="7"/>
  <c r="F145" i="7"/>
  <c r="F6" i="14"/>
  <c r="F7" i="14"/>
  <c r="F8" i="14"/>
  <c r="F9" i="14"/>
  <c r="F10" i="14"/>
  <c r="F11" i="14"/>
  <c r="F12" i="14"/>
  <c r="F13" i="14"/>
  <c r="F14" i="14"/>
  <c r="F15" i="14"/>
  <c r="F16" i="14"/>
  <c r="F17" i="14"/>
  <c r="F18" i="14"/>
  <c r="F5" i="14"/>
  <c r="F39" i="7"/>
  <c r="F40" i="7"/>
  <c r="F41" i="7"/>
  <c r="F42" i="7"/>
  <c r="F43" i="7"/>
  <c r="F44" i="7"/>
  <c r="F45" i="7"/>
  <c r="F46" i="7"/>
  <c r="F47" i="7"/>
  <c r="F48" i="7"/>
  <c r="F49" i="7"/>
  <c r="F50" i="7"/>
  <c r="F51" i="7"/>
  <c r="F52" i="7"/>
  <c r="F53" i="7"/>
  <c r="F54" i="7"/>
  <c r="F55" i="7"/>
  <c r="F4" i="7"/>
  <c r="F5" i="7"/>
  <c r="F6" i="7"/>
  <c r="F7" i="7"/>
  <c r="F8" i="7"/>
  <c r="F9" i="7"/>
  <c r="F10" i="7"/>
  <c r="AA10" i="8"/>
  <c r="AA11" i="8"/>
  <c r="AA12" i="8"/>
  <c r="AA13" i="8"/>
  <c r="AA14" i="8"/>
  <c r="AA15" i="8"/>
  <c r="AA16" i="8"/>
  <c r="AA17" i="8"/>
  <c r="AA18" i="8"/>
  <c r="AA19" i="8"/>
  <c r="AA20" i="8"/>
  <c r="AA21" i="8"/>
  <c r="AA22" i="8"/>
  <c r="AA23" i="8"/>
  <c r="AA24" i="8"/>
  <c r="L108" i="6"/>
  <c r="L107" i="6"/>
  <c r="L106" i="6"/>
  <c r="L105" i="6"/>
  <c r="L104" i="6"/>
  <c r="L103" i="6"/>
  <c r="L102" i="6"/>
  <c r="L101" i="6"/>
  <c r="L99" i="6"/>
  <c r="L98" i="6"/>
  <c r="L97" i="6"/>
  <c r="L96" i="6"/>
  <c r="L95" i="6"/>
  <c r="L94" i="6"/>
  <c r="L93" i="6"/>
  <c r="L92" i="6"/>
  <c r="L91" i="6"/>
  <c r="L90" i="6"/>
  <c r="L89" i="6"/>
  <c r="L88" i="6"/>
  <c r="L100" i="6"/>
  <c r="L109" i="6"/>
  <c r="L110" i="6"/>
  <c r="L111" i="6"/>
  <c r="L112" i="6"/>
  <c r="D7" i="14"/>
  <c r="D5" i="14"/>
  <c r="S6" i="8"/>
  <c r="S7" i="8"/>
  <c r="S8" i="8"/>
  <c r="S9" i="8"/>
  <c r="S10" i="8"/>
  <c r="S11" i="8"/>
  <c r="S12" i="8"/>
  <c r="S13" i="8"/>
  <c r="S14" i="8"/>
  <c r="S15" i="8"/>
  <c r="S16" i="8"/>
  <c r="S17" i="8"/>
  <c r="S18" i="8"/>
  <c r="S19" i="8"/>
  <c r="S20" i="8"/>
  <c r="S21" i="8"/>
  <c r="S22" i="8"/>
  <c r="S23" i="8"/>
  <c r="S24" i="8"/>
  <c r="S5" i="8"/>
  <c r="H8" i="16"/>
  <c r="K65" i="6"/>
  <c r="K66" i="6"/>
  <c r="K67" i="6"/>
  <c r="K68" i="6"/>
  <c r="K69" i="6"/>
  <c r="K70" i="6"/>
  <c r="K71" i="6"/>
  <c r="K72" i="6"/>
  <c r="K73" i="6"/>
  <c r="K74" i="6"/>
  <c r="K75" i="6"/>
  <c r="K76" i="6"/>
  <c r="K77" i="6"/>
  <c r="K78" i="6"/>
  <c r="K79" i="6"/>
  <c r="K80" i="6"/>
  <c r="K81" i="6"/>
  <c r="K82" i="6"/>
  <c r="K83" i="6"/>
  <c r="K64" i="6"/>
  <c r="E11" i="6"/>
  <c r="E12" i="6"/>
  <c r="E13" i="6"/>
  <c r="E14" i="6"/>
  <c r="E15" i="6"/>
  <c r="E16" i="6"/>
  <c r="E17" i="6"/>
  <c r="E18" i="6"/>
  <c r="E19" i="6"/>
  <c r="E20" i="6"/>
  <c r="E21" i="6"/>
  <c r="E22" i="6"/>
  <c r="E23" i="6"/>
  <c r="E10" i="6"/>
  <c r="W6" i="8"/>
  <c r="W7" i="8"/>
  <c r="W8" i="8"/>
  <c r="W9" i="8"/>
  <c r="W5" i="8"/>
  <c r="U15" i="6"/>
  <c r="U16" i="6"/>
  <c r="U17" i="6"/>
  <c r="U18" i="6"/>
  <c r="U19" i="6"/>
  <c r="U20" i="6"/>
  <c r="U21" i="6"/>
  <c r="U22" i="6"/>
  <c r="U23" i="6"/>
  <c r="U24" i="6"/>
  <c r="U25" i="6"/>
  <c r="U26" i="6"/>
  <c r="U27" i="6"/>
  <c r="U28" i="6"/>
  <c r="U29" i="6"/>
  <c r="U30" i="6"/>
  <c r="U31" i="6"/>
  <c r="U32" i="6"/>
  <c r="U33" i="6"/>
  <c r="U34" i="6"/>
  <c r="U14" i="6"/>
  <c r="V6" i="8"/>
  <c r="V7" i="8"/>
  <c r="V8" i="8"/>
  <c r="V9" i="8"/>
  <c r="V5" i="8"/>
  <c r="J13" i="15"/>
  <c r="G23" i="15" s="1"/>
  <c r="J12" i="15"/>
  <c r="G22" i="15" s="1"/>
  <c r="J11" i="15"/>
  <c r="G21" i="15" s="1"/>
  <c r="J10" i="15"/>
  <c r="G20" i="15" s="1"/>
  <c r="J9" i="15"/>
  <c r="G19" i="15" s="1"/>
  <c r="J8" i="15"/>
  <c r="G18" i="15" s="1"/>
  <c r="J7" i="15"/>
  <c r="G17" i="15" s="1"/>
  <c r="J6" i="15"/>
  <c r="G16" i="15" s="1"/>
  <c r="J5" i="15"/>
  <c r="G15" i="15" s="1"/>
  <c r="Y7" i="6"/>
  <c r="AG22" i="6"/>
  <c r="AG21" i="6"/>
  <c r="AG20" i="6"/>
  <c r="AG19" i="6"/>
  <c r="AG18" i="6"/>
  <c r="AG17" i="6"/>
  <c r="AG16" i="6"/>
  <c r="AG15" i="6"/>
  <c r="AG14" i="6"/>
  <c r="AG13" i="6"/>
  <c r="AG12" i="6"/>
  <c r="AG11" i="6"/>
  <c r="AG10" i="6"/>
  <c r="AG9" i="6"/>
  <c r="AG8" i="6"/>
  <c r="AG7" i="6"/>
  <c r="AG6" i="6"/>
  <c r="AG5" i="6"/>
  <c r="AG4" i="6"/>
  <c r="AG3" i="6"/>
  <c r="AF4" i="6"/>
  <c r="AF5" i="6"/>
  <c r="AF6" i="6"/>
  <c r="AF7" i="6"/>
  <c r="AF8" i="6"/>
  <c r="AF9" i="6"/>
  <c r="AF10" i="6"/>
  <c r="AF11" i="6"/>
  <c r="AF12" i="6"/>
  <c r="AF13" i="6"/>
  <c r="AF14" i="6"/>
  <c r="AF15" i="6"/>
  <c r="AF16" i="6"/>
  <c r="AF17" i="6"/>
  <c r="AF18" i="6"/>
  <c r="AF19" i="6"/>
  <c r="AF20" i="6"/>
  <c r="AF21" i="6"/>
  <c r="AF22" i="6"/>
  <c r="AF3" i="6"/>
  <c r="AA8" i="6"/>
  <c r="AA9" i="6"/>
  <c r="AA10" i="6"/>
  <c r="AA11" i="6"/>
  <c r="AA12" i="6"/>
  <c r="AA13" i="6"/>
  <c r="AA14" i="6"/>
  <c r="AA15" i="6"/>
  <c r="AA16" i="6"/>
  <c r="AA17" i="6"/>
  <c r="AA18" i="6"/>
  <c r="AA19" i="6"/>
  <c r="AA20" i="6"/>
  <c r="AA21" i="6"/>
  <c r="AA22" i="6"/>
  <c r="AA23" i="6"/>
  <c r="AA24" i="6"/>
  <c r="AA25" i="6"/>
  <c r="AA26" i="6"/>
  <c r="AA27" i="6"/>
  <c r="AA7" i="6"/>
  <c r="Z8" i="6"/>
  <c r="Z9" i="6"/>
  <c r="Z10" i="6"/>
  <c r="Z11" i="6"/>
  <c r="Z12" i="6"/>
  <c r="Z13" i="6"/>
  <c r="Z14" i="6"/>
  <c r="Z15" i="6"/>
  <c r="Z16" i="6"/>
  <c r="Z17" i="6"/>
  <c r="Z18" i="6"/>
  <c r="Z19" i="6"/>
  <c r="Z20" i="6"/>
  <c r="Z21" i="6"/>
  <c r="Z22" i="6"/>
  <c r="Z23" i="6"/>
  <c r="Z24" i="6"/>
  <c r="Z25" i="6"/>
  <c r="Z26" i="6"/>
  <c r="Z27" i="6"/>
  <c r="Z7" i="6"/>
  <c r="Y8" i="6"/>
  <c r="Y9" i="6"/>
  <c r="Y10" i="6"/>
  <c r="Y11" i="6"/>
  <c r="Y12" i="6"/>
  <c r="Y13" i="6"/>
  <c r="Y14" i="6"/>
  <c r="Y15" i="6"/>
  <c r="Y16" i="6"/>
  <c r="Y17" i="6"/>
  <c r="Y18" i="6"/>
  <c r="Y19" i="6"/>
  <c r="Y20" i="6"/>
  <c r="Y21" i="6"/>
  <c r="Y22" i="6"/>
  <c r="Y23" i="6"/>
  <c r="Y24" i="6"/>
  <c r="Y25" i="6"/>
  <c r="Y26" i="6"/>
  <c r="Y27" i="6"/>
  <c r="N18" i="6"/>
  <c r="N19" i="6"/>
  <c r="N20" i="6"/>
  <c r="N21" i="6"/>
  <c r="N22" i="6"/>
  <c r="N23" i="6"/>
  <c r="N24" i="6"/>
  <c r="N25" i="6"/>
  <c r="N26" i="6"/>
  <c r="N27" i="6"/>
  <c r="N28" i="6"/>
  <c r="N29" i="6"/>
  <c r="N30" i="6"/>
  <c r="N31" i="6"/>
  <c r="N32" i="6"/>
  <c r="N33" i="6"/>
  <c r="N34" i="6"/>
  <c r="N35" i="6"/>
  <c r="N36" i="6"/>
  <c r="L11" i="8"/>
  <c r="V11" i="8" s="1"/>
  <c r="L12" i="8"/>
  <c r="V12" i="8" s="1"/>
  <c r="L13" i="8"/>
  <c r="V13" i="8" s="1"/>
  <c r="L14" i="8"/>
  <c r="V14" i="8" s="1"/>
  <c r="L15" i="8"/>
  <c r="V15" i="8" s="1"/>
  <c r="L16" i="8"/>
  <c r="V16" i="8" s="1"/>
  <c r="L17" i="8"/>
  <c r="V17" i="8" s="1"/>
  <c r="L18" i="8"/>
  <c r="V18" i="8" s="1"/>
  <c r="L19" i="8"/>
  <c r="V19" i="8" s="1"/>
  <c r="L20" i="8"/>
  <c r="V20" i="8" s="1"/>
  <c r="L21" i="8"/>
  <c r="V21" i="8" s="1"/>
  <c r="L22" i="8"/>
  <c r="V22" i="8" s="1"/>
  <c r="L23" i="8"/>
  <c r="V23" i="8" s="1"/>
  <c r="L24" i="8"/>
  <c r="V24" i="8" s="1"/>
  <c r="L10" i="8"/>
  <c r="V10" i="8" s="1"/>
  <c r="AA23" i="3"/>
  <c r="AA21" i="3"/>
  <c r="W8" i="9"/>
  <c r="AA7" i="8"/>
  <c r="AA8" i="8"/>
  <c r="AA9" i="8"/>
  <c r="AA6" i="8"/>
  <c r="AA5" i="8"/>
  <c r="F164" i="7"/>
  <c r="F165" i="7"/>
  <c r="F166" i="7"/>
  <c r="F167" i="7"/>
  <c r="F168" i="7"/>
  <c r="F169" i="7"/>
  <c r="F126" i="7"/>
  <c r="F38" i="7"/>
  <c r="N17" i="6"/>
  <c r="W29" i="8" l="1"/>
  <c r="J76" i="8" s="1"/>
  <c r="V39" i="8"/>
  <c r="J86" i="8" s="1"/>
  <c r="V40" i="8"/>
  <c r="J87" i="8" s="1"/>
  <c r="W26" i="8"/>
  <c r="J73" i="8" s="1"/>
  <c r="V32" i="8"/>
  <c r="J79" i="8" s="1"/>
  <c r="V27" i="8"/>
  <c r="J74" i="8" s="1"/>
  <c r="V34" i="8"/>
  <c r="J81" i="8" s="1"/>
  <c r="W31" i="8"/>
  <c r="J78" i="8" s="1"/>
  <c r="W35" i="8"/>
  <c r="J82" i="8" s="1"/>
  <c r="W37" i="8"/>
  <c r="J84" i="8" s="1"/>
  <c r="W38" i="8"/>
  <c r="J85" i="8" s="1"/>
  <c r="W30" i="8"/>
  <c r="J77" i="8" s="1"/>
  <c r="W33" i="8"/>
  <c r="J80" i="8" s="1"/>
  <c r="W25" i="8"/>
  <c r="J72" i="8" s="1"/>
  <c r="W36" i="8"/>
  <c r="J83" i="8" s="1"/>
  <c r="W28" i="8"/>
  <c r="J75" i="8" s="1"/>
  <c r="F19" i="7"/>
  <c r="F18" i="7"/>
  <c r="F17" i="7"/>
  <c r="F24" i="7"/>
  <c r="F16" i="7"/>
  <c r="F23" i="7"/>
  <c r="F15" i="7"/>
  <c r="F21" i="7"/>
  <c r="F13" i="7"/>
  <c r="F22" i="7"/>
  <c r="F14" i="7"/>
  <c r="F20" i="7"/>
  <c r="F12" i="7"/>
  <c r="F11" i="7"/>
  <c r="AH19" i="6"/>
  <c r="J56" i="8"/>
  <c r="J55" i="8"/>
  <c r="J54" i="8"/>
  <c r="W20" i="8"/>
  <c r="J67" i="8" s="1"/>
  <c r="W12" i="8"/>
  <c r="J59" i="8" s="1"/>
  <c r="W21" i="8"/>
  <c r="J68" i="8" s="1"/>
  <c r="W13" i="8"/>
  <c r="J60" i="8" s="1"/>
  <c r="W19" i="8"/>
  <c r="J66" i="8" s="1"/>
  <c r="W11" i="8"/>
  <c r="J58" i="8" s="1"/>
  <c r="W18" i="8"/>
  <c r="J65" i="8" s="1"/>
  <c r="W10" i="8"/>
  <c r="J57" i="8" s="1"/>
  <c r="W17" i="8"/>
  <c r="J64" i="8" s="1"/>
  <c r="W24" i="8"/>
  <c r="J71" i="8" s="1"/>
  <c r="W16" i="8"/>
  <c r="J63" i="8" s="1"/>
  <c r="W23" i="8"/>
  <c r="J70" i="8" s="1"/>
  <c r="W15" i="8"/>
  <c r="J62" i="8" s="1"/>
  <c r="W22" i="8"/>
  <c r="J69" i="8" s="1"/>
  <c r="W14" i="8"/>
  <c r="J61" i="8" s="1"/>
  <c r="J53" i="8"/>
  <c r="AH11" i="6"/>
  <c r="J52" i="8"/>
  <c r="AH7" i="6"/>
  <c r="AH16" i="6"/>
  <c r="AH15" i="6"/>
  <c r="AH3" i="6"/>
  <c r="AH20" i="6"/>
  <c r="AH12" i="6"/>
  <c r="AH4" i="6"/>
  <c r="AH8" i="6"/>
  <c r="AH17" i="6"/>
  <c r="AH9" i="6"/>
  <c r="AH18" i="6"/>
  <c r="AH10" i="6"/>
  <c r="AH22" i="6"/>
  <c r="AH14" i="6"/>
  <c r="AH6" i="6"/>
  <c r="AH21" i="6"/>
  <c r="AH13" i="6"/>
  <c r="AH5" i="6"/>
  <c r="AB23" i="6"/>
  <c r="AB15" i="6"/>
  <c r="AB13" i="6"/>
  <c r="AB20" i="6"/>
  <c r="AB12" i="6"/>
  <c r="AB27" i="6"/>
  <c r="AB19" i="6"/>
  <c r="AB11" i="6"/>
  <c r="AB21" i="6"/>
  <c r="AB26" i="6"/>
  <c r="AB18" i="6"/>
  <c r="AB10" i="6"/>
  <c r="AB25" i="6"/>
  <c r="AB17" i="6"/>
  <c r="AB9" i="6"/>
  <c r="AB24" i="6"/>
  <c r="AB16" i="6"/>
  <c r="AB8" i="6"/>
  <c r="AB22" i="6"/>
  <c r="AB14" i="6"/>
  <c r="AB7"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Manolo Pajaro Borras</author>
    <author>tc={AE05FE1C-87FC-4835-97DA-FE3B96D6CFAF}</author>
  </authors>
  <commentList>
    <comment ref="L1" authorId="0" shapeId="0" xr:uid="{1FCD7D5D-98C4-43D8-9874-28D95E58EF46}">
      <text>
        <r>
          <rPr>
            <b/>
            <sz val="9"/>
            <color indexed="81"/>
            <rFont val="Tahoma"/>
            <family val="2"/>
          </rPr>
          <t>Tabla Tipos  de negocio:
describe el tipo de negocio</t>
        </r>
        <r>
          <rPr>
            <sz val="9"/>
            <color indexed="81"/>
            <rFont val="Tahoma"/>
            <family val="2"/>
          </rPr>
          <t xml:space="preserve">
</t>
        </r>
      </text>
    </comment>
    <comment ref="I2" authorId="0" shapeId="0" xr:uid="{EE447BF9-5728-4887-B2CD-A82F21BCCC09}">
      <text>
        <r>
          <rPr>
            <b/>
            <sz val="9"/>
            <color indexed="81"/>
            <rFont val="Tahoma"/>
            <family val="2"/>
          </rPr>
          <t>descripcion</t>
        </r>
        <r>
          <rPr>
            <sz val="9"/>
            <color indexed="81"/>
            <rFont val="Tahoma"/>
            <family val="2"/>
          </rPr>
          <t xml:space="preserve">
ojo, cambniar en la base de datos</t>
        </r>
      </text>
    </comment>
    <comment ref="J2" authorId="0" shapeId="0" xr:uid="{272E72C8-BFDE-4E63-A1BB-D42EA82B3D96}">
      <text>
        <r>
          <rPr>
            <b/>
            <sz val="9"/>
            <color indexed="81"/>
            <rFont val="Tahoma"/>
            <family val="2"/>
          </rPr>
          <t>1= activo
0 No activo</t>
        </r>
        <r>
          <rPr>
            <sz val="9"/>
            <color indexed="81"/>
            <rFont val="Tahoma"/>
            <family val="2"/>
          </rPr>
          <t xml:space="preserve">
</t>
        </r>
      </text>
    </comment>
    <comment ref="Q2" authorId="0" shapeId="0" xr:uid="{0827F40A-326C-494E-B4BB-A1A7057069BA}">
      <text>
        <r>
          <rPr>
            <b/>
            <sz val="9"/>
            <color indexed="81"/>
            <rFont val="Tahoma"/>
            <family val="2"/>
          </rPr>
          <t>clave foranea Tabla</t>
        </r>
        <r>
          <rPr>
            <sz val="9"/>
            <color indexed="81"/>
            <rFont val="Tahoma"/>
            <family val="2"/>
          </rPr>
          <t xml:space="preserve">
Ojo: revisar
</t>
        </r>
      </text>
    </comment>
    <comment ref="S2" authorId="0" shapeId="0" xr:uid="{81B545D9-52F8-4B1F-914C-948C5F999CB3}">
      <text>
        <r>
          <rPr>
            <b/>
            <sz val="9"/>
            <color indexed="81"/>
            <rFont val="Tahoma"/>
            <family val="2"/>
          </rPr>
          <t>Si es hote nos muestra el nro de pisos</t>
        </r>
        <r>
          <rPr>
            <sz val="9"/>
            <color indexed="81"/>
            <rFont val="Tahoma"/>
            <family val="2"/>
          </rPr>
          <t xml:space="preserve">
</t>
        </r>
      </text>
    </comment>
    <comment ref="T2" authorId="0" shapeId="0" xr:uid="{22A34BFE-3EBC-4D14-818F-C7EF84CC9116}">
      <text>
        <r>
          <rPr>
            <b/>
            <sz val="9"/>
            <color indexed="81"/>
            <rFont val="Tahoma"/>
            <family val="2"/>
          </rPr>
          <t>Si es cabana nos muestra el nro de cabanas</t>
        </r>
        <r>
          <rPr>
            <sz val="9"/>
            <color indexed="81"/>
            <rFont val="Tahoma"/>
            <family val="2"/>
          </rPr>
          <t xml:space="preserve">
</t>
        </r>
      </text>
    </comment>
    <comment ref="U2" authorId="0" shapeId="0" xr:uid="{B06D0C15-617D-4A66-9EE6-B10843E91044}">
      <text>
        <r>
          <rPr>
            <b/>
            <sz val="9"/>
            <color indexed="81"/>
            <rFont val="Tahoma"/>
            <family val="2"/>
          </rPr>
          <t>Nos indica el Nro total de carpas</t>
        </r>
        <r>
          <rPr>
            <sz val="9"/>
            <color indexed="81"/>
            <rFont val="Tahoma"/>
            <family val="2"/>
          </rPr>
          <t xml:space="preserve">
</t>
        </r>
      </text>
    </comment>
    <comment ref="V2" authorId="0" shapeId="0" xr:uid="{09BBA9A2-B086-40F9-811A-323A457F37B7}">
      <text>
        <r>
          <rPr>
            <b/>
            <sz val="9"/>
            <color indexed="81"/>
            <rFont val="Tahoma"/>
            <family val="2"/>
          </rPr>
          <t>Nro de aforo o capacidad</t>
        </r>
      </text>
    </comment>
    <comment ref="I12" authorId="0" shapeId="0" xr:uid="{B5094F43-AAFE-4142-B912-EF14C7EA4861}">
      <text>
        <r>
          <rPr>
            <b/>
            <sz val="9"/>
            <color indexed="81"/>
            <rFont val="Tahoma"/>
            <family val="2"/>
          </rPr>
          <t>Tabla de las instalaciones de un hotel</t>
        </r>
        <r>
          <rPr>
            <sz val="9"/>
            <color indexed="81"/>
            <rFont val="Tahoma"/>
            <family val="2"/>
          </rPr>
          <t xml:space="preserve">
</t>
        </r>
      </text>
    </comment>
    <comment ref="E34" authorId="0" shapeId="0" xr:uid="{B6756597-2F25-4973-818B-38D73B69173E}">
      <text>
        <r>
          <rPr>
            <b/>
            <sz val="9"/>
            <color indexed="81"/>
            <rFont val="Tahoma"/>
            <family val="2"/>
          </rPr>
          <t>Tabla de mobiliario de un hotel</t>
        </r>
        <r>
          <rPr>
            <sz val="9"/>
            <color indexed="81"/>
            <rFont val="Tahoma"/>
            <family val="2"/>
          </rPr>
          <t xml:space="preserve">
</t>
        </r>
      </text>
    </comment>
    <comment ref="E35" authorId="0" shapeId="0" xr:uid="{C60D7605-AD6D-4199-AB2A-F3BD1DE9FCEA}">
      <text>
        <r>
          <rPr>
            <b/>
            <sz val="9"/>
            <color indexed="81"/>
            <rFont val="Tahoma"/>
            <family val="2"/>
          </rPr>
          <t>IdMobiliario</t>
        </r>
        <r>
          <rPr>
            <sz val="9"/>
            <color indexed="81"/>
            <rFont val="Tahoma"/>
            <family val="2"/>
          </rPr>
          <t xml:space="preserve">
</t>
        </r>
      </text>
    </comment>
    <comment ref="G35" authorId="0" shapeId="0" xr:uid="{108FD9DA-B5DA-4C8D-B3EA-4F21B3DCAA03}">
      <text>
        <r>
          <rPr>
            <b/>
            <sz val="9"/>
            <color indexed="81"/>
            <rFont val="Tahoma"/>
            <family val="2"/>
          </rPr>
          <t>Descripcion detallada</t>
        </r>
        <r>
          <rPr>
            <sz val="9"/>
            <color indexed="81"/>
            <rFont val="Tahoma"/>
            <family val="2"/>
          </rPr>
          <t xml:space="preserve">
</t>
        </r>
      </text>
    </comment>
    <comment ref="H35" authorId="0" shapeId="0" xr:uid="{9F69ACF9-98F6-4EDF-87EC-B583F533720A}">
      <text>
        <r>
          <rPr>
            <b/>
            <sz val="9"/>
            <color indexed="81"/>
            <rFont val="Tahoma"/>
            <family val="2"/>
          </rPr>
          <t>valor del activo</t>
        </r>
        <r>
          <rPr>
            <sz val="9"/>
            <color indexed="81"/>
            <rFont val="Tahoma"/>
            <family val="2"/>
          </rPr>
          <t xml:space="preserve">
</t>
        </r>
      </text>
    </comment>
    <comment ref="I35" authorId="0" shapeId="0" xr:uid="{3FBFE807-BEA8-4D7D-AEC7-2CAAD100ABB0}">
      <text>
        <r>
          <rPr>
            <b/>
            <sz val="9"/>
            <color indexed="81"/>
            <rFont val="Tahoma"/>
            <family val="2"/>
          </rPr>
          <t>Status del elemento
0 Inactivo
1 activo</t>
        </r>
        <r>
          <rPr>
            <sz val="9"/>
            <color indexed="81"/>
            <rFont val="Tahoma"/>
            <family val="2"/>
          </rPr>
          <t xml:space="preserve">
</t>
        </r>
      </text>
    </comment>
    <comment ref="I49" authorId="1" shapeId="0" xr:uid="{AE05FE1C-87FC-4835-97DA-FE3B96D6CFAF}">
      <text>
        <t>[Comentario encadenado]
Su versión de Excel le permite leer este comentario encadenado; sin embargo, las ediciones que se apliquen se quitarán si el archivo se abre en una versión más reciente de Excel. Más información: https://go.microsoft.com/fwlink/?linkid=870924
Comentario:
    Asi esta actaulmente en la base</t>
      </text>
    </comment>
    <comment ref="D87" authorId="0" shapeId="0" xr:uid="{337F052D-666D-4F1A-A6D0-CB137117F62C}">
      <text>
        <r>
          <rPr>
            <b/>
            <sz val="9"/>
            <color indexed="81"/>
            <rFont val="Tahoma"/>
            <family val="2"/>
          </rPr>
          <t>contiene las opciones de accesibilidad por negocio</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178" authorId="0" shapeId="0" xr:uid="{A316452F-6310-4897-9806-D74391A8ADCE}">
      <text>
        <r>
          <rPr>
            <b/>
            <sz val="9"/>
            <color indexed="81"/>
            <rFont val="Tahoma"/>
            <family val="2"/>
          </rPr>
          <t>clave foranea Tabla</t>
        </r>
        <r>
          <rPr>
            <sz val="9"/>
            <color indexed="81"/>
            <rFont val="Tahoma"/>
            <family val="2"/>
          </rPr>
          <t xml:space="preserve">
Ojo: revisar
</t>
        </r>
      </text>
    </comment>
    <comment ref="E178" authorId="0" shapeId="0" xr:uid="{88DCE302-342C-4193-A6CC-D90F81C8976C}">
      <text>
        <r>
          <rPr>
            <b/>
            <sz val="9"/>
            <color indexed="81"/>
            <rFont val="Tahoma"/>
            <family val="2"/>
          </rPr>
          <t>Si es hote nos muestra el nro de pisos</t>
        </r>
        <r>
          <rPr>
            <sz val="9"/>
            <color indexed="81"/>
            <rFont val="Tahoma"/>
            <family val="2"/>
          </rPr>
          <t xml:space="preserve">
</t>
        </r>
      </text>
    </comment>
    <comment ref="F178" authorId="0" shapeId="0" xr:uid="{F6532786-6EF0-4D04-B73D-7CC51AB63AF8}">
      <text>
        <r>
          <rPr>
            <b/>
            <sz val="9"/>
            <color indexed="81"/>
            <rFont val="Tahoma"/>
            <family val="2"/>
          </rPr>
          <t>Si es cabana nos muestra el nro de cabanas</t>
        </r>
        <r>
          <rPr>
            <sz val="9"/>
            <color indexed="81"/>
            <rFont val="Tahoma"/>
            <family val="2"/>
          </rPr>
          <t xml:space="preserve">
</t>
        </r>
      </text>
    </comment>
    <comment ref="G178" authorId="0" shapeId="0" xr:uid="{02F0F490-DC50-4ECB-8A97-89CBB2D54C97}">
      <text>
        <r>
          <rPr>
            <b/>
            <sz val="9"/>
            <color indexed="81"/>
            <rFont val="Tahoma"/>
            <family val="2"/>
          </rPr>
          <t>Nos indica el Nro total de carpas</t>
        </r>
        <r>
          <rPr>
            <sz val="9"/>
            <color indexed="81"/>
            <rFont val="Tahoma"/>
            <family val="2"/>
          </rPr>
          <t xml:space="preserve">
</t>
        </r>
      </text>
    </comment>
    <comment ref="H178" authorId="0" shapeId="0" xr:uid="{CFB6380C-D2DC-4479-A6FF-37C1859395F1}">
      <text>
        <r>
          <rPr>
            <b/>
            <sz val="9"/>
            <color indexed="81"/>
            <rFont val="Tahoma"/>
            <family val="2"/>
          </rPr>
          <t>Nro de aforo o capacidad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16" authorId="0" shapeId="0" xr:uid="{CE5448C9-C892-46EA-A5AC-E0FD5BB45525}">
      <text>
        <r>
          <rPr>
            <b/>
            <sz val="9"/>
            <color indexed="81"/>
            <rFont val="Tahoma"/>
            <family val="2"/>
          </rPr>
          <t>descripcion</t>
        </r>
        <r>
          <rPr>
            <sz val="9"/>
            <color indexed="81"/>
            <rFont val="Tahoma"/>
            <family val="2"/>
          </rPr>
          <t xml:space="preserve">
ojo, cambniar en la base de datos</t>
        </r>
      </text>
    </comment>
    <comment ref="F16" authorId="0" shapeId="0" xr:uid="{FEA4F6B6-56C9-4B1D-BC81-6F50CC99F00D}">
      <text>
        <r>
          <rPr>
            <b/>
            <sz val="9"/>
            <color indexed="81"/>
            <rFont val="Tahoma"/>
            <family val="2"/>
          </rPr>
          <t>1= activo
0 No activo</t>
        </r>
        <r>
          <rPr>
            <sz val="9"/>
            <color indexed="81"/>
            <rFont val="Tahoma"/>
            <family val="2"/>
          </rPr>
          <t xml:space="preserve">
</t>
        </r>
      </text>
    </comment>
    <comment ref="I16" authorId="0" shapeId="0" xr:uid="{A531B81D-B242-4660-A8E4-133B631875EC}">
      <text>
        <r>
          <rPr>
            <b/>
            <sz val="9"/>
            <color indexed="81"/>
            <rFont val="Tahoma"/>
            <family val="2"/>
          </rPr>
          <t>descripcion</t>
        </r>
        <r>
          <rPr>
            <sz val="9"/>
            <color indexed="81"/>
            <rFont val="Tahoma"/>
            <family val="2"/>
          </rPr>
          <t xml:space="preserve">
ojo, cambniar en la base de datos</t>
        </r>
      </text>
    </comment>
    <comment ref="K16" authorId="0" shapeId="0" xr:uid="{4BDFE7F2-C561-4244-AF9C-38E27926DE35}">
      <text>
        <r>
          <rPr>
            <b/>
            <sz val="9"/>
            <color indexed="81"/>
            <rFont val="Tahoma"/>
            <family val="2"/>
          </rPr>
          <t>1= activo
0 No activo</t>
        </r>
        <r>
          <rPr>
            <sz val="9"/>
            <color indexed="81"/>
            <rFont val="Tahoma"/>
            <family val="2"/>
          </rPr>
          <t xml:space="preserve">
</t>
        </r>
      </text>
    </comment>
    <comment ref="N16" authorId="0" shapeId="0" xr:uid="{032CC590-032E-4431-8CB3-D14F83C986A5}">
      <text>
        <r>
          <rPr>
            <b/>
            <sz val="9"/>
            <color indexed="81"/>
            <rFont val="Tahoma"/>
            <family val="2"/>
          </rPr>
          <t>descripcion</t>
        </r>
        <r>
          <rPr>
            <sz val="9"/>
            <color indexed="81"/>
            <rFont val="Tahoma"/>
            <family val="2"/>
          </rPr>
          <t xml:space="preserve">
ojo, cambniar en la base de datos</t>
        </r>
      </text>
    </comment>
    <comment ref="P16" authorId="0" shapeId="0" xr:uid="{3D101352-BAA3-4F12-BBDB-A37BB09B1DD9}">
      <text>
        <r>
          <rPr>
            <b/>
            <sz val="9"/>
            <color indexed="81"/>
            <rFont val="Tahoma"/>
            <family val="2"/>
          </rPr>
          <t>1= activo
0 No activo</t>
        </r>
        <r>
          <rPr>
            <sz val="9"/>
            <color indexed="81"/>
            <rFont val="Tahoma"/>
            <family val="2"/>
          </rPr>
          <t xml:space="preserve">
</t>
        </r>
      </text>
    </comment>
    <comment ref="S16" authorId="0" shapeId="0" xr:uid="{50759346-2334-4CDB-932F-46CCE73CC933}">
      <text>
        <r>
          <rPr>
            <b/>
            <sz val="9"/>
            <color indexed="81"/>
            <rFont val="Tahoma"/>
            <family val="2"/>
          </rPr>
          <t>descripcion</t>
        </r>
        <r>
          <rPr>
            <sz val="9"/>
            <color indexed="81"/>
            <rFont val="Tahoma"/>
            <family val="2"/>
          </rPr>
          <t xml:space="preserve">
ojo, cambniar en la base de datos</t>
        </r>
      </text>
    </comment>
    <comment ref="U16" authorId="0" shapeId="0" xr:uid="{CAC1B12A-BD3F-4E1F-ACFD-F69D92CBAAAB}">
      <text>
        <r>
          <rPr>
            <b/>
            <sz val="9"/>
            <color indexed="81"/>
            <rFont val="Tahoma"/>
            <family val="2"/>
          </rPr>
          <t>1= activo
0 No activo</t>
        </r>
        <r>
          <rPr>
            <sz val="9"/>
            <color indexed="81"/>
            <rFont val="Tahoma"/>
            <family val="2"/>
          </rPr>
          <t xml:space="preserve">
</t>
        </r>
      </text>
    </comment>
    <comment ref="X16" authorId="0" shapeId="0" xr:uid="{6C70A98D-1B12-4884-98FE-AFB69BC91BC7}">
      <text>
        <r>
          <rPr>
            <b/>
            <sz val="9"/>
            <color indexed="81"/>
            <rFont val="Tahoma"/>
            <family val="2"/>
          </rPr>
          <t>descripcion</t>
        </r>
        <r>
          <rPr>
            <sz val="9"/>
            <color indexed="81"/>
            <rFont val="Tahoma"/>
            <family val="2"/>
          </rPr>
          <t xml:space="preserve">
ojo, cambniar en la base de datos</t>
        </r>
      </text>
    </comment>
    <comment ref="Z16" authorId="0" shapeId="0" xr:uid="{3B5D2305-C4E1-4D57-9CA2-6DEA45EA0003}">
      <text>
        <r>
          <rPr>
            <b/>
            <sz val="9"/>
            <color indexed="81"/>
            <rFont val="Tahoma"/>
            <family val="2"/>
          </rPr>
          <t>1= activo
0 No activo</t>
        </r>
        <r>
          <rPr>
            <sz val="9"/>
            <color indexed="81"/>
            <rFont val="Tahoma"/>
            <family val="2"/>
          </rPr>
          <t xml:space="preserve">
</t>
        </r>
      </text>
    </comment>
    <comment ref="AC16" authorId="0" shapeId="0" xr:uid="{3B706B43-F769-4FB1-83CF-217D121A4594}">
      <text>
        <r>
          <rPr>
            <b/>
            <sz val="9"/>
            <color indexed="81"/>
            <rFont val="Tahoma"/>
            <family val="2"/>
          </rPr>
          <t>descripcion</t>
        </r>
        <r>
          <rPr>
            <sz val="9"/>
            <color indexed="81"/>
            <rFont val="Tahoma"/>
            <family val="2"/>
          </rPr>
          <t xml:space="preserve">
ojo, cambniar en la base de datos</t>
        </r>
      </text>
    </comment>
    <comment ref="AE16" authorId="0" shapeId="0" xr:uid="{E97C8AC6-67BC-4790-98E6-2AED17FDA75A}">
      <text>
        <r>
          <rPr>
            <b/>
            <sz val="9"/>
            <color indexed="81"/>
            <rFont val="Tahoma"/>
            <family val="2"/>
          </rPr>
          <t>1= activo
0 No activo</t>
        </r>
        <r>
          <rPr>
            <sz val="9"/>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O2" authorId="0" shapeId="0" xr:uid="{E34C920D-1A27-4244-9D3A-647BC68D9A99}">
      <text>
        <r>
          <rPr>
            <b/>
            <sz val="9"/>
            <color indexed="81"/>
            <rFont val="Tahoma"/>
            <family val="2"/>
          </rPr>
          <t>El id de la red separado por (-)</t>
        </r>
        <r>
          <rPr>
            <sz val="9"/>
            <color indexed="81"/>
            <rFont val="Tahoma"/>
            <family val="2"/>
          </rPr>
          <t xml:space="preserve">
</t>
        </r>
      </text>
    </comment>
    <comment ref="P2" authorId="0" shapeId="0" xr:uid="{DA765383-D869-4DB2-A54D-2F559ED107F3}">
      <text>
        <r>
          <rPr>
            <b/>
            <sz val="9"/>
            <color indexed="81"/>
            <rFont val="Tahoma"/>
            <family val="2"/>
          </rPr>
          <t>Contiene Nro. Habitaciones x piso</t>
        </r>
      </text>
    </comment>
    <comment ref="Q2" authorId="0" shapeId="0" xr:uid="{30A14566-5A44-4F89-A4FD-6571C4056DA3}">
      <text>
        <r>
          <rPr>
            <b/>
            <sz val="9"/>
            <color indexed="81"/>
            <rFont val="Tahoma"/>
            <family val="2"/>
          </rPr>
          <t>nro maximo de personas</t>
        </r>
        <r>
          <rPr>
            <sz val="9"/>
            <color indexed="81"/>
            <rFont val="Tahoma"/>
            <family val="2"/>
          </rPr>
          <t xml:space="preserve">
</t>
        </r>
      </text>
    </comment>
    <comment ref="R2" authorId="0" shapeId="0" xr:uid="{BE7281BF-8F67-4DD5-A26C-05A40694C40F}">
      <text>
        <r>
          <rPr>
            <b/>
            <sz val="9"/>
            <color indexed="81"/>
            <rFont val="Tahoma"/>
            <family val="2"/>
          </rPr>
          <t>Muestra cada uno de los servicios separados por  un guion</t>
        </r>
        <r>
          <rPr>
            <sz val="9"/>
            <color indexed="81"/>
            <rFont val="Tahoma"/>
            <family val="2"/>
          </rPr>
          <t xml:space="preserve">
</t>
        </r>
      </text>
    </comment>
    <comment ref="S2" authorId="0" shapeId="0" xr:uid="{FFE3EE37-B320-4C77-86C2-F83E8C1B8B2D}">
      <text>
        <r>
          <rPr>
            <b/>
            <sz val="9"/>
            <color indexed="81"/>
            <rFont val="Tahoma"/>
            <family val="2"/>
          </rPr>
          <t>Muestra cada uno de las instalaciones separados por  un guion</t>
        </r>
        <r>
          <rPr>
            <sz val="9"/>
            <color indexed="81"/>
            <rFont val="Tahoma"/>
            <family val="2"/>
          </rPr>
          <t xml:space="preserve">
</t>
        </r>
      </text>
    </comment>
    <comment ref="T2" authorId="0" shapeId="0" xr:uid="{402DBD93-7E13-49C6-A074-CA14DABFD490}">
      <text>
        <r>
          <rPr>
            <b/>
            <sz val="9"/>
            <color indexed="81"/>
            <rFont val="Tahoma"/>
            <family val="2"/>
          </rPr>
          <t>Clave Foranea de tabla accesibilidad</t>
        </r>
        <r>
          <rPr>
            <sz val="9"/>
            <color indexed="81"/>
            <rFont val="Tahoma"/>
            <family val="2"/>
          </rPr>
          <t xml:space="preserve">
</t>
        </r>
      </text>
    </comment>
    <comment ref="V2" authorId="0" shapeId="0" xr:uid="{290E09B7-3FE4-4CF0-9557-CC5C7211DD67}">
      <text>
        <r>
          <rPr>
            <b/>
            <sz val="9"/>
            <color indexed="81"/>
            <rFont val="Tahoma"/>
            <family val="2"/>
          </rPr>
          <t>Setatus de la organización 
1= activo
2= no activo</t>
        </r>
        <r>
          <rPr>
            <sz val="9"/>
            <color indexed="81"/>
            <rFont val="Tahoma"/>
            <family val="2"/>
          </rPr>
          <t xml:space="preserve">
</t>
        </r>
      </text>
    </comment>
    <comment ref="AA2" authorId="0" shapeId="0" xr:uid="{C697EB85-F6D8-436C-8D78-CDE3EDFEEDAE}">
      <text>
        <r>
          <rPr>
            <b/>
            <sz val="9"/>
            <color indexed="81"/>
            <rFont val="Tahoma"/>
            <family val="2"/>
          </rPr>
          <t>Clave Foranea tabla Mobiliario</t>
        </r>
        <r>
          <rPr>
            <sz val="9"/>
            <color indexed="81"/>
            <rFont val="Tahoma"/>
            <family val="2"/>
          </rPr>
          <t xml:space="preserve">
</t>
        </r>
      </text>
    </comment>
    <comment ref="AB2" authorId="0" shapeId="0" xr:uid="{A6BF26EE-81FB-4A29-BC29-40531EB11ACA}">
      <text>
        <r>
          <rPr>
            <b/>
            <sz val="9"/>
            <color indexed="81"/>
            <rFont val="Tahoma"/>
            <family val="2"/>
          </rPr>
          <t>cantidad de item(mobiliario) por habitacion</t>
        </r>
        <r>
          <rPr>
            <sz val="9"/>
            <color indexed="81"/>
            <rFont val="Tahoma"/>
            <family val="2"/>
          </rPr>
          <t xml:space="preserve">
</t>
        </r>
      </text>
    </comment>
    <comment ref="AC2" authorId="0" shapeId="0" xr:uid="{29F6625E-9831-4E64-A0A0-BEE2D578B699}">
      <text>
        <r>
          <rPr>
            <b/>
            <sz val="9"/>
            <color indexed="81"/>
            <rFont val="Tahoma"/>
            <family val="2"/>
          </rPr>
          <t>clave foranea tabla accesibilidad</t>
        </r>
        <r>
          <rPr>
            <sz val="9"/>
            <color indexed="81"/>
            <rFont val="Tahoma"/>
            <family val="2"/>
          </rPr>
          <t xml:space="preserve">
</t>
        </r>
      </text>
    </comment>
    <comment ref="AE2" authorId="0" shapeId="0" xr:uid="{26ED4CB0-CC1C-4FF0-8917-F90CAC4BE8ED}">
      <text>
        <r>
          <rPr>
            <b/>
            <sz val="9"/>
            <color indexed="81"/>
            <rFont val="Tahoma"/>
            <family val="2"/>
          </rPr>
          <t>Estado habitacion</t>
        </r>
        <r>
          <rPr>
            <sz val="9"/>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U4" authorId="0" shapeId="0" xr:uid="{37B00DB8-679B-4217-ACAD-B7F3EA2670AF}">
      <text>
        <r>
          <rPr>
            <b/>
            <sz val="9"/>
            <color indexed="81"/>
            <rFont val="Tahoma"/>
            <family val="2"/>
          </rPr>
          <t>El id de la red separado por (-)</t>
        </r>
        <r>
          <rPr>
            <sz val="9"/>
            <color indexed="81"/>
            <rFont val="Tahoma"/>
            <family val="2"/>
          </rPr>
          <t xml:space="preserve">
</t>
        </r>
      </text>
    </comment>
    <comment ref="V4" authorId="0" shapeId="0" xr:uid="{737B614D-CA02-4DA9-8C05-E54C73C75BD9}">
      <text>
        <r>
          <rPr>
            <b/>
            <sz val="9"/>
            <color indexed="81"/>
            <rFont val="Tahoma"/>
            <family val="2"/>
          </rPr>
          <t>Contiene Nro. Habitaciones x piso</t>
        </r>
      </text>
    </comment>
    <comment ref="W4" authorId="0" shapeId="0" xr:uid="{666F4159-A8F2-425D-84BE-685AD7D520FE}">
      <text>
        <r>
          <rPr>
            <b/>
            <sz val="9"/>
            <color indexed="81"/>
            <rFont val="Tahoma"/>
            <family val="2"/>
          </rPr>
          <t>nro maximo de personas</t>
        </r>
        <r>
          <rPr>
            <sz val="9"/>
            <color indexed="81"/>
            <rFont val="Tahoma"/>
            <family val="2"/>
          </rPr>
          <t xml:space="preserve">
</t>
        </r>
      </text>
    </comment>
    <comment ref="X4" authorId="0" shapeId="0" xr:uid="{C6107B5B-F512-4397-90A5-FF500CC97BF1}">
      <text>
        <r>
          <rPr>
            <b/>
            <sz val="9"/>
            <color indexed="81"/>
            <rFont val="Tahoma"/>
            <family val="2"/>
          </rPr>
          <t>Muestra cada uno de los servicios separados por  un guion</t>
        </r>
        <r>
          <rPr>
            <sz val="9"/>
            <color indexed="81"/>
            <rFont val="Tahoma"/>
            <family val="2"/>
          </rPr>
          <t xml:space="preserve">
</t>
        </r>
      </text>
    </comment>
    <comment ref="Y4" authorId="0" shapeId="0" xr:uid="{0BF8E445-5138-46C6-B2C3-DE31481007A8}">
      <text>
        <r>
          <rPr>
            <b/>
            <sz val="9"/>
            <color indexed="81"/>
            <rFont val="Tahoma"/>
            <family val="2"/>
          </rPr>
          <t>Muestra cada uno de las instalaciones separados por  un guion</t>
        </r>
        <r>
          <rPr>
            <sz val="9"/>
            <color indexed="81"/>
            <rFont val="Tahoma"/>
            <family val="2"/>
          </rPr>
          <t xml:space="preserve">
</t>
        </r>
      </text>
    </comment>
    <comment ref="Z4" authorId="0" shapeId="0" xr:uid="{11CFF314-A708-452B-B00F-0D03BC38D518}">
      <text>
        <r>
          <rPr>
            <b/>
            <sz val="9"/>
            <color indexed="81"/>
            <rFont val="Tahoma"/>
            <family val="2"/>
          </rPr>
          <t>Clave Foranea de tabla accesibilidad</t>
        </r>
        <r>
          <rPr>
            <sz val="9"/>
            <color indexed="81"/>
            <rFont val="Tahoma"/>
            <family val="2"/>
          </rPr>
          <t xml:space="preserve">
</t>
        </r>
      </text>
    </comment>
    <comment ref="AB4" authorId="0" shapeId="0" xr:uid="{3A2623C7-0CE3-45A9-A74C-33D649028665}">
      <text>
        <r>
          <rPr>
            <b/>
            <sz val="9"/>
            <color indexed="81"/>
            <rFont val="Tahoma"/>
            <family val="2"/>
          </rPr>
          <t>Setatus de la organización 
1= activo
2= no activo</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F4" authorId="0" shapeId="0" xr:uid="{F359A2B8-616F-4C93-82D8-207C53769A8B}">
      <text>
        <r>
          <rPr>
            <b/>
            <sz val="9"/>
            <color indexed="81"/>
            <rFont val="Tahoma"/>
            <family val="2"/>
          </rPr>
          <t>Clave Foranea tabla Mobiliario</t>
        </r>
        <r>
          <rPr>
            <sz val="9"/>
            <color indexed="81"/>
            <rFont val="Tahoma"/>
            <family val="2"/>
          </rPr>
          <t xml:space="preserve">
</t>
        </r>
      </text>
    </comment>
    <comment ref="G4" authorId="0" shapeId="0" xr:uid="{AC2C6594-A996-4F64-A392-E2E92CBEF209}">
      <text>
        <r>
          <rPr>
            <b/>
            <sz val="9"/>
            <color indexed="81"/>
            <rFont val="Tahoma"/>
            <family val="2"/>
          </rPr>
          <t>cantidad de item(mobiliario) por habitacion</t>
        </r>
        <r>
          <rPr>
            <sz val="9"/>
            <color indexed="81"/>
            <rFont val="Tahoma"/>
            <family val="2"/>
          </rPr>
          <t xml:space="preserve">
</t>
        </r>
      </text>
    </comment>
    <comment ref="I4" authorId="0" shapeId="0" xr:uid="{F27C2E03-7DF7-4342-8F0D-4599922CA280}">
      <text>
        <r>
          <rPr>
            <b/>
            <sz val="9"/>
            <color indexed="81"/>
            <rFont val="Tahoma"/>
            <family val="2"/>
          </rPr>
          <t>clave foranea tabla accesibilidad</t>
        </r>
        <r>
          <rPr>
            <sz val="9"/>
            <color indexed="81"/>
            <rFont val="Tahoma"/>
            <family val="2"/>
          </rPr>
          <t xml:space="preserve">
</t>
        </r>
      </text>
    </comment>
    <comment ref="L4" authorId="0" shapeId="0" xr:uid="{89315DA6-AA6D-49FB-BDB4-DF7468E1163F}">
      <text>
        <r>
          <rPr>
            <b/>
            <sz val="9"/>
            <color indexed="81"/>
            <rFont val="Tahoma"/>
            <family val="2"/>
          </rPr>
          <t>Estado habitacion</t>
        </r>
        <r>
          <rPr>
            <sz val="9"/>
            <color indexed="81"/>
            <rFont val="Tahoma"/>
            <family val="2"/>
          </rPr>
          <t xml:space="preserve">
</t>
        </r>
      </text>
    </comment>
    <comment ref="B20" authorId="0" shapeId="0" xr:uid="{3FFC8102-C4EE-4A0D-B942-75D3609823B5}">
      <text>
        <r>
          <rPr>
            <b/>
            <sz val="9"/>
            <color indexed="81"/>
            <rFont val="Tahoma"/>
            <family val="2"/>
          </rPr>
          <t>Clave Foranea tabla Mobiliario</t>
        </r>
        <r>
          <rPr>
            <sz val="9"/>
            <color indexed="81"/>
            <rFont val="Tahoma"/>
            <family val="2"/>
          </rPr>
          <t xml:space="preserve">
</t>
        </r>
      </text>
    </comment>
    <comment ref="B21" authorId="0" shapeId="0" xr:uid="{9D9DB65E-78C5-4550-BC02-4FBABAE28A68}">
      <text>
        <r>
          <rPr>
            <b/>
            <sz val="9"/>
            <color indexed="81"/>
            <rFont val="Tahoma"/>
            <family val="2"/>
          </rPr>
          <t>cantidad de item(mobiliario) por habitacion</t>
        </r>
        <r>
          <rPr>
            <sz val="9"/>
            <color indexed="81"/>
            <rFont val="Tahoma"/>
            <family val="2"/>
          </rPr>
          <t xml:space="preserve">
</t>
        </r>
      </text>
    </comment>
    <comment ref="B22" authorId="0" shapeId="0" xr:uid="{4BF55E44-8FB1-47D0-A080-E167912D6E1F}">
      <text>
        <r>
          <rPr>
            <b/>
            <sz val="9"/>
            <color indexed="81"/>
            <rFont val="Tahoma"/>
            <family val="2"/>
          </rPr>
          <t>clave foranea tabla accesibilidad</t>
        </r>
        <r>
          <rPr>
            <sz val="9"/>
            <color indexed="81"/>
            <rFont val="Tahoma"/>
            <family val="2"/>
          </rPr>
          <t xml:space="preserve">
</t>
        </r>
      </text>
    </comment>
    <comment ref="B24" authorId="0" shapeId="0" xr:uid="{CADB193D-FE45-44F0-929A-8C73F752896B}">
      <text>
        <r>
          <rPr>
            <b/>
            <sz val="9"/>
            <color indexed="81"/>
            <rFont val="Tahoma"/>
            <family val="2"/>
          </rPr>
          <t>Estado habitacion</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L2" authorId="0" shapeId="0" xr:uid="{4DA5BF9A-8E17-4A31-9284-6DF948BEBE65}">
      <text>
        <r>
          <rPr>
            <b/>
            <sz val="9"/>
            <color indexed="81"/>
            <rFont val="Tahoma"/>
            <family val="2"/>
          </rPr>
          <t>El id de la red separado por (-)</t>
        </r>
        <r>
          <rPr>
            <sz val="9"/>
            <color indexed="81"/>
            <rFont val="Tahoma"/>
            <family val="2"/>
          </rPr>
          <t xml:space="preserve">
</t>
        </r>
      </text>
    </comment>
    <comment ref="M2" authorId="0" shapeId="0" xr:uid="{33AD7E6C-D05F-43B4-BEB4-8DB9E75169BC}">
      <text>
        <r>
          <rPr>
            <b/>
            <sz val="9"/>
            <color indexed="81"/>
            <rFont val="Tahoma"/>
            <family val="2"/>
          </rPr>
          <t>Muestra cada uno de los servicios separados por  un guion</t>
        </r>
        <r>
          <rPr>
            <sz val="9"/>
            <color indexed="81"/>
            <rFont val="Tahoma"/>
            <family val="2"/>
          </rPr>
          <t xml:space="preserve">
</t>
        </r>
      </text>
    </comment>
    <comment ref="N2" authorId="0" shapeId="0" xr:uid="{62205CF2-C25F-40A2-A2B8-9187648F1CB7}">
      <text>
        <r>
          <rPr>
            <b/>
            <sz val="9"/>
            <color indexed="81"/>
            <rFont val="Tahoma"/>
            <family val="2"/>
          </rPr>
          <t>Muestra cada uno de las instalaciones separados por  un guion</t>
        </r>
        <r>
          <rPr>
            <sz val="9"/>
            <color indexed="81"/>
            <rFont val="Tahoma"/>
            <family val="2"/>
          </rPr>
          <t xml:space="preserve">
</t>
        </r>
      </text>
    </comment>
    <comment ref="O2" authorId="0" shapeId="0" xr:uid="{EA58E8E2-55CF-4F42-A3AC-2C2726BC1753}">
      <text>
        <r>
          <rPr>
            <b/>
            <sz val="9"/>
            <color indexed="81"/>
            <rFont val="Tahoma"/>
            <family val="2"/>
          </rPr>
          <t>Clave Foranea de tabla accesibilidad</t>
        </r>
        <r>
          <rPr>
            <sz val="9"/>
            <color indexed="81"/>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E2" authorId="0" shapeId="0" xr:uid="{BB6F9EC8-FF3F-45C4-89D5-C2D36921DE58}">
      <text>
        <r>
          <rPr>
            <b/>
            <sz val="9"/>
            <color indexed="81"/>
            <rFont val="Tahoma"/>
            <family val="2"/>
          </rPr>
          <t>Contiene Nro. Habitaciones x piso</t>
        </r>
      </text>
    </comment>
    <comment ref="F2" authorId="0" shapeId="0" xr:uid="{F492B1A8-8A1C-4353-8E01-ACCB2D98FC10}">
      <text>
        <r>
          <rPr>
            <b/>
            <sz val="9"/>
            <color indexed="81"/>
            <rFont val="Tahoma"/>
            <family val="2"/>
          </rPr>
          <t>nro maximo de personas</t>
        </r>
        <r>
          <rPr>
            <sz val="9"/>
            <color indexed="81"/>
            <rFont val="Tahoma"/>
            <family val="2"/>
          </rPr>
          <t xml:space="preserve">
</t>
        </r>
      </text>
    </comment>
    <comment ref="G2" authorId="0" shapeId="0" xr:uid="{B4788628-DEA1-4ACC-A874-84DA75042C83}">
      <text>
        <r>
          <rPr>
            <b/>
            <sz val="9"/>
            <color indexed="81"/>
            <rFont val="Tahoma"/>
            <family val="2"/>
          </rPr>
          <t>Muestra cada uno de los servicios separados por  un guion</t>
        </r>
        <r>
          <rPr>
            <sz val="9"/>
            <color indexed="81"/>
            <rFont val="Tahoma"/>
            <family val="2"/>
          </rPr>
          <t xml:space="preserve">
</t>
        </r>
      </text>
    </comment>
    <comment ref="H2" authorId="0" shapeId="0" xr:uid="{105756C8-1DDA-4120-8113-44520DF05DB7}">
      <text>
        <r>
          <rPr>
            <b/>
            <sz val="9"/>
            <color indexed="81"/>
            <rFont val="Tahoma"/>
            <family val="2"/>
          </rPr>
          <t>Muestra cada uno de las instalaciones separados por  un guion</t>
        </r>
        <r>
          <rPr>
            <sz val="9"/>
            <color indexed="81"/>
            <rFont val="Tahoma"/>
            <family val="2"/>
          </rPr>
          <t xml:space="preserve">
</t>
        </r>
      </text>
    </comment>
    <comment ref="O2" authorId="0" shapeId="0" xr:uid="{79C1A5FF-E15A-4294-982C-C3F47EA78132}">
      <text>
        <r>
          <rPr>
            <sz val="9"/>
            <color indexed="81"/>
            <rFont val="Tahoma"/>
            <family val="2"/>
          </rPr>
          <t xml:space="preserve">No de personas por cabaña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Manolo Pajaro Borras</author>
  </authors>
  <commentList>
    <comment ref="D2" authorId="0" shapeId="0" xr:uid="{A99BC7BF-64E2-42F0-9BB6-1A5181B476E8}">
      <text>
        <r>
          <rPr>
            <b/>
            <sz val="9"/>
            <color indexed="81"/>
            <rFont val="Tahoma"/>
            <family val="2"/>
          </rPr>
          <t>Contiene Nro. Habitaciones x piso</t>
        </r>
      </text>
    </comment>
    <comment ref="E2" authorId="0" shapeId="0" xr:uid="{BF57367A-8E84-411E-9635-71DC13978CEC}">
      <text>
        <r>
          <rPr>
            <b/>
            <sz val="9"/>
            <color indexed="81"/>
            <rFont val="Tahoma"/>
            <family val="2"/>
          </rPr>
          <t>nro maximo de personas</t>
        </r>
        <r>
          <rPr>
            <sz val="9"/>
            <color indexed="81"/>
            <rFont val="Tahoma"/>
            <family val="2"/>
          </rPr>
          <t xml:space="preserve">
</t>
        </r>
      </text>
    </comment>
    <comment ref="F2" authorId="0" shapeId="0" xr:uid="{15D85639-1EC4-479D-8D38-889B9F6C0208}">
      <text>
        <r>
          <rPr>
            <b/>
            <sz val="9"/>
            <color indexed="81"/>
            <rFont val="Tahoma"/>
            <family val="2"/>
          </rPr>
          <t>Muestra cada uno de los servicios separados por  un guion</t>
        </r>
        <r>
          <rPr>
            <sz val="9"/>
            <color indexed="81"/>
            <rFont val="Tahoma"/>
            <family val="2"/>
          </rPr>
          <t xml:space="preserve">
</t>
        </r>
      </text>
    </comment>
    <comment ref="G2" authorId="0" shapeId="0" xr:uid="{0416FF3C-640C-4E36-A7A6-FEE3CD7B96A9}">
      <text>
        <r>
          <rPr>
            <b/>
            <sz val="9"/>
            <color indexed="81"/>
            <rFont val="Tahoma"/>
            <family val="2"/>
          </rPr>
          <t>Muestra cada uno de las instalaciones separados por  un guion</t>
        </r>
        <r>
          <rPr>
            <sz val="9"/>
            <color indexed="81"/>
            <rFont val="Tahoma"/>
            <family val="2"/>
          </rPr>
          <t xml:space="preserve">
</t>
        </r>
      </text>
    </comment>
    <comment ref="O2" authorId="0" shapeId="0" xr:uid="{60F68D78-D877-47AE-AE02-BAB5510BFD28}">
      <text>
        <r>
          <rPr>
            <sz val="9"/>
            <color indexed="81"/>
            <rFont val="Tahoma"/>
            <family val="2"/>
          </rPr>
          <t xml:space="preserve">No de personas por cabaña
</t>
        </r>
      </text>
    </comment>
  </commentList>
</comments>
</file>

<file path=xl/sharedStrings.xml><?xml version="1.0" encoding="utf-8"?>
<sst xmlns="http://schemas.openxmlformats.org/spreadsheetml/2006/main" count="1270" uniqueCount="700">
  <si>
    <t>id_serv</t>
  </si>
  <si>
    <t>descServicio</t>
  </si>
  <si>
    <t>descrip</t>
  </si>
  <si>
    <t>nroPisos</t>
  </si>
  <si>
    <t>id_instalacion</t>
  </si>
  <si>
    <t>Gimnasio</t>
  </si>
  <si>
    <t>Restaurante</t>
  </si>
  <si>
    <t>Piscina</t>
  </si>
  <si>
    <t>Baño privado</t>
  </si>
  <si>
    <t>Escritorio</t>
  </si>
  <si>
    <t>Lavadora</t>
  </si>
  <si>
    <t>WC con barras de apoyo</t>
  </si>
  <si>
    <t>Bañera adaptada</t>
  </si>
  <si>
    <t>Aforo_persona</t>
  </si>
  <si>
    <t>id_acc</t>
  </si>
  <si>
    <t>Hotel</t>
  </si>
  <si>
    <t>Cabaña</t>
  </si>
  <si>
    <t>Camping</t>
  </si>
  <si>
    <t>Auto Incremental</t>
  </si>
  <si>
    <t>WiFi</t>
  </si>
  <si>
    <t>Bar</t>
  </si>
  <si>
    <t>Hotel &amp; Cabaña</t>
  </si>
  <si>
    <t>Hotel &amp; camping</t>
  </si>
  <si>
    <t>Hotel, Cabaña y camping</t>
  </si>
  <si>
    <t>Campo referenciado</t>
  </si>
  <si>
    <t>NroCabanas</t>
  </si>
  <si>
    <t>NroCarpas</t>
  </si>
  <si>
    <t>Parking</t>
  </si>
  <si>
    <t>Cama doble</t>
  </si>
  <si>
    <t xml:space="preserve">Tv </t>
  </si>
  <si>
    <t>Sillas</t>
  </si>
  <si>
    <t>Cama Sencilla</t>
  </si>
  <si>
    <t>ascensor</t>
  </si>
  <si>
    <t>escalera electrica</t>
  </si>
  <si>
    <t xml:space="preserve"> accesible en silla de ruedas</t>
  </si>
  <si>
    <t>WC Elevado</t>
  </si>
  <si>
    <t>status</t>
  </si>
  <si>
    <t>valor</t>
  </si>
  <si>
    <t>tbHabitacXpiso</t>
  </si>
  <si>
    <t>NroPisos</t>
  </si>
  <si>
    <t>aforoPersonas</t>
  </si>
  <si>
    <t>nroHabXpiso</t>
  </si>
  <si>
    <t>NroPisoHab</t>
  </si>
  <si>
    <t>1-01</t>
  </si>
  <si>
    <t>1-02</t>
  </si>
  <si>
    <t>1-03</t>
  </si>
  <si>
    <t>1-04</t>
  </si>
  <si>
    <t>2-01</t>
  </si>
  <si>
    <t>2-02</t>
  </si>
  <si>
    <t>2-03</t>
  </si>
  <si>
    <t>2-04</t>
  </si>
  <si>
    <t>idserv</t>
  </si>
  <si>
    <t>01-02-04</t>
  </si>
  <si>
    <t>02-03-04</t>
  </si>
  <si>
    <t>01-02-03</t>
  </si>
  <si>
    <t>id_mob</t>
  </si>
  <si>
    <t>IdMobil</t>
  </si>
  <si>
    <t>Toallas</t>
  </si>
  <si>
    <t>armario</t>
  </si>
  <si>
    <t>Caja Fuerte</t>
  </si>
  <si>
    <t>telefono</t>
  </si>
  <si>
    <t>Nevera</t>
  </si>
  <si>
    <t>Madera Cedro</t>
  </si>
  <si>
    <t>Corona  ducha especial</t>
  </si>
  <si>
    <t>Samsung 54"</t>
  </si>
  <si>
    <t>LG 4 Libras automatica</t>
  </si>
  <si>
    <t>Sillas madera cedro</t>
  </si>
  <si>
    <t xml:space="preserve">Caja Fuerte </t>
  </si>
  <si>
    <t>telefono Inlabrico</t>
  </si>
  <si>
    <t>Madera caoba</t>
  </si>
  <si>
    <t>Nevera pequeña Samsung</t>
  </si>
  <si>
    <t>Escritorio cedro Negro</t>
  </si>
  <si>
    <t>01-02-03-04-06-09-11</t>
  </si>
  <si>
    <t>02-03-04-06-09-11</t>
  </si>
  <si>
    <t>01-03-04-06-09-11</t>
  </si>
  <si>
    <t>01-02-03-04-09-11</t>
  </si>
  <si>
    <t>01-03-04-05-06-09</t>
  </si>
  <si>
    <t>01-02-03-04-06-09</t>
  </si>
  <si>
    <t>01-02-03-04-06-10</t>
  </si>
  <si>
    <t>04-05-06</t>
  </si>
  <si>
    <t>04-06</t>
  </si>
  <si>
    <t>04-05</t>
  </si>
  <si>
    <t>idOrg</t>
  </si>
  <si>
    <t>NitOrg</t>
  </si>
  <si>
    <t>idCabana</t>
  </si>
  <si>
    <t>capacidad</t>
  </si>
  <si>
    <t>Situada en la vía Tocaima – Viotá y está especialmente diseñada para descansar y descomunicarse del mundo exterior, gozando de una piscina cómoda, mangos y limones propios de la finca. La cabaña cuenta con las siguientes características:</t>
  </si>
  <si>
    <t>tbCabanas</t>
  </si>
  <si>
    <t>Tborganizacion</t>
  </si>
  <si>
    <t>tam_cabanas</t>
  </si>
  <si>
    <t>tbDetCabana</t>
  </si>
  <si>
    <t>Dormitorio</t>
  </si>
  <si>
    <t>cant</t>
  </si>
  <si>
    <t>1-1-1</t>
  </si>
  <si>
    <t>cocina</t>
  </si>
  <si>
    <t>dormitorio -1</t>
  </si>
  <si>
    <t>dormitorio -2</t>
  </si>
  <si>
    <t>baños</t>
  </si>
  <si>
    <t>03-07</t>
  </si>
  <si>
    <t>02-04</t>
  </si>
  <si>
    <t>1-1</t>
  </si>
  <si>
    <t>11-04</t>
  </si>
  <si>
    <t>2-6</t>
  </si>
  <si>
    <t>sala</t>
  </si>
  <si>
    <t>09-06</t>
  </si>
  <si>
    <t>1-5</t>
  </si>
  <si>
    <t>Cabaña &amp; camping</t>
  </si>
  <si>
    <t>Jakuzzi</t>
  </si>
  <si>
    <t>02-03</t>
  </si>
  <si>
    <t>03-05</t>
  </si>
  <si>
    <t>30</t>
  </si>
  <si>
    <t>01-03-04-05</t>
  </si>
  <si>
    <t>1-1-1-1-3-2-1</t>
  </si>
  <si>
    <t>area_habitac</t>
  </si>
  <si>
    <t>Estado</t>
  </si>
  <si>
    <t>2-1-1-1</t>
  </si>
  <si>
    <t>idorg</t>
  </si>
  <si>
    <t>26</t>
  </si>
  <si>
    <t>24</t>
  </si>
  <si>
    <t>Nrocarpas</t>
  </si>
  <si>
    <t>Via acceso asfaltada</t>
  </si>
  <si>
    <t>Instalacion Electrica Subterranea</t>
  </si>
  <si>
    <t>Sistema Iluninacion</t>
  </si>
  <si>
    <t>Abastecimiento de agua</t>
  </si>
  <si>
    <t>Baños y Duchas(camping)</t>
  </si>
  <si>
    <t>tbDetCamping</t>
  </si>
  <si>
    <t>tbCamping</t>
  </si>
  <si>
    <t>IdDescripcion</t>
  </si>
  <si>
    <t>Habitacion con vista al mar amobladas</t>
  </si>
  <si>
    <t>id_descripcion</t>
  </si>
  <si>
    <t>01-03</t>
  </si>
  <si>
    <t>Hermosos paisajes de Antioquia</t>
  </si>
  <si>
    <t>idServicioTr</t>
  </si>
  <si>
    <t>Tr = Transversal</t>
  </si>
  <si>
    <t>idMobiliarioTr</t>
  </si>
  <si>
    <t>idAccesibilidadTr</t>
  </si>
  <si>
    <t>IdDescripcionTr</t>
  </si>
  <si>
    <t>Id_tipoTr</t>
  </si>
  <si>
    <t>tbServiciosTr</t>
  </si>
  <si>
    <t>TbInstalacionesTr</t>
  </si>
  <si>
    <t>TbtipoNegocioTr</t>
  </si>
  <si>
    <t>TbDescripcionTr</t>
  </si>
  <si>
    <r>
      <t xml:space="preserve">TbmobiliarioTr ***** </t>
    </r>
    <r>
      <rPr>
        <b/>
        <sz val="11"/>
        <color rgb="FFFF0000"/>
        <rFont val="Calibri"/>
        <family val="2"/>
        <scheme val="minor"/>
      </rPr>
      <t>tabla existe en la base de datos</t>
    </r>
  </si>
  <si>
    <t>tbAccesibilidadTr</t>
  </si>
  <si>
    <t>descripcionAccesibilidad</t>
  </si>
  <si>
    <t>descripcionMobiliario</t>
  </si>
  <si>
    <t>descripcionGeneral</t>
  </si>
  <si>
    <t>IdCiudad</t>
  </si>
  <si>
    <t>nombOrg</t>
  </si>
  <si>
    <t>TipoOrganiz</t>
  </si>
  <si>
    <t>Status</t>
  </si>
  <si>
    <r>
      <t xml:space="preserve">TbRedSocialtTr   </t>
    </r>
    <r>
      <rPr>
        <b/>
        <sz val="12"/>
        <color rgb="FFFF0000"/>
        <rFont val="Calibri"/>
        <family val="2"/>
        <scheme val="minor"/>
      </rPr>
      <t>*** Ya Existe en la bdatos</t>
    </r>
  </si>
  <si>
    <t>Youtube</t>
  </si>
  <si>
    <t>Facebook</t>
  </si>
  <si>
    <t>Twiter</t>
  </si>
  <si>
    <t>Linkedin</t>
  </si>
  <si>
    <t>Instagram</t>
  </si>
  <si>
    <t>01-03-04</t>
  </si>
  <si>
    <t>dirOrg</t>
  </si>
  <si>
    <t>Notelf1</t>
  </si>
  <si>
    <t>Notelf2</t>
  </si>
  <si>
    <t>email_org</t>
  </si>
  <si>
    <t>idMobiliario</t>
  </si>
  <si>
    <t>nomMobiliario</t>
  </si>
  <si>
    <t>desMobiliario</t>
  </si>
  <si>
    <t>preciocompra</t>
  </si>
  <si>
    <t>desInstalacion</t>
  </si>
  <si>
    <t>detalleDescripcion</t>
  </si>
  <si>
    <t>int</t>
  </si>
  <si>
    <t>varchar(15)</t>
  </si>
  <si>
    <t>varchar(200)</t>
  </si>
  <si>
    <t>varchar(50)</t>
  </si>
  <si>
    <t>varchar(80)</t>
  </si>
  <si>
    <t>tinyint</t>
  </si>
  <si>
    <t>nomredsocial</t>
  </si>
  <si>
    <t>idredsocialtr</t>
  </si>
  <si>
    <t>idinstalacionTr</t>
  </si>
  <si>
    <t>idInstalacionTr</t>
  </si>
  <si>
    <t>idRedsocialtr</t>
  </si>
  <si>
    <t>desTiponegocio</t>
  </si>
  <si>
    <t>idTipoTr</t>
  </si>
  <si>
    <t>idCapacidadTr</t>
  </si>
  <si>
    <t>tbCapacidadTr</t>
  </si>
  <si>
    <t>nitDni</t>
  </si>
  <si>
    <t>desAccesibilidad</t>
  </si>
  <si>
    <t>insert into `tbServiciosTr`  values(</t>
  </si>
  <si>
    <t>insert into `TbInstalacionesTr`  values(</t>
  </si>
  <si>
    <t>insert into `TbDescripcionTr`  values(</t>
  </si>
  <si>
    <t>insert into `TbtipoNegocioTr`  values(</t>
  </si>
  <si>
    <t>insert into `tbAccesibilidadTr`  values(</t>
  </si>
  <si>
    <t>insert into `tbCapacidadTr`  values(</t>
  </si>
  <si>
    <t>39</t>
  </si>
  <si>
    <t>Hotel numero-1</t>
  </si>
  <si>
    <t>DROP TABLE IF EXISTS `tbServiciosTr`;
CREATE TABLE `tbServiciosTr` (
  `idServicioTr`   int not NULL primary key auto_increment,
  `descServicio`  varchar(40) DEFAULT NULL,
  `status`               tinyint  not null DEFAULT 1
) ENGINE=InnoDB DEFAULT CHARSET=latin1;</t>
  </si>
  <si>
    <t>DROP TABLE IF EXISTS `TbDescripcionTr`;
CREATE TABLE `TbDescripcionTr` (
  `IdDescripcionTr`         int not NULL primary key auto_increment,
  `detalleDescripcion`  varchar(250) DEFAULT NULL,
  `status`                            tinyint  not null DEFAULT 1
) ENGINE=InnoDB DEFAULT CHARSET=latin1;</t>
  </si>
  <si>
    <t>DROP TABLE IF EXISTS `TbtipoNegocioTr`;
CREATE TABLE `TbtipoNegocioTr` (
  `idTipoTr`                   int not NULL primary key auto_increment,  
   `desTiponegocio`   varchar(40) DEFAULT NULL,
  `status`                        tinyint not null DEFAULT 1
) ENGINE=InnoDB DEFAULT CHARSET=latin1;</t>
  </si>
  <si>
    <t>DROP TABLE IF EXISTS `tbAccesibilidadTr`;
CREATE TABLE `tbAccesibilidadTr` (
  `idAccesibilidadTr`  int not NULL primary key auto_increment,
  `desAccesibilidad`   varchar(25) DEFAULT NULL,
  `status`                         tinyint not null DEFAULT 1
) ENGINE=InnoDB DEFAULT CHARSET=latin1;</t>
  </si>
  <si>
    <t>DROP TABLE IF EXISTS `tbCapacidadTr`;
CREATE TABLE `tbCapacidadTr` (
  `idCapacidadTr`  int not NULL primary key auto_increment,
  `nitDni`                       varchar(15) DEFAULT NULL,
  `Id_tipoTr`                 int NULL,
  `nroPisos`                  int default 0,
  `NroCabanas`           int default 0,
  `NroCarpas`              int NULL,
  `Aforo_persona`     int NULL,
  `status`                       tinyint not null DEFAULT 1
) ENGINE=InnoDB DEFAULT CHARSET=latin1;</t>
  </si>
  <si>
    <t>Ojo, a esta tabla le falta campo para almacenar las imágenes de la organización</t>
  </si>
  <si>
    <t>rutaImagen</t>
  </si>
  <si>
    <t>rutaImagenes</t>
  </si>
  <si>
    <t>insert into `Tborganizacion`  values(</t>
  </si>
  <si>
    <t>varchar(60)</t>
  </si>
  <si>
    <t>Hotel numero-2</t>
  </si>
  <si>
    <t>direccion del hotel-1</t>
  </si>
  <si>
    <t>direccion del hotel-2</t>
  </si>
  <si>
    <t>315-315-3031</t>
  </si>
  <si>
    <t>315-315-3010</t>
  </si>
  <si>
    <t>320-315-2015</t>
  </si>
  <si>
    <t>correohotel-2@hotel.com</t>
  </si>
  <si>
    <t>01-02-05</t>
  </si>
  <si>
    <t>El Bleu Hills Glamping Llanogrande está situado en Rionegro, en la región de Antioquia, y ofrece alojamiento con aparcamiento privado gratuito y acceso a una bañera de hidromasaje.</t>
  </si>
  <si>
    <t>El Chalet Ecoturismo La Nohelia, situado en Jericó, rodeado por los cultivos de café famosos de la zona, ofrece restaurante y préstamo de bicicletas.</t>
  </si>
  <si>
    <t>El Santa Fé Hostel se encuentra a 3,8 km del parque acuático Kanaloa. El camping proporciona WiFi gratuita. El aeropuerto Olaya Herrera, el más cercano, está a 62 km del camping.</t>
  </si>
  <si>
    <t>El Aguayacanes se encuentra en San Rafael y ofrece un jardín. Guatapé se encuentra a 15 km del camping, mientras que Barbosa está a 38 km.</t>
  </si>
  <si>
    <t>Hotel numero-3</t>
  </si>
  <si>
    <t>Hotel numero-4</t>
  </si>
  <si>
    <t>Hotel numero-5</t>
  </si>
  <si>
    <t>direccion del hotel-3</t>
  </si>
  <si>
    <t>direccion del hotel-4</t>
  </si>
  <si>
    <t>direccion del hotel-5</t>
  </si>
  <si>
    <t>315-315-3052</t>
  </si>
  <si>
    <t>315-315-3073</t>
  </si>
  <si>
    <t>315-315-3094</t>
  </si>
  <si>
    <t>01-02-06</t>
  </si>
  <si>
    <t>1-1-1-1-3-2-2</t>
  </si>
  <si>
    <t>1-1-1-1-3-2-3</t>
  </si>
  <si>
    <t>1-1-1-1-3-2-4</t>
  </si>
  <si>
    <t>1-1-1-1-3-2-5</t>
  </si>
  <si>
    <t>1-1-1-1-3-2-6</t>
  </si>
  <si>
    <t>1-1-1-1-3-2-7</t>
  </si>
  <si>
    <t>1-1-1-1-3-2-8</t>
  </si>
  <si>
    <t>04-05-07</t>
  </si>
  <si>
    <t>04-07</t>
  </si>
  <si>
    <t>04-05-08</t>
  </si>
  <si>
    <t>04-08</t>
  </si>
  <si>
    <t>04-05-09</t>
  </si>
  <si>
    <t>04-09</t>
  </si>
  <si>
    <t>04-05-10</t>
  </si>
  <si>
    <t>01-02-07</t>
  </si>
  <si>
    <t>idppal</t>
  </si>
  <si>
    <t>varchar(100)</t>
  </si>
  <si>
    <t>nroPisoHab</t>
  </si>
  <si>
    <t>areaHabitacion</t>
  </si>
  <si>
    <t>cantidad</t>
  </si>
  <si>
    <t>CREATE TABLE `tbHabitacionXpiso` (
  `idppal`                       int not NULL primary key auto_increment,
  `idOrg`                         int not NULL,
  `nroPisoHab`             varchar(200) DEFAULT '',
  `areaHabitacion`     int DEFAULT 0,
  `idMobiliarioTr`       varchar(200) DEFAULT '',
  `cantidad`                   varchar(200) DEFAULT '',
  `tbAccesibilidadTr` varchar(200) DEFAULT '',
  `rutaImagen`             varchar(100) DEFAULT '',
  `IdDescripcionTr`     varchar(200) DEFAULT '',
  `status`                        tinyint  not null DEFAULT 1
) ENGINE=InnoDB DEFAULT CHARSET=latin1;</t>
  </si>
  <si>
    <t>insert into `tbHabitacionXpiso`  values(</t>
  </si>
  <si>
    <t>01-02</t>
  </si>
  <si>
    <t>leer registro</t>
  </si>
  <si>
    <t>si el campo(idtipotr) no esta vacio</t>
  </si>
  <si>
    <t xml:space="preserve">    convertir el campo(idTipoTr) en un vector</t>
  </si>
  <si>
    <t xml:space="preserve">   ciclo recorrer el vector</t>
  </si>
  <si>
    <t xml:space="preserve">  finciclo</t>
  </si>
  <si>
    <t>finsi</t>
  </si>
  <si>
    <t xml:space="preserve">     almacenar en?????</t>
  </si>
  <si>
    <r>
      <t xml:space="preserve">      por cada posicion, traer el nombre(desTiponegocio) de la tabla tbTiponegociotr, </t>
    </r>
    <r>
      <rPr>
        <b/>
        <sz val="11"/>
        <color rgb="FFFF0000"/>
        <rFont val="Calibri"/>
        <family val="2"/>
        <scheme val="minor"/>
      </rPr>
      <t>ojo sin repetir</t>
    </r>
  </si>
  <si>
    <t xml:space="preserve">               ciclo para recorrer el resultado de la instr. Busqueda</t>
  </si>
  <si>
    <t xml:space="preserve">               ejecutar instrucción de busqueda(sql)</t>
  </si>
  <si>
    <t>tbrelacion
OrganizacionRedes</t>
  </si>
  <si>
    <t>Datos a traer del hotel</t>
  </si>
  <si>
    <t>Nombre</t>
  </si>
  <si>
    <t>Descripcion</t>
  </si>
  <si>
    <t>rutaimagen</t>
  </si>
  <si>
    <t>dir1/imgHotel/</t>
  </si>
  <si>
    <t>nombre</t>
  </si>
  <si>
    <t>nithotel</t>
  </si>
  <si>
    <t>dir2/imgHotel/</t>
  </si>
  <si>
    <t>descripcion(01)</t>
  </si>
  <si>
    <t>descripcion(03)</t>
  </si>
  <si>
    <t>Paseo millonario</t>
  </si>
  <si>
    <t>tbtempral</t>
  </si>
  <si>
    <t>1-6</t>
  </si>
  <si>
    <t xml:space="preserve">Colombia cuenta con un sistema de Parques Nacionales Naturales que permite al visitante apreciar la majestuosidad de nuestra geografía, así como la riqueza de nuestra fauna y flora. Conoce algunas curiosidades de Colombia </t>
  </si>
  <si>
    <t xml:space="preserve"> El primer Parque Nacional Natural de Colombia fue La Cueva de los Guácharos, declarado el 9 de noviembre de 1960. Por esa razón, en esta fecha se celebra el Día de los Parques Naturales en nuestro país. </t>
  </si>
  <si>
    <t>El Parque Nacional Natural Uramba Bahía Málaga.  se ubica en las costas del pacífico colombiano y es reconocido internacionalmente por ser un privilegiado escenario para apreciar la migración de ballenas jorobadas</t>
  </si>
  <si>
    <t>El Parque Las Orquídeas se presenta como uno de los lugares ideales para observar nuestra diversidad de flora y fauna.</t>
  </si>
  <si>
    <t>Las 15.000 hectáreas del Parque Natural Nacional Tayrona ofrecen al visitante una paradisíaca combinación de naturaleza, historia precolombina, aventura y relajación.</t>
  </si>
  <si>
    <t>La Playa La Aguada, ubicada en el Parque Natural Utría, es la primera playa de Colombia con certificación en turismo sostenible.</t>
  </si>
  <si>
    <t>Colombia es uno de los países con más biodiversidad en el mundo, los colores, la fauna y la flora que lo caracterizan son motivo de orgullo.</t>
  </si>
  <si>
    <t>Parque Nacional Natural Amacayacu,  en el Amazonas, con más de 40 años de historia representa el 40% del Trapecio Amazónico y debido a su ecosistema de selva húmeda tropical cálida y bosques inundables</t>
  </si>
  <si>
    <t>Parque Nacional Natural Farallones de Cali, son formaciones rocosas que se encuentran en la Cordillera Occidental de los Andes. Si tu elección es la vertiente oriental, la recomendación es ir en enero y marzo y luego de julio a agosto.</t>
  </si>
  <si>
    <t>Santuario de Fauna y Flora Otún Quimbaya, Ubicado en el flanco occidental de la Cordillera Central, en el departamento de Risaralda, el Santuario de Fauna y Flora Otún Quimbaya es un destino ecoturístico del Paisaje Cultural Cafetero.</t>
  </si>
  <si>
    <t>Parque Nacional Natural Tatamá,  podrás conocer tres importantes páramos colombianos, el Tatamá, el Frontino y el Duende, sin duda será una experiencia invaluable que te hará disfrutar de la biodiversidad colombiana.</t>
  </si>
  <si>
    <t>Reserva Natural Cañón del Río Claro
Ubicado en Antioquia, la biodiversidad de esta región es conocida como la cuenca media del Río Magdalena, además está situada en el piedemonte oriental de la Cordillera Central colombiana.</t>
  </si>
  <si>
    <t>Parque Nacional Natural Las Orquídeas,  sus variados paisajes, además de una gran biodiversidad de ecosistemas, abundantes orquídeas y otras especies asociadas.</t>
  </si>
  <si>
    <t>'9-18-1'</t>
  </si>
  <si>
    <t>'13-11-6'</t>
  </si>
  <si>
    <t>'8-1'</t>
  </si>
  <si>
    <t>'8-9'</t>
  </si>
  <si>
    <t>'9-7-15'</t>
  </si>
  <si>
    <t>'9-19'</t>
  </si>
  <si>
    <t>'15-5-19'</t>
  </si>
  <si>
    <t>'5-16-20'</t>
  </si>
  <si>
    <t>'2-3'</t>
  </si>
  <si>
    <t>'3-13-9'</t>
  </si>
  <si>
    <t>'17-18-16'</t>
  </si>
  <si>
    <t>'12-18-8'</t>
  </si>
  <si>
    <t>'17-18'</t>
  </si>
  <si>
    <t>'17-2-15'</t>
  </si>
  <si>
    <t>'17-13-14'</t>
  </si>
  <si>
    <t>'18-10-18'</t>
  </si>
  <si>
    <t>'16-2-6'</t>
  </si>
  <si>
    <t>2-13-12'</t>
  </si>
  <si>
    <t>2-4-20'</t>
  </si>
  <si>
    <t>14-3-2'</t>
  </si>
  <si>
    <t>6-15'</t>
  </si>
  <si>
    <t>Hotel numero-6</t>
  </si>
  <si>
    <t>Hotel numero-7</t>
  </si>
  <si>
    <t>Hotel numero-8</t>
  </si>
  <si>
    <t>Hotel numero-9</t>
  </si>
  <si>
    <t>Hotel numero-10</t>
  </si>
  <si>
    <t>Hotel numero-11</t>
  </si>
  <si>
    <t>Hotel numero-12</t>
  </si>
  <si>
    <t>Hotel numero-13</t>
  </si>
  <si>
    <t>Hotel numero-14</t>
  </si>
  <si>
    <t>Hotel numero-15</t>
  </si>
  <si>
    <t>Hotel numero-16</t>
  </si>
  <si>
    <t>Hotel numero-17</t>
  </si>
  <si>
    <t>Hotel numero-18</t>
  </si>
  <si>
    <t>Hotel numero-19</t>
  </si>
  <si>
    <t>Hotel numero-20</t>
  </si>
  <si>
    <t>direccion del hotel-6</t>
  </si>
  <si>
    <t>direccion del hotel-7</t>
  </si>
  <si>
    <t>direccion del hotel-8</t>
  </si>
  <si>
    <t>direccion del hotel-9</t>
  </si>
  <si>
    <t>direccion del hotel-10</t>
  </si>
  <si>
    <t>direccion del hotel-11</t>
  </si>
  <si>
    <t>direccion del hotel-12</t>
  </si>
  <si>
    <t>direccion del hotel-13</t>
  </si>
  <si>
    <t>direccion del hotel-14</t>
  </si>
  <si>
    <t>direccion del hotel-15</t>
  </si>
  <si>
    <t>direccion del hotel-16</t>
  </si>
  <si>
    <t>direccion del hotel-17</t>
  </si>
  <si>
    <t>direccion del hotel-18</t>
  </si>
  <si>
    <t>direccion del hotel-19</t>
  </si>
  <si>
    <t>direccion del hotel-20</t>
  </si>
  <si>
    <t>315-315-3115</t>
  </si>
  <si>
    <t>315-315-3136</t>
  </si>
  <si>
    <t>315-315-3157</t>
  </si>
  <si>
    <t>315-315-3178</t>
  </si>
  <si>
    <t>315-315-3199</t>
  </si>
  <si>
    <t>315-315-3220</t>
  </si>
  <si>
    <t>315-315-3241</t>
  </si>
  <si>
    <t>315-315-3262</t>
  </si>
  <si>
    <t>315-315-3283</t>
  </si>
  <si>
    <t>315-315-3304</t>
  </si>
  <si>
    <t>315-315-3325</t>
  </si>
  <si>
    <t>315-315-3346</t>
  </si>
  <si>
    <t>315-315-3367</t>
  </si>
  <si>
    <t>315-315-3388</t>
  </si>
  <si>
    <t>315-315-3409</t>
  </si>
  <si>
    <t>320-315-2231</t>
  </si>
  <si>
    <t>320-315-2447</t>
  </si>
  <si>
    <t>320-315-2663</t>
  </si>
  <si>
    <t>320-315-2879</t>
  </si>
  <si>
    <t>320-315-3095</t>
  </si>
  <si>
    <t>320-315-3311</t>
  </si>
  <si>
    <t>320-315-3527</t>
  </si>
  <si>
    <t>320-315-3743</t>
  </si>
  <si>
    <t>320-315-3959</t>
  </si>
  <si>
    <t>320-315-4175</t>
  </si>
  <si>
    <t>320-315-4391</t>
  </si>
  <si>
    <t>320-315-4607</t>
  </si>
  <si>
    <t>320-315-4823</t>
  </si>
  <si>
    <t>320-315-5039</t>
  </si>
  <si>
    <t>320-315-5255</t>
  </si>
  <si>
    <t>320-315-5471</t>
  </si>
  <si>
    <t>320-315-5687</t>
  </si>
  <si>
    <t>320-315-5903</t>
  </si>
  <si>
    <t>320-315-6119</t>
  </si>
  <si>
    <t>3-6</t>
  </si>
  <si>
    <t>5-4</t>
  </si>
  <si>
    <t>6-1</t>
  </si>
  <si>
    <t>2-1</t>
  </si>
  <si>
    <t>6</t>
  </si>
  <si>
    <t>Parqueadero</t>
  </si>
  <si>
    <t>Zonas fumadores</t>
  </si>
  <si>
    <t>Ojo, tener en cuenta costo()</t>
  </si>
  <si>
    <t>Ojo, tener en cuenta costo(tanto para el backend-front)</t>
  </si>
  <si>
    <t>01-03-04-2-5-6</t>
  </si>
  <si>
    <t>Pileta tonificante</t>
  </si>
  <si>
    <t>Ducha escocesa</t>
  </si>
  <si>
    <t>Sauna finlandesa</t>
  </si>
  <si>
    <t>Cabinas de tratamientos y masajes</t>
  </si>
  <si>
    <t>Baño turco</t>
  </si>
  <si>
    <t>Spa propio</t>
  </si>
  <si>
    <t>Cajeros automaticos</t>
  </si>
  <si>
    <t>Servicio médico externo, primeros auxilios</t>
  </si>
  <si>
    <t>Servicio de transfer</t>
  </si>
  <si>
    <t>Servicio de habitaciones</t>
  </si>
  <si>
    <t>Servicio de lavandería</t>
  </si>
  <si>
    <t>Servicios de teleconferencia disponibles</t>
  </si>
  <si>
    <t>Salón de juegos</t>
  </si>
  <si>
    <t>Estanque de Peces</t>
  </si>
  <si>
    <t/>
  </si>
  <si>
    <t>9-10-11-6-14</t>
  </si>
  <si>
    <t>9-6-11-14</t>
  </si>
  <si>
    <t>8-6-9-12-14</t>
  </si>
  <si>
    <t>2-10-5-9</t>
  </si>
  <si>
    <t>8-14-2-1-13</t>
  </si>
  <si>
    <t>2-12-15-13-4</t>
  </si>
  <si>
    <t>13-12-14-7</t>
  </si>
  <si>
    <t>3-14-15-13-6</t>
  </si>
  <si>
    <t>4-13-14-8-1</t>
  </si>
  <si>
    <t>7-11-15-11</t>
  </si>
  <si>
    <t>1-3-13-10-4</t>
  </si>
  <si>
    <t>12-2-6-9-14</t>
  </si>
  <si>
    <t>15-7-1-12-2</t>
  </si>
  <si>
    <t>15-7-11-4</t>
  </si>
  <si>
    <t>8-9-1-10-12</t>
  </si>
  <si>
    <t>11-9-7-10-5</t>
  </si>
  <si>
    <t>7-10-12-5-14</t>
  </si>
  <si>
    <t>15-6-8-2-11</t>
  </si>
  <si>
    <t>4-13-14-1-12</t>
  </si>
  <si>
    <t>14-10-3-5-15</t>
  </si>
  <si>
    <t>1-4-20-7-10-12-19</t>
  </si>
  <si>
    <t>2-10-17-11-9-3-8</t>
  </si>
  <si>
    <t>3-4-6-11-15-5</t>
  </si>
  <si>
    <t>4-2-18-20-8-9-14</t>
  </si>
  <si>
    <t>5-20-10-4-19-6-13</t>
  </si>
  <si>
    <t>6-4-13-14-10-20-19</t>
  </si>
  <si>
    <t>7-19-12-16-13-3-10</t>
  </si>
  <si>
    <t>8-19-5-18-12-6-13</t>
  </si>
  <si>
    <t>9-3-16-1-4-7-10</t>
  </si>
  <si>
    <t>10-9-7-1-17-8</t>
  </si>
  <si>
    <t>11-3-14-9-15-2</t>
  </si>
  <si>
    <t>12-17-20-2-15-1-11</t>
  </si>
  <si>
    <t>13-8-2-17-1-10-14</t>
  </si>
  <si>
    <t>14-5-16-19-11-1-15</t>
  </si>
  <si>
    <t>15-10-6-13-17-12</t>
  </si>
  <si>
    <t>16-9-12-2-14-1</t>
  </si>
  <si>
    <t>17-7-16-18-3-10</t>
  </si>
  <si>
    <t>18-15-9-14-10-3-12</t>
  </si>
  <si>
    <t>19-11-2-3-4-7-10</t>
  </si>
  <si>
    <t>20-12-7-5-4-18</t>
  </si>
  <si>
    <t>ABCDEFGHIJKLMNOPQRSTUVWXYZ</t>
  </si>
  <si>
    <t>LARGO</t>
  </si>
  <si>
    <t>Acceso-XYZ</t>
  </si>
  <si>
    <t>Acceso-OPQRSTUVWXYZ</t>
  </si>
  <si>
    <t>Acceso-OPQRS</t>
  </si>
  <si>
    <t>Acceso-RSTUVWXYZ</t>
  </si>
  <si>
    <t>Acceso-VWXYZ</t>
  </si>
  <si>
    <t>Acceso-STUVWXYZ</t>
  </si>
  <si>
    <t>Acceso-PQRSTUVWXYZ</t>
  </si>
  <si>
    <t>Acceso-WXYZ</t>
  </si>
  <si>
    <t>Acceso-UVWXYZ</t>
  </si>
  <si>
    <t>Acceso-NOPQRSTUVWXYZ</t>
  </si>
  <si>
    <t>24-20-10-7-19</t>
  </si>
  <si>
    <t>16-6-5-20-19</t>
  </si>
  <si>
    <t>17-2-21-15-14</t>
  </si>
  <si>
    <t>15-9-13-4-3</t>
  </si>
  <si>
    <t>15-8-19-3-22</t>
  </si>
  <si>
    <t>15-2-3-18-13</t>
  </si>
  <si>
    <t>7-10-14-6</t>
  </si>
  <si>
    <t>17-22-4-15</t>
  </si>
  <si>
    <t>21-1-4-9-14</t>
  </si>
  <si>
    <t>10-11-22-1-8</t>
  </si>
  <si>
    <t>14-22-11-18-24</t>
  </si>
  <si>
    <t>10-4-2-3-12</t>
  </si>
  <si>
    <t>10-13-7-21-11</t>
  </si>
  <si>
    <t>4-12-18-16-14</t>
  </si>
  <si>
    <t>2-8-21-1-12</t>
  </si>
  <si>
    <t>7-22-19-4-5</t>
  </si>
  <si>
    <t>11-22-14-6-15</t>
  </si>
  <si>
    <t>5-15-13-24-23</t>
  </si>
  <si>
    <t>2-23-8-20-18</t>
  </si>
  <si>
    <t>20-18-14-3</t>
  </si>
  <si>
    <t>1-2-3-4-5</t>
  </si>
  <si>
    <t>servicio-1-2-3-con-3035 abc 65454</t>
  </si>
  <si>
    <t>servicio-1-con-2525 abc 25002</t>
  </si>
  <si>
    <t>servicio-1-con-4651 abc 82168</t>
  </si>
  <si>
    <t>servicio-1-2-3-con-3837 abc 70062</t>
  </si>
  <si>
    <t>servicio-1-con-2405 abc 52542</t>
  </si>
  <si>
    <t>servicio-1-con-2942 abc 49092</t>
  </si>
  <si>
    <t>servicio-1-con-4671 abc 64280</t>
  </si>
  <si>
    <t>servicio-1-2-3-con-1769 abc 41898</t>
  </si>
  <si>
    <t>servicio-1-con-1791 abc 36463</t>
  </si>
  <si>
    <t>Servicio-1-2-con-1788 abc 84120</t>
  </si>
  <si>
    <t>Servicio-1-2-con-4964 abc 26296</t>
  </si>
  <si>
    <t>servicio-1-con-4852 abc 84673</t>
  </si>
  <si>
    <t>servicio-1-con-4788 abc 30457</t>
  </si>
  <si>
    <t>servicio-1-con-3767 abc 13342</t>
  </si>
  <si>
    <t xml:space="preserve">  </t>
  </si>
  <si>
    <t>entrada</t>
  </si>
  <si>
    <t>paso</t>
  </si>
  <si>
    <t>camino</t>
  </si>
  <si>
    <t>acometida</t>
  </si>
  <si>
    <t>ingreso</t>
  </si>
  <si>
    <t>garaje</t>
  </si>
  <si>
    <t>pasadizo</t>
  </si>
  <si>
    <t>Acceso con-ingreso-KL-3</t>
  </si>
  <si>
    <t>Acceso con-pasadizo-ST-1</t>
  </si>
  <si>
    <t>Acceso con-acometida-MN-3</t>
  </si>
  <si>
    <t>Acceso con-garaje-GH-3</t>
  </si>
  <si>
    <t>Acceso con-camino-ST-2</t>
  </si>
  <si>
    <t>Acceso con-paso-TU-4</t>
  </si>
  <si>
    <t>Acceso con-acometida-IJ-4</t>
  </si>
  <si>
    <t>Acceso con-camino-WX-4</t>
  </si>
  <si>
    <t>Acceso con-camino-DE-5</t>
  </si>
  <si>
    <t>Acceso con-ingreso-KL-5</t>
  </si>
  <si>
    <t>Acceso con-camino-VW-4</t>
  </si>
  <si>
    <t>Acceso con-garaje-NO-4</t>
  </si>
  <si>
    <t>Acceso con-entrada-QR-2</t>
  </si>
  <si>
    <t>Acceso con-ingreso-ST-2</t>
  </si>
  <si>
    <t>DROP TABLE IF EXISTS `TbInstalacionesTr`;
CREATE TABLE `TbInstalacionesTr` (
  `idInstalacionTr`    int not NULL primary key auto_increment,
  `desInstalacion`       varchar(50) DEFAULT NULL,
  `status`                        tinyint  not null DEFAULT 1
) ENGINE=InnoDB DEFAULT CHARSET=latin1;</t>
  </si>
  <si>
    <t>Reserva Natural Cañón del Río Claro,  Ubicado en Antioquia, la biodiversidad de esta región es conocida como la cuenca media del Río Magdalena, además está situada en el piedemonte oriental de la Cordillera Central colombiana.</t>
  </si>
  <si>
    <t>Hotel numero-21</t>
  </si>
  <si>
    <t>direccion del hotel-21</t>
  </si>
  <si>
    <t>315-315-3410</t>
  </si>
  <si>
    <t>320-315-6120</t>
  </si>
  <si>
    <t>14-10-3-5-16</t>
  </si>
  <si>
    <t>20-18-14-4</t>
  </si>
  <si>
    <t>Hotel numero-22</t>
  </si>
  <si>
    <t>direccion del hotel-22</t>
  </si>
  <si>
    <t>315-315-3411</t>
  </si>
  <si>
    <t>320-315-6121</t>
  </si>
  <si>
    <t>14-10-3-5-17</t>
  </si>
  <si>
    <t>20-18-14-5</t>
  </si>
  <si>
    <t>Hotel numero-23</t>
  </si>
  <si>
    <t>direccion del hotel-23</t>
  </si>
  <si>
    <t>315-315-3412</t>
  </si>
  <si>
    <t>320-315-6122</t>
  </si>
  <si>
    <t>14-10-3-5-18</t>
  </si>
  <si>
    <t>20-18-14-6</t>
  </si>
  <si>
    <t>Hotel numero-24</t>
  </si>
  <si>
    <t>direccion del hotel-24</t>
  </si>
  <si>
    <t>315-315-3413</t>
  </si>
  <si>
    <t>320-315-6123</t>
  </si>
  <si>
    <t>14-10-3-5-19</t>
  </si>
  <si>
    <t>20-18-14-7</t>
  </si>
  <si>
    <t>Hotel numero-25</t>
  </si>
  <si>
    <t>direccion del hotel-25</t>
  </si>
  <si>
    <t>315-315-3414</t>
  </si>
  <si>
    <t>320-315-6124</t>
  </si>
  <si>
    <t>14-10-3-5-20</t>
  </si>
  <si>
    <t>20-18-14-8</t>
  </si>
  <si>
    <t>Hotel numero-26</t>
  </si>
  <si>
    <t>direccion del hotel-26</t>
  </si>
  <si>
    <t>315-315-3415</t>
  </si>
  <si>
    <t>320-315-6125</t>
  </si>
  <si>
    <t>14-10-3-5-21</t>
  </si>
  <si>
    <t>20-18-14-9</t>
  </si>
  <si>
    <t>Hotel numero-27</t>
  </si>
  <si>
    <t>direccion del hotel-27</t>
  </si>
  <si>
    <t>315-315-3416</t>
  </si>
  <si>
    <t>320-315-6126</t>
  </si>
  <si>
    <t>14-10-3-5-22</t>
  </si>
  <si>
    <t>20-18-14-10</t>
  </si>
  <si>
    <t>Hotel numero-28</t>
  </si>
  <si>
    <t>direccion del hotel-28</t>
  </si>
  <si>
    <t>315-315-3417</t>
  </si>
  <si>
    <t>320-315-6127</t>
  </si>
  <si>
    <t>14-10-3-5-23</t>
  </si>
  <si>
    <t>20-18-14-11</t>
  </si>
  <si>
    <t>Hotel numero-29</t>
  </si>
  <si>
    <t>direccion del hotel-29</t>
  </si>
  <si>
    <t>315-315-3418</t>
  </si>
  <si>
    <t>320-315-6128</t>
  </si>
  <si>
    <t>14-10-3-5-24</t>
  </si>
  <si>
    <t>20-18-14-12</t>
  </si>
  <si>
    <t>Hotel numero-30</t>
  </si>
  <si>
    <t>direccion del hotel-30</t>
  </si>
  <si>
    <t>315-315-3419</t>
  </si>
  <si>
    <t>320-315-6129</t>
  </si>
  <si>
    <t>14-10-3-5-25</t>
  </si>
  <si>
    <t>20-18-14-13</t>
  </si>
  <si>
    <t>Hotel numero-31</t>
  </si>
  <si>
    <t>direccion del hotel-31</t>
  </si>
  <si>
    <t>315-315-3420</t>
  </si>
  <si>
    <t>320-315-6130</t>
  </si>
  <si>
    <t>14-10-3-5-26</t>
  </si>
  <si>
    <t>20-18-14-14</t>
  </si>
  <si>
    <t>Hotel numero-32</t>
  </si>
  <si>
    <t>direccion del hotel-32</t>
  </si>
  <si>
    <t>315-315-3421</t>
  </si>
  <si>
    <t>320-315-6131</t>
  </si>
  <si>
    <t>14-10-3-5-27</t>
  </si>
  <si>
    <t>20-18-14-15</t>
  </si>
  <si>
    <t>Hotel numero-33</t>
  </si>
  <si>
    <t>direccion del hotel-33</t>
  </si>
  <si>
    <t>315-315-3422</t>
  </si>
  <si>
    <t>320-315-6132</t>
  </si>
  <si>
    <t>14-10-3-5-28</t>
  </si>
  <si>
    <t>20-18-14-16</t>
  </si>
  <si>
    <t>Hotel numero-34</t>
  </si>
  <si>
    <t>direccion del hotel-34</t>
  </si>
  <si>
    <t>315-315-3423</t>
  </si>
  <si>
    <t>320-315-6133</t>
  </si>
  <si>
    <t>14-10-3-5-29</t>
  </si>
  <si>
    <t>20-18-14-17</t>
  </si>
  <si>
    <t>Hotel numero-35</t>
  </si>
  <si>
    <t>direccion del hotel-35</t>
  </si>
  <si>
    <t>315-315-3424</t>
  </si>
  <si>
    <t>320-315-6134</t>
  </si>
  <si>
    <t>14-10-3-5-30</t>
  </si>
  <si>
    <t>20-18-14-18</t>
  </si>
  <si>
    <t>Hotel numero-36</t>
  </si>
  <si>
    <t>direccion del hotel-36</t>
  </si>
  <si>
    <t>315-315-3425</t>
  </si>
  <si>
    <t>320-315-6135</t>
  </si>
  <si>
    <t>14-10-3-5-31</t>
  </si>
  <si>
    <t>20-18-14-19</t>
  </si>
  <si>
    <t>3-4</t>
  </si>
  <si>
    <t>2-4</t>
  </si>
  <si>
    <t>3-5</t>
  </si>
  <si>
    <t>1-4</t>
  </si>
  <si>
    <t>5-18-21-14-1</t>
  </si>
  <si>
    <t>8-17-18-15-2</t>
  </si>
  <si>
    <t>4-13-21-14-17</t>
  </si>
  <si>
    <t>3-18-20-13-1</t>
  </si>
  <si>
    <t>5-16-20-15-21</t>
  </si>
  <si>
    <t>2-10-19-16-17</t>
  </si>
  <si>
    <t>3-16-19-12-21</t>
  </si>
  <si>
    <t>3-12-19-15-20</t>
  </si>
  <si>
    <t>5-18-2-17-1</t>
  </si>
  <si>
    <t>2-14-21-15-18</t>
  </si>
  <si>
    <t>7-16-19-11-18</t>
  </si>
  <si>
    <t>1-13-18-15-21</t>
  </si>
  <si>
    <t>8-15-18-2-21</t>
  </si>
  <si>
    <t>5-11-18-14-20</t>
  </si>
  <si>
    <t>4-13-19-1-20</t>
  </si>
  <si>
    <t>7-15-20-10-19</t>
  </si>
  <si>
    <t>campo_1</t>
  </si>
  <si>
    <t>campo_2</t>
  </si>
  <si>
    <t>campo_3</t>
  </si>
  <si>
    <t>campo_4</t>
  </si>
  <si>
    <t>campo_5</t>
  </si>
  <si>
    <t>campo_6</t>
  </si>
  <si>
    <t>id</t>
  </si>
  <si>
    <t>campo_7</t>
  </si>
  <si>
    <t>6 15</t>
  </si>
  <si>
    <t>2</t>
  </si>
  <si>
    <t>315-315-3011</t>
  </si>
  <si>
    <t>320-315-2016</t>
  </si>
  <si>
    <t>315-315-3012</t>
  </si>
  <si>
    <t>320-315-2017</t>
  </si>
  <si>
    <t>315-315-3013</t>
  </si>
  <si>
    <t>320-315-2018</t>
  </si>
  <si>
    <t>315-315-3014</t>
  </si>
  <si>
    <t>320-315-2019</t>
  </si>
  <si>
    <t>315-315-3015</t>
  </si>
  <si>
    <t>320-315-2020</t>
  </si>
  <si>
    <t>315-315-3016</t>
  </si>
  <si>
    <t>320-315-2021</t>
  </si>
  <si>
    <t>315-315-3017</t>
  </si>
  <si>
    <t>320-315-2022</t>
  </si>
  <si>
    <t>315-315-3018</t>
  </si>
  <si>
    <t>320-315-2023</t>
  </si>
  <si>
    <t>315-315-3019</t>
  </si>
  <si>
    <t>320-315-2024</t>
  </si>
  <si>
    <t>315-315-3020</t>
  </si>
  <si>
    <t>320-315-2025</t>
  </si>
  <si>
    <t>315-315-3021</t>
  </si>
  <si>
    <t>320-315-2026</t>
  </si>
  <si>
    <t>315-315-3022</t>
  </si>
  <si>
    <t>320-315-2027</t>
  </si>
  <si>
    <t>315-315-3023</t>
  </si>
  <si>
    <t>320-315-2028</t>
  </si>
  <si>
    <t>campo_8</t>
  </si>
  <si>
    <t>campo_9</t>
  </si>
  <si>
    <t>campo_10</t>
  </si>
  <si>
    <t>datos de las habitacoiones</t>
  </si>
  <si>
    <t>tiponegocio</t>
  </si>
  <si>
    <t>idrelorgRedes</t>
  </si>
  <si>
    <t>idrelorgInstalacion</t>
  </si>
  <si>
    <t>idrelorgServicios</t>
  </si>
  <si>
    <t>idrelorgTiponegocio</t>
  </si>
  <si>
    <t>idrelorgDescripcion</t>
  </si>
  <si>
    <t>idrelorgAccesibilidad</t>
  </si>
  <si>
    <t>tbrelOrgRedes</t>
  </si>
  <si>
    <t>tbrelOrgInstalacion</t>
  </si>
  <si>
    <t>tbrelOrgServicios</t>
  </si>
  <si>
    <t>tbrelOrgtiponegocio</t>
  </si>
  <si>
    <t>tbrelOrgDescripcion</t>
  </si>
  <si>
    <t>tbrelOrgAccesibilidad</t>
  </si>
  <si>
    <t>DROP TABLE IF EXISTS `tbrelOrgRedes`;
CREATE TABLE `tbrelOrgRedes` (
  `idrelorgRedes`   int not NULL primary key auto_increment,
  `idOrg`                    int not NULL,
  `idRedsocialtr`    int not NULL,
  `status`                  tinyint  not null DEFAULT 1
) ENGINE=InnoDB DEFAULT CHARSET=latin1;</t>
  </si>
  <si>
    <t>DROP TABLE IF EXISTS `tbrelOrgInstalacion`;
CREATE TABLE `tbrelOrgInstalacion` (
  `idrelorgInstalacion`   int not NULL primary key auto_increment,
  `idOrg`                      int not NULL,
  `idInstalacionTr`   int not NULL,
  `status`                    tinyint  not null DEFAULT 1
) ENGINE=InnoDB DEFAULT CHARSET=latin1;</t>
  </si>
  <si>
    <t>DROP TABLE IF EXISTS `tbrelOrgServicios`;
CREATE TABLE `tbrelOrgServicios` (
  `idrelorgServicios`   int not NULL primary key auto_increment,
  `idOrg`                      int not NULL,
  `idServicioTr`        int not NULL,
  `status`                    tinyint  not null DEFAULT 1
) ENGINE=InnoDB DEFAULT CHARSET=latin1;</t>
  </si>
  <si>
    <t>DROP TABLE IF EXISTS `tbrelOrgtiponegocio`;
CREATE TABLE `tbrelOrgtiponegocio` (
  `idrelorgTiponegocio`   int not NULL primary key auto_increment,
  `idOrg`                      int not NULL,
  `idTipoTr`                int not NULL,
  `status`                     tinyint  not null DEFAULT 1
) ENGINE=InnoDB DEFAULT CHARSET=latin1;</t>
  </si>
  <si>
    <t>DROP TABLE IF EXISTS `tbrelOrgDescripcion`;
CREATE TABLE `tbrelOrgDescripcion` (
  `idrelorgDescripcion`   int not NULL primary key auto_increment,
  `idOrg`                         int not NULL,
  `IdDescripcionTr`    int not NULL,
  `status`                       tinyint  not null DEFAULT 1
) ENGINE=InnoDB DEFAULT CHARSET=latin1;</t>
  </si>
  <si>
    <t>DROP TABLE IF EXISTS `tbrelOrgAccesibilidad`;
CREATE TABLE `tbrelOrgAccesibilidad` (
  `idrelorgAccesibilidad`   int not NULL primary key auto_increment,
  `idOrg`                          int not NULL,
  `idAccesibilidadTr`  int not NULL,
  `status`                        tinyint  not null DEFAULT 1
) ENGINE=InnoDB DEFAULT CHARSET=latin1;</t>
  </si>
  <si>
    <t>Insert into `tbrelOrgRedes` values(</t>
  </si>
  <si>
    <t>Insert into `tbrelOrgInstalacion` values(</t>
  </si>
  <si>
    <t>Insert into `tbrelOrgServicios` values(</t>
  </si>
  <si>
    <t>Insert into `tbrelOrgtiponegocio` values(</t>
  </si>
  <si>
    <t>Insert into `tbrelOrgDescripcion` values(</t>
  </si>
  <si>
    <t>Insert into `tbrelOrgAccesibilidad` values(</t>
  </si>
  <si>
    <t xml:space="preserve">El Hilton Cartagena ofrece acceso privado a una playa exclusiva y vistas panorámicas al mar Caribe. Cuenta con grandes piscinas al aire libre, gimnasio, centro de bienestar e instalaciones de deportes acuáticos.
Las habitaciones disponen de aire acondicionado, baño de mármol completamente equipado, set de té y café y minibar.
Entre los distintos locales de restauración destaca el restaurante Las Chivas, que ofrece vistas al mar y sirve cocina regional e internacional. El Tibabuyes Kiosk, situado junto a la playa, propone carnes a la brasa, ceviches y aperitivos en un ambiente relajado.
El Hilton Cartagena cuenta con 3 pistas de tenis. Además, dispone de un centro de bienestar con sauna, baño turco y tratamientos de masaje.
El Hilton Cartagena Hotel se halla a 10 minutos en coche del casco antiguo de la ciudad. </t>
  </si>
  <si>
    <t>desGeneral</t>
  </si>
  <si>
    <t>DROP TABLE IF EXISTS `Tborganizacion`;
CREATE TABLE `Tborganizacion` (
  `idOrg`                         int not NULL primary key auto_increment,
  `nitDni`                       varchar(15) DEFAULT '',
  `nroPisos`                  int DEFAULT 0,
  `desGeneral`           varchar(250) DEFAULT '',
  `IdCiudad`                  int DEFAULT 0,
  `nombOrg`                 varchar(60) DEFAULT '',
  `dirbOrg`                     varchar(50) DEFAULT '',
  `noTelf1`                     varchar(15) DEFAULT '',
  `noTelf2`                     varchar(15) DEFAULT '',
  `emailOrg`                  varchar(100) DEFAULT '',
  `idTipoTr`                   varchar(180) DEFAULT '',
  `idredsocialtr`           varchar(200) DEFAULT '',
  `nroHabXpiso`           int DEFAULT 0,
  `aforoPersonas`        int DEFAULT 0,
  `idServicioTr`             varchar(250) DEFAULT '',
  `idInstalacionTr`       varchar(250) DEFAULT '',
  `idAccesibilidadTr`  varchar(250) DEFAULT '',
  `rutaImagen`              varchar(100) DEFAULT '',
  `status`                        tinyint  not null DEFAULT 1
) ENGINE=InnoDB DEFAULT CHARSET=latin1;</t>
  </si>
  <si>
    <t xml:space="preserve">El Intercontinental es un hotel de lujo situado en la playa de Bocagrande, una de las zonas más conocidas de Cartagena. El establecimiento alberga un restaurante, un bar moderno en la azotea y un centro de spa y bienestar.
Las habitaciones son amplias y tienen una decoración elegante. Todas incluyen aire acondicionado, TV de pantalla plana, zona de estar y minibar. Algunas ofrecen vistas magníficas al mar Caribe o a la bahía de Cartagena.
El bar del hotel, situado en la terraza de la azotea, sirve cerveza y cócteles de distintos tipos. A menos de 200 metros hay varios restaurantes.
El Intercontinental Cartagena cuenta con piscina al aire libre y organiza actividades de animación en directo por la noche. El centro comercial de Bocagrande está a 850 metros.
El hotel está a 10 minutos en coche de la ciudad amurallada y a 20 minutos en coche del aeropuerto internacional Rafael Núñez. El establecimiento ofrece un servicio de aparcacoches.
A las parejas les encanta la ubicación — Le han puesto un 9,1 para viajes de dos personas. </t>
  </si>
  <si>
    <t>Imagen</t>
  </si>
  <si>
    <t>texto
Por cada tabla de relacion</t>
  </si>
  <si>
    <t xml:space="preserve">El territorio de la República de Colombia está situado en la esquina noroccidental de América del Sur y tiene un área continental de 1.141.748 km² más un área marítima de 928.660 km². Colombia es el vigésimo sexto país más grande del mundo y el cuarto en Sudamérica, después de Brasil, Argentina y Perú.2​ El país tiene soberanía en el mar Caribe, el océano Pacífico, la selva amazónica, la cuenca del Orinoco y los Andes. Colombia se divide administrativamente en departamentos, municipios, territorios indígenas, regiones y provincias.3​
Numerosas entidades e investigadores nacionales e internacionales han desarrollado los estudios geográficos de Colombia desde el siglo XIX; entre los cuales cabe destacar los realizados por el Barón de Humboldt, Eliseo Reclus, Agustín Codazzi, Ernesto Guhl, entre otros.
Actualmente la entidad oficial encargada del estudio de la geografía colombiana es el Instituto Geográfico Agustín Codazzi. Entre las instituciones académicas y de consulta están la Universidad Nacional de Colombia, la Universidad de los Andes y la Sociedad Geográfica de Colombia. </t>
  </si>
  <si>
    <t>Piscina, WiFi, Bar, Parqueadero, Zonas fumadores, servicio-1-2-3-con-3035 abc 65454, servicio-1-con-4651 abc 82168, servicio-1-2-3-con-3837 abc 70062, servicio-1-con-2405 abc 52542, servicio-1-con-2942 abc 49092, servicio-1-con-4671 abc 64280, servicio-1-con-1791 abc 36463, Servicio-1-2-con-4964 abc 26296, servicio-1-con-4852 abc 84673, servicio-1-con-4788 abc 30457, servicio-1-con-3767 abc 13342</t>
  </si>
  <si>
    <t>Gimnasio, Jakuzzi, Baños y Duchas(camping), Pileta tonificante, Ducha escocesa, Sauna finlandesa, Cabinas de tratamientos y masajes, Baño turco, Cajeros automaticos, Servicio de transfer, Servicio de habitaciones, Servicio de lavandería, Estanque de Peces'</t>
  </si>
  <si>
    <t>ascensor, escalera electrica, Acceso con-camino-ST-2, Instalacion Electrica Sub,  accesible en silla de ru, Acceso con-camino-WX-4</t>
  </si>
  <si>
    <t>Servicios</t>
  </si>
  <si>
    <t>Instalaciones</t>
  </si>
  <si>
    <t>Accesibilida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</si>
</sst>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
  </numFmts>
  <fonts count="15" x14ac:knownFonts="1">
    <font>
      <sz val="11"/>
      <color theme="1"/>
      <name val="Calibri"/>
      <family val="2"/>
      <scheme val="minor"/>
    </font>
    <font>
      <sz val="11"/>
      <color rgb="FFFF0000"/>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b/>
      <sz val="11"/>
      <color rgb="FFFF0000"/>
      <name val="Calibri"/>
      <family val="2"/>
      <scheme val="minor"/>
    </font>
    <font>
      <sz val="12"/>
      <color theme="1"/>
      <name val="Calibri"/>
      <family val="2"/>
      <scheme val="minor"/>
    </font>
    <font>
      <b/>
      <sz val="12"/>
      <color rgb="FFFF0000"/>
      <name val="Calibri"/>
      <family val="2"/>
      <scheme val="minor"/>
    </font>
    <font>
      <u/>
      <sz val="11"/>
      <color theme="10"/>
      <name val="Calibri"/>
      <family val="2"/>
      <scheme val="minor"/>
    </font>
    <font>
      <sz val="11"/>
      <color theme="5" tint="-0.249977111117893"/>
      <name val="Calibri"/>
      <family val="2"/>
      <scheme val="minor"/>
    </font>
    <font>
      <sz val="11"/>
      <color theme="9" tint="-0.249977111117893"/>
      <name val="Calibri"/>
      <family val="2"/>
      <scheme val="minor"/>
    </font>
    <font>
      <sz val="11"/>
      <color rgb="FFE8F757"/>
      <name val="Calibri"/>
      <family val="2"/>
      <scheme val="minor"/>
    </font>
    <font>
      <sz val="11"/>
      <color theme="7" tint="0.39997558519241921"/>
      <name val="Calibri"/>
      <family val="2"/>
      <scheme val="minor"/>
    </font>
    <font>
      <sz val="11"/>
      <color theme="9" tint="0.39997558519241921"/>
      <name val="Calibri"/>
      <family val="2"/>
      <scheme val="minor"/>
    </font>
  </fonts>
  <fills count="23">
    <fill>
      <patternFill patternType="none"/>
    </fill>
    <fill>
      <patternFill patternType="gray125"/>
    </fill>
    <fill>
      <patternFill patternType="solid">
        <fgColor theme="9" tint="0.39997558519241921"/>
        <bgColor indexed="64"/>
      </patternFill>
    </fill>
    <fill>
      <patternFill patternType="solid">
        <fgColor theme="6"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rgb="FF8489F4"/>
        <bgColor indexed="64"/>
      </patternFill>
    </fill>
    <fill>
      <patternFill patternType="solid">
        <fgColor theme="8" tint="-0.499984740745262"/>
        <bgColor indexed="64"/>
      </patternFill>
    </fill>
    <fill>
      <patternFill patternType="solid">
        <fgColor rgb="FF7030A0"/>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rgb="FFFF0000"/>
        <bgColor indexed="64"/>
      </patternFill>
    </fill>
    <fill>
      <patternFill patternType="solid">
        <fgColor rgb="FF00B0F0"/>
        <bgColor indexed="64"/>
      </patternFill>
    </fill>
    <fill>
      <patternFill patternType="solid">
        <fgColor theme="7" tint="0.39997558519241921"/>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ck">
        <color theme="5" tint="-0.24994659260841701"/>
      </left>
      <right/>
      <top style="thick">
        <color theme="5" tint="-0.24994659260841701"/>
      </top>
      <bottom/>
      <diagonal/>
    </border>
    <border>
      <left/>
      <right/>
      <top style="thick">
        <color theme="5" tint="-0.24994659260841701"/>
      </top>
      <bottom/>
      <diagonal/>
    </border>
    <border>
      <left/>
      <right style="thick">
        <color theme="5" tint="-0.24994659260841701"/>
      </right>
      <top style="thick">
        <color theme="5" tint="-0.24994659260841701"/>
      </top>
      <bottom/>
      <diagonal/>
    </border>
    <border>
      <left style="thick">
        <color theme="5" tint="-0.24994659260841701"/>
      </left>
      <right/>
      <top/>
      <bottom/>
      <diagonal/>
    </border>
    <border>
      <left/>
      <right style="thick">
        <color theme="5" tint="-0.24994659260841701"/>
      </right>
      <top/>
      <bottom/>
      <diagonal/>
    </border>
    <border>
      <left style="thick">
        <color theme="5" tint="-0.24994659260841701"/>
      </left>
      <right/>
      <top style="medium">
        <color indexed="64"/>
      </top>
      <bottom/>
      <diagonal/>
    </border>
    <border>
      <left style="thick">
        <color theme="5" tint="-0.24994659260841701"/>
      </left>
      <right/>
      <top/>
      <bottom style="medium">
        <color indexed="64"/>
      </bottom>
      <diagonal/>
    </border>
    <border>
      <left style="thick">
        <color theme="5" tint="-0.24994659260841701"/>
      </left>
      <right style="thin">
        <color indexed="64"/>
      </right>
      <top style="thin">
        <color indexed="64"/>
      </top>
      <bottom style="thin">
        <color indexed="64"/>
      </bottom>
      <diagonal/>
    </border>
    <border>
      <left style="thick">
        <color theme="5" tint="-0.24994659260841701"/>
      </left>
      <right/>
      <top/>
      <bottom style="thick">
        <color theme="5" tint="-0.24994659260841701"/>
      </bottom>
      <diagonal/>
    </border>
    <border>
      <left/>
      <right/>
      <top/>
      <bottom style="thick">
        <color theme="5" tint="-0.24994659260841701"/>
      </bottom>
      <diagonal/>
    </border>
    <border>
      <left/>
      <right style="thick">
        <color theme="5" tint="-0.24994659260841701"/>
      </right>
      <top/>
      <bottom style="thick">
        <color theme="5" tint="-0.24994659260841701"/>
      </bottom>
      <diagonal/>
    </border>
    <border>
      <left style="thick">
        <color rgb="FFFF0000"/>
      </left>
      <right/>
      <top style="thick">
        <color rgb="FFFF0000"/>
      </top>
      <bottom/>
      <diagonal/>
    </border>
    <border>
      <left/>
      <right/>
      <top style="thick">
        <color rgb="FFFF0000"/>
      </top>
      <bottom/>
      <diagonal/>
    </border>
    <border>
      <left/>
      <right style="thick">
        <color rgb="FFFF0000"/>
      </right>
      <top style="thick">
        <color rgb="FFFF0000"/>
      </top>
      <bottom/>
      <diagonal/>
    </border>
    <border>
      <left style="thick">
        <color rgb="FFFF0000"/>
      </left>
      <right/>
      <top style="medium">
        <color indexed="64"/>
      </top>
      <bottom/>
      <diagonal/>
    </border>
    <border>
      <left/>
      <right style="thick">
        <color rgb="FFFF0000"/>
      </right>
      <top/>
      <bottom/>
      <diagonal/>
    </border>
    <border>
      <left style="thick">
        <color rgb="FFFF0000"/>
      </left>
      <right/>
      <top/>
      <bottom/>
      <diagonal/>
    </border>
    <border>
      <left style="thick">
        <color rgb="FFFF0000"/>
      </left>
      <right/>
      <top/>
      <bottom style="medium">
        <color indexed="64"/>
      </bottom>
      <diagonal/>
    </border>
    <border>
      <left style="thick">
        <color rgb="FFFF0000"/>
      </left>
      <right style="thin">
        <color indexed="64"/>
      </right>
      <top style="thin">
        <color indexed="64"/>
      </top>
      <bottom style="thin">
        <color indexed="64"/>
      </bottom>
      <diagonal/>
    </border>
    <border>
      <left style="thick">
        <color rgb="FFFF0000"/>
      </left>
      <right/>
      <top/>
      <bottom style="thick">
        <color rgb="FFFF0000"/>
      </bottom>
      <diagonal/>
    </border>
    <border>
      <left/>
      <right/>
      <top/>
      <bottom style="thick">
        <color rgb="FFFF0000"/>
      </bottom>
      <diagonal/>
    </border>
    <border>
      <left/>
      <right style="thick">
        <color rgb="FFFF0000"/>
      </right>
      <top/>
      <bottom style="thick">
        <color rgb="FFFF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s>
  <cellStyleXfs count="2">
    <xf numFmtId="0" fontId="0" fillId="0" borderId="0"/>
    <xf numFmtId="0" fontId="9" fillId="0" borderId="0" applyNumberFormat="0" applyFill="0" applyBorder="0" applyAlignment="0" applyProtection="0"/>
  </cellStyleXfs>
  <cellXfs count="253">
    <xf numFmtId="0" fontId="0" fillId="0" borderId="0" xfId="0"/>
    <xf numFmtId="0" fontId="0" fillId="0" borderId="1" xfId="0" applyBorder="1"/>
    <xf numFmtId="0" fontId="0" fillId="0" borderId="1" xfId="0" applyBorder="1" applyAlignment="1">
      <alignment horizontal="center" vertical="center"/>
    </xf>
    <xf numFmtId="0" fontId="2" fillId="0" borderId="0" xfId="0" applyFont="1"/>
    <xf numFmtId="0" fontId="0" fillId="0" borderId="0" xfId="0" applyBorder="1"/>
    <xf numFmtId="0" fontId="0" fillId="0" borderId="0" xfId="0" applyBorder="1" applyAlignment="1">
      <alignment horizontal="center" vertical="center"/>
    </xf>
    <xf numFmtId="164" fontId="0" fillId="0" borderId="1" xfId="0" applyNumberFormat="1" applyBorder="1" applyAlignment="1">
      <alignment horizontal="center"/>
    </xf>
    <xf numFmtId="164" fontId="0" fillId="0" borderId="1" xfId="0" applyNumberFormat="1" applyBorder="1" applyAlignment="1">
      <alignment horizontal="center" vertical="center"/>
    </xf>
    <xf numFmtId="0" fontId="0" fillId="0" borderId="1" xfId="0" applyBorder="1" applyAlignment="1">
      <alignment horizontal="center"/>
    </xf>
    <xf numFmtId="0" fontId="0" fillId="2" borderId="0" xfId="0" applyFill="1"/>
    <xf numFmtId="0" fontId="0" fillId="2" borderId="1" xfId="0" applyFill="1" applyBorder="1"/>
    <xf numFmtId="0" fontId="0" fillId="0" borderId="0" xfId="0" applyBorder="1" applyAlignment="1">
      <alignment horizontal="center"/>
    </xf>
    <xf numFmtId="0" fontId="0" fillId="4" borderId="0" xfId="0" applyFill="1" applyBorder="1" applyAlignment="1">
      <alignment horizontal="center"/>
    </xf>
    <xf numFmtId="0" fontId="0" fillId="2" borderId="1" xfId="0" applyFill="1" applyBorder="1" applyAlignment="1">
      <alignment horizontal="center"/>
    </xf>
    <xf numFmtId="0" fontId="0" fillId="5" borderId="0" xfId="0" applyFill="1"/>
    <xf numFmtId="0" fontId="0" fillId="5" borderId="1" xfId="0" applyFill="1" applyBorder="1" applyAlignment="1">
      <alignment horizontal="center"/>
    </xf>
    <xf numFmtId="49" fontId="0" fillId="0" borderId="1" xfId="0" applyNumberFormat="1" applyBorder="1"/>
    <xf numFmtId="49" fontId="0" fillId="0" borderId="1" xfId="0" applyNumberFormat="1" applyBorder="1" applyAlignment="1">
      <alignment horizontal="center"/>
    </xf>
    <xf numFmtId="164" fontId="0" fillId="0" borderId="0" xfId="0" applyNumberFormat="1" applyBorder="1" applyAlignment="1">
      <alignment horizontal="center" vertical="center"/>
    </xf>
    <xf numFmtId="49" fontId="0" fillId="0" borderId="1" xfId="0" applyNumberFormat="1" applyBorder="1" applyAlignment="1">
      <alignment horizontal="center" vertical="center"/>
    </xf>
    <xf numFmtId="0" fontId="0" fillId="0" borderId="1" xfId="0" applyFill="1" applyBorder="1" applyAlignment="1">
      <alignment horizontal="center"/>
    </xf>
    <xf numFmtId="0" fontId="0" fillId="0" borderId="1" xfId="0" applyBorder="1" applyAlignment="1">
      <alignment wrapText="1"/>
    </xf>
    <xf numFmtId="165" fontId="0" fillId="0" borderId="1" xfId="0" applyNumberFormat="1" applyBorder="1" applyAlignment="1">
      <alignment horizontal="center" vertical="center"/>
    </xf>
    <xf numFmtId="0" fontId="0" fillId="8" borderId="1" xfId="0" applyFill="1" applyBorder="1" applyAlignment="1">
      <alignment horizontal="center" vertical="center"/>
    </xf>
    <xf numFmtId="0" fontId="0" fillId="8" borderId="1" xfId="0" applyFill="1" applyBorder="1"/>
    <xf numFmtId="0" fontId="2" fillId="3" borderId="4" xfId="0" applyFont="1" applyFill="1" applyBorder="1" applyAlignment="1">
      <alignment horizontal="center"/>
    </xf>
    <xf numFmtId="0" fontId="0" fillId="8" borderId="1" xfId="0" applyFill="1" applyBorder="1" applyAlignment="1">
      <alignment horizontal="center"/>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Border="1" applyAlignment="1">
      <alignment horizontal="left" vertical="center" wrapText="1"/>
    </xf>
    <xf numFmtId="0" fontId="0" fillId="0" borderId="0" xfId="0" applyBorder="1" applyAlignment="1">
      <alignment vertical="center" wrapText="1"/>
    </xf>
    <xf numFmtId="0" fontId="0" fillId="0" borderId="14" xfId="0" applyBorder="1"/>
    <xf numFmtId="0" fontId="0" fillId="0" borderId="15" xfId="0" applyBorder="1"/>
    <xf numFmtId="164" fontId="0" fillId="9" borderId="1" xfId="0" applyNumberFormat="1" applyFill="1" applyBorder="1" applyAlignment="1">
      <alignment horizontal="center" vertical="center"/>
    </xf>
    <xf numFmtId="0" fontId="0" fillId="9" borderId="1" xfId="0" applyFill="1" applyBorder="1"/>
    <xf numFmtId="0" fontId="0" fillId="9" borderId="1" xfId="0" applyFill="1" applyBorder="1" applyAlignment="1">
      <alignment horizontal="center" vertical="center"/>
    </xf>
    <xf numFmtId="0" fontId="1" fillId="0" borderId="16" xfId="0" applyFont="1" applyBorder="1" applyAlignment="1">
      <alignment vertical="center" wrapText="1"/>
    </xf>
    <xf numFmtId="0" fontId="1" fillId="0" borderId="17" xfId="0" applyFont="1" applyBorder="1" applyAlignment="1">
      <alignment vertical="center" wrapText="1"/>
    </xf>
    <xf numFmtId="0" fontId="1" fillId="0" borderId="18" xfId="0" applyFont="1" applyBorder="1" applyAlignment="1">
      <alignment vertical="center" wrapText="1"/>
    </xf>
    <xf numFmtId="16" fontId="0" fillId="0" borderId="0" xfId="0" applyNumberFormat="1"/>
    <xf numFmtId="0" fontId="1" fillId="8" borderId="1" xfId="0" applyFont="1" applyFill="1" applyBorder="1" applyAlignment="1">
      <alignment horizontal="center" vertical="center"/>
    </xf>
    <xf numFmtId="0" fontId="0" fillId="8" borderId="1" xfId="0" applyFill="1" applyBorder="1" applyAlignment="1">
      <alignment horizontal="left" vertical="center"/>
    </xf>
    <xf numFmtId="0" fontId="0" fillId="0" borderId="1" xfId="0" applyFill="1" applyBorder="1" applyAlignment="1">
      <alignment horizontal="left" vertical="center"/>
    </xf>
    <xf numFmtId="164" fontId="0" fillId="0" borderId="1" xfId="0" applyNumberFormat="1" applyFill="1" applyBorder="1" applyAlignment="1">
      <alignment horizontal="left"/>
    </xf>
    <xf numFmtId="0" fontId="0" fillId="0" borderId="1" xfId="0" applyFill="1" applyBorder="1" applyAlignment="1">
      <alignment horizontal="left"/>
    </xf>
    <xf numFmtId="164" fontId="0" fillId="8" borderId="1" xfId="0" applyNumberFormat="1" applyFill="1" applyBorder="1" applyAlignment="1">
      <alignment horizontal="center"/>
    </xf>
    <xf numFmtId="0" fontId="0" fillId="0" borderId="0" xfId="0" applyBorder="1" applyAlignment="1">
      <alignment vertical="center"/>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2" xfId="0" applyBorder="1" applyAlignment="1">
      <alignment vertical="center"/>
    </xf>
    <xf numFmtId="0" fontId="0" fillId="2" borderId="26" xfId="0" applyFill="1" applyBorder="1"/>
    <xf numFmtId="164" fontId="0" fillId="9" borderId="26" xfId="0" applyNumberFormat="1" applyFill="1" applyBorder="1" applyAlignment="1">
      <alignment horizontal="center" vertical="center"/>
    </xf>
    <xf numFmtId="0" fontId="0" fillId="0" borderId="27"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4" xfId="0" applyBorder="1"/>
    <xf numFmtId="0" fontId="0" fillId="0" borderId="35" xfId="0" applyBorder="1" applyAlignment="1">
      <alignment vertical="center"/>
    </xf>
    <xf numFmtId="0" fontId="0" fillId="0" borderId="35" xfId="0" applyBorder="1"/>
    <xf numFmtId="0" fontId="0" fillId="2" borderId="37" xfId="0" applyFill="1" applyBorder="1"/>
    <xf numFmtId="164" fontId="0" fillId="9" borderId="37" xfId="0" applyNumberFormat="1" applyFill="1" applyBorder="1" applyAlignment="1">
      <alignment horizontal="center" vertical="center"/>
    </xf>
    <xf numFmtId="0" fontId="0" fillId="0" borderId="38" xfId="0" applyBorder="1"/>
    <xf numFmtId="0" fontId="0" fillId="0" borderId="39" xfId="0" applyBorder="1"/>
    <xf numFmtId="0" fontId="0" fillId="0" borderId="40" xfId="0" applyBorder="1"/>
    <xf numFmtId="0" fontId="0" fillId="0" borderId="0" xfId="0" applyBorder="1" applyAlignment="1">
      <alignment vertical="top" wrapText="1"/>
    </xf>
    <xf numFmtId="0" fontId="0" fillId="0" borderId="34" xfId="0" applyBorder="1" applyAlignment="1">
      <alignment vertical="top" wrapText="1"/>
    </xf>
    <xf numFmtId="0" fontId="0" fillId="2" borderId="37" xfId="0" applyFill="1" applyBorder="1" applyAlignment="1">
      <alignment horizontal="center"/>
    </xf>
    <xf numFmtId="0" fontId="0" fillId="0" borderId="36" xfId="0" applyBorder="1"/>
    <xf numFmtId="49" fontId="9" fillId="0" borderId="1" xfId="1" applyNumberFormat="1" applyBorder="1" applyAlignment="1">
      <alignment horizontal="center" vertical="center"/>
    </xf>
    <xf numFmtId="0" fontId="0" fillId="10" borderId="0" xfId="0" applyFill="1" applyBorder="1"/>
    <xf numFmtId="49" fontId="0" fillId="11" borderId="1" xfId="0" applyNumberFormat="1" applyFill="1" applyBorder="1" applyAlignment="1">
      <alignment horizontal="center" vertical="center"/>
    </xf>
    <xf numFmtId="49" fontId="0" fillId="11" borderId="1" xfId="0" applyNumberFormat="1" applyFill="1" applyBorder="1" applyAlignment="1">
      <alignment horizontal="center"/>
    </xf>
    <xf numFmtId="0" fontId="0" fillId="0" borderId="1" xfId="0" applyNumberFormat="1" applyBorder="1" applyAlignment="1">
      <alignment horizontal="center"/>
    </xf>
    <xf numFmtId="0" fontId="0" fillId="8" borderId="1" xfId="0" applyFill="1" applyBorder="1" applyAlignment="1">
      <alignment horizontal="left" vertical="top"/>
    </xf>
    <xf numFmtId="0" fontId="1" fillId="8" borderId="1" xfId="0" applyFont="1" applyFill="1" applyBorder="1" applyAlignment="1">
      <alignment horizontal="left" vertical="top"/>
    </xf>
    <xf numFmtId="49" fontId="0" fillId="0" borderId="0" xfId="0" applyNumberFormat="1" applyFill="1" applyBorder="1" applyAlignment="1">
      <alignment horizontal="center" vertical="center"/>
    </xf>
    <xf numFmtId="0" fontId="0" fillId="10" borderId="0" xfId="0" applyFill="1" applyBorder="1" applyAlignment="1">
      <alignment vertical="top" wrapText="1"/>
    </xf>
    <xf numFmtId="0" fontId="0" fillId="0" borderId="0" xfId="0" applyAlignment="1">
      <alignment vertical="center" textRotation="135" wrapText="1"/>
    </xf>
    <xf numFmtId="0" fontId="0" fillId="9" borderId="0" xfId="0" applyFill="1" applyAlignment="1">
      <alignment wrapText="1"/>
    </xf>
    <xf numFmtId="0" fontId="0" fillId="9" borderId="1" xfId="0" applyFill="1" applyBorder="1" applyAlignment="1">
      <alignment vertical="center" wrapText="1"/>
    </xf>
    <xf numFmtId="0" fontId="0" fillId="0" borderId="1" xfId="0" applyBorder="1" applyAlignment="1">
      <alignment vertical="center"/>
    </xf>
    <xf numFmtId="0" fontId="0" fillId="0" borderId="1" xfId="0" applyBorder="1" applyAlignment="1">
      <alignment vertical="center" wrapText="1"/>
    </xf>
    <xf numFmtId="0" fontId="2" fillId="6" borderId="1" xfId="0" applyFont="1" applyFill="1" applyBorder="1" applyAlignment="1">
      <alignment horizontal="center"/>
    </xf>
    <xf numFmtId="164" fontId="0" fillId="0" borderId="0" xfId="0" applyNumberFormat="1" applyBorder="1" applyAlignment="1">
      <alignment horizontal="center"/>
    </xf>
    <xf numFmtId="49" fontId="0" fillId="0" borderId="0" xfId="0" applyNumberFormat="1" applyBorder="1" applyAlignment="1">
      <alignment horizontal="center" vertical="center"/>
    </xf>
    <xf numFmtId="49" fontId="9" fillId="0" borderId="0" xfId="1" applyNumberFormat="1" applyBorder="1" applyAlignment="1">
      <alignment horizontal="center" vertical="center"/>
    </xf>
    <xf numFmtId="49" fontId="0" fillId="0" borderId="0" xfId="0" applyNumberFormat="1" applyBorder="1" applyAlignment="1">
      <alignment horizontal="center"/>
    </xf>
    <xf numFmtId="0" fontId="0" fillId="0" borderId="0" xfId="0" applyNumberFormat="1" applyBorder="1" applyAlignment="1">
      <alignment horizontal="center"/>
    </xf>
    <xf numFmtId="49" fontId="0" fillId="0" borderId="4" xfId="0" applyNumberFormat="1" applyBorder="1" applyAlignment="1">
      <alignment horizontal="center" vertical="center"/>
    </xf>
    <xf numFmtId="49" fontId="0" fillId="0" borderId="1" xfId="0" quotePrefix="1" applyNumberFormat="1" applyBorder="1" applyAlignment="1">
      <alignment horizontal="center" vertical="center"/>
    </xf>
    <xf numFmtId="0" fontId="10" fillId="8" borderId="1" xfId="0" applyFont="1" applyFill="1" applyBorder="1" applyAlignment="1">
      <alignment horizontal="center"/>
    </xf>
    <xf numFmtId="0" fontId="10" fillId="8" borderId="3" xfId="0" quotePrefix="1" applyFont="1" applyFill="1" applyBorder="1" applyAlignment="1">
      <alignment horizontal="center"/>
    </xf>
    <xf numFmtId="0" fontId="10" fillId="8" borderId="3" xfId="0" applyFont="1" applyFill="1" applyBorder="1" applyAlignment="1">
      <alignment horizontal="center"/>
    </xf>
    <xf numFmtId="0" fontId="10" fillId="8" borderId="1" xfId="0" quotePrefix="1" applyFont="1" applyFill="1" applyBorder="1" applyAlignment="1">
      <alignment horizontal="center"/>
    </xf>
    <xf numFmtId="164" fontId="10" fillId="8" borderId="1" xfId="0" applyNumberFormat="1" applyFont="1" applyFill="1" applyBorder="1" applyAlignment="1">
      <alignment horizontal="center" vertical="center"/>
    </xf>
    <xf numFmtId="0" fontId="10" fillId="8" borderId="1" xfId="0" applyFont="1" applyFill="1" applyBorder="1"/>
    <xf numFmtId="0" fontId="11" fillId="12" borderId="1" xfId="0" applyFont="1" applyFill="1" applyBorder="1" applyAlignment="1">
      <alignment horizontal="center"/>
    </xf>
    <xf numFmtId="0" fontId="11" fillId="12" borderId="1" xfId="0" applyFont="1" applyFill="1" applyBorder="1" applyAlignment="1">
      <alignment horizontal="center" vertical="center"/>
    </xf>
    <xf numFmtId="164" fontId="11" fillId="12" borderId="1" xfId="0" applyNumberFormat="1" applyFont="1" applyFill="1" applyBorder="1" applyAlignment="1">
      <alignment horizontal="center" vertical="center"/>
    </xf>
    <xf numFmtId="0" fontId="11" fillId="12" borderId="1" xfId="0" applyFont="1" applyFill="1" applyBorder="1"/>
    <xf numFmtId="0" fontId="0" fillId="0" borderId="0" xfId="0" applyAlignment="1"/>
    <xf numFmtId="0" fontId="2" fillId="3" borderId="3" xfId="0" applyFont="1" applyFill="1" applyBorder="1" applyAlignment="1"/>
    <xf numFmtId="0" fontId="0" fillId="10" borderId="0" xfId="0" applyFill="1" applyBorder="1" applyAlignment="1">
      <alignment horizontal="left" vertical="center" wrapText="1"/>
    </xf>
    <xf numFmtId="0" fontId="0" fillId="10" borderId="35" xfId="0" applyFill="1" applyBorder="1" applyAlignment="1">
      <alignment horizontal="left" vertical="center" wrapText="1"/>
    </xf>
    <xf numFmtId="0" fontId="0" fillId="0" borderId="0" xfId="0" applyFill="1" applyBorder="1" applyAlignment="1">
      <alignment horizontal="center" vertical="center"/>
    </xf>
    <xf numFmtId="0" fontId="0" fillId="0" borderId="1" xfId="0" applyFill="1" applyBorder="1" applyAlignment="1">
      <alignment horizontal="center" vertical="center"/>
    </xf>
    <xf numFmtId="164" fontId="0" fillId="0" borderId="1" xfId="0" applyNumberFormat="1" applyFill="1" applyBorder="1" applyAlignment="1">
      <alignment horizontal="center"/>
    </xf>
    <xf numFmtId="164" fontId="10" fillId="13" borderId="1" xfId="0" applyNumberFormat="1" applyFont="1" applyFill="1" applyBorder="1" applyAlignment="1">
      <alignment horizontal="center" vertical="center"/>
    </xf>
    <xf numFmtId="0" fontId="10" fillId="13" borderId="1" xfId="0" applyFont="1" applyFill="1" applyBorder="1"/>
    <xf numFmtId="0" fontId="10" fillId="13" borderId="1" xfId="0" applyNumberFormat="1" applyFont="1" applyFill="1" applyBorder="1" applyAlignment="1">
      <alignment horizontal="center" vertical="center"/>
    </xf>
    <xf numFmtId="164" fontId="12" fillId="14" borderId="1" xfId="0" applyNumberFormat="1" applyFont="1" applyFill="1" applyBorder="1" applyAlignment="1">
      <alignment horizontal="center" vertical="center"/>
    </xf>
    <xf numFmtId="0" fontId="12" fillId="14" borderId="1" xfId="0" applyFont="1" applyFill="1" applyBorder="1"/>
    <xf numFmtId="49" fontId="0" fillId="0" borderId="1" xfId="0" applyNumberFormat="1" applyBorder="1" applyAlignment="1">
      <alignment horizontal="left" vertical="center"/>
    </xf>
    <xf numFmtId="0" fontId="0" fillId="0" borderId="1" xfId="0" applyBorder="1" applyAlignment="1">
      <alignment horizontal="left" vertical="center"/>
    </xf>
    <xf numFmtId="164" fontId="13" fillId="15" borderId="1" xfId="0" applyNumberFormat="1" applyFont="1" applyFill="1" applyBorder="1" applyAlignment="1">
      <alignment horizontal="center" vertical="center"/>
    </xf>
    <xf numFmtId="0" fontId="13" fillId="15" borderId="1" xfId="0" applyFont="1" applyFill="1" applyBorder="1"/>
    <xf numFmtId="0" fontId="0" fillId="0" borderId="1" xfId="0" quotePrefix="1" applyBorder="1" applyAlignment="1">
      <alignment horizontal="left" vertical="center"/>
    </xf>
    <xf numFmtId="0" fontId="0" fillId="0" borderId="1" xfId="0" applyNumberFormat="1" applyBorder="1" applyAlignment="1">
      <alignment horizontal="left" vertical="center"/>
    </xf>
    <xf numFmtId="0" fontId="14" fillId="16" borderId="1" xfId="0" applyNumberFormat="1" applyFont="1" applyFill="1" applyBorder="1" applyAlignment="1">
      <alignment horizontal="center" vertical="center"/>
    </xf>
    <xf numFmtId="0" fontId="14" fillId="16" borderId="1" xfId="0" applyFont="1" applyFill="1" applyBorder="1"/>
    <xf numFmtId="0" fontId="14" fillId="16" borderId="1" xfId="0" applyFont="1" applyFill="1" applyBorder="1" applyAlignment="1">
      <alignment horizontal="center" vertical="center"/>
    </xf>
    <xf numFmtId="0" fontId="0" fillId="9" borderId="0" xfId="0" applyFill="1" applyBorder="1"/>
    <xf numFmtId="0" fontId="0" fillId="10" borderId="0" xfId="0" applyFill="1" applyBorder="1" applyAlignment="1">
      <alignment vertical="center" wrapText="1"/>
    </xf>
    <xf numFmtId="0" fontId="0" fillId="9" borderId="0" xfId="0" applyFill="1" applyBorder="1" applyAlignment="1">
      <alignment horizontal="left"/>
    </xf>
    <xf numFmtId="0" fontId="2" fillId="16" borderId="4" xfId="0" applyFont="1" applyFill="1" applyBorder="1" applyAlignment="1"/>
    <xf numFmtId="0" fontId="2" fillId="16" borderId="3" xfId="0" applyFont="1" applyFill="1" applyBorder="1" applyAlignment="1">
      <alignment horizontal="center"/>
    </xf>
    <xf numFmtId="0" fontId="2" fillId="16" borderId="1" xfId="0" applyFont="1" applyFill="1" applyBorder="1" applyAlignment="1">
      <alignment horizontal="center"/>
    </xf>
    <xf numFmtId="0" fontId="1" fillId="0" borderId="0" xfId="0" applyFont="1" applyBorder="1"/>
    <xf numFmtId="164" fontId="1" fillId="0" borderId="1" xfId="0" applyNumberFormat="1" applyFont="1" applyBorder="1" applyAlignment="1">
      <alignment horizontal="center"/>
    </xf>
    <xf numFmtId="0" fontId="1" fillId="0" borderId="1" xfId="0" applyFont="1" applyBorder="1" applyAlignment="1">
      <alignment horizontal="center"/>
    </xf>
    <xf numFmtId="49" fontId="1" fillId="0" borderId="1" xfId="0" applyNumberFormat="1" applyFont="1" applyBorder="1" applyAlignment="1">
      <alignment horizontal="left" vertical="center"/>
    </xf>
    <xf numFmtId="49" fontId="1" fillId="0" borderId="1" xfId="0" applyNumberFormat="1" applyFont="1" applyBorder="1" applyAlignment="1">
      <alignment horizontal="center" vertical="center"/>
    </xf>
    <xf numFmtId="0" fontId="1" fillId="0" borderId="0" xfId="0" applyFont="1"/>
    <xf numFmtId="0" fontId="1" fillId="0" borderId="1" xfId="0" applyNumberFormat="1" applyFont="1" applyBorder="1" applyAlignment="1">
      <alignment horizontal="left" vertical="center"/>
    </xf>
    <xf numFmtId="49" fontId="0" fillId="0" borderId="1" xfId="0" applyNumberFormat="1" applyBorder="1" applyAlignment="1">
      <alignment horizontal="right" vertical="center"/>
    </xf>
    <xf numFmtId="164" fontId="0" fillId="0" borderId="3" xfId="0" applyNumberFormat="1" applyFill="1" applyBorder="1" applyAlignment="1">
      <alignment horizontal="center"/>
    </xf>
    <xf numFmtId="164" fontId="0" fillId="5" borderId="1" xfId="0" applyNumberFormat="1" applyFill="1" applyBorder="1" applyAlignment="1">
      <alignment horizontal="center"/>
    </xf>
    <xf numFmtId="0" fontId="0" fillId="17" borderId="1" xfId="0" applyFill="1" applyBorder="1" applyAlignment="1">
      <alignment horizontal="center"/>
    </xf>
    <xf numFmtId="0" fontId="0" fillId="18" borderId="1" xfId="0" applyFill="1" applyBorder="1" applyAlignment="1">
      <alignment horizontal="center"/>
    </xf>
    <xf numFmtId="0" fontId="0" fillId="19" borderId="1" xfId="0" applyFill="1" applyBorder="1" applyAlignment="1">
      <alignment horizontal="center"/>
    </xf>
    <xf numFmtId="0" fontId="0" fillId="0" borderId="0" xfId="0" applyAlignment="1">
      <alignment horizontal="center"/>
    </xf>
    <xf numFmtId="164" fontId="0" fillId="8" borderId="3" xfId="0" applyNumberFormat="1" applyFill="1" applyBorder="1" applyAlignment="1">
      <alignment horizontal="center" vertical="center"/>
    </xf>
    <xf numFmtId="164" fontId="0" fillId="8" borderId="1" xfId="0" applyNumberFormat="1" applyFill="1" applyBorder="1" applyAlignment="1">
      <alignment horizontal="center" vertical="center"/>
    </xf>
    <xf numFmtId="0" fontId="2" fillId="13" borderId="1" xfId="0" applyFont="1" applyFill="1" applyBorder="1" applyAlignment="1">
      <alignment horizontal="center"/>
    </xf>
    <xf numFmtId="0" fontId="0" fillId="0" borderId="1" xfId="0" quotePrefix="1" applyBorder="1" applyAlignment="1">
      <alignment horizontal="center" vertical="center"/>
    </xf>
    <xf numFmtId="164" fontId="0" fillId="4" borderId="1" xfId="0" applyNumberFormat="1" applyFill="1" applyBorder="1" applyAlignment="1">
      <alignment horizontal="center"/>
    </xf>
    <xf numFmtId="0" fontId="0" fillId="4" borderId="1" xfId="0" applyFill="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0" fontId="0" fillId="22" borderId="1" xfId="0" applyFill="1" applyBorder="1" applyAlignment="1">
      <alignment horizontal="center" vertical="center"/>
    </xf>
    <xf numFmtId="0" fontId="0" fillId="2" borderId="1" xfId="0" applyFill="1" applyBorder="1" applyAlignment="1">
      <alignment horizontal="center" vertical="top"/>
    </xf>
    <xf numFmtId="0" fontId="0" fillId="8" borderId="1" xfId="0" applyFill="1" applyBorder="1" applyAlignment="1">
      <alignment horizontal="center" vertical="top"/>
    </xf>
    <xf numFmtId="0" fontId="0" fillId="9" borderId="1" xfId="0" applyFill="1" applyBorder="1" applyAlignment="1"/>
    <xf numFmtId="0" fontId="0" fillId="9" borderId="43" xfId="0" applyFill="1" applyBorder="1" applyAlignment="1"/>
    <xf numFmtId="0" fontId="0" fillId="2" borderId="43" xfId="0" applyFill="1" applyBorder="1" applyAlignment="1">
      <alignment horizontal="center" vertical="top"/>
    </xf>
    <xf numFmtId="0" fontId="0" fillId="8" borderId="43" xfId="0" applyFill="1" applyBorder="1" applyAlignment="1">
      <alignment horizontal="center" vertical="top"/>
    </xf>
    <xf numFmtId="0" fontId="0" fillId="3" borderId="0" xfId="0" applyFill="1" applyBorder="1" applyAlignment="1">
      <alignment horizontal="center"/>
    </xf>
    <xf numFmtId="164" fontId="0" fillId="9" borderId="1" xfId="0" applyNumberFormat="1" applyFill="1" applyBorder="1" applyAlignment="1">
      <alignment horizontal="center"/>
    </xf>
    <xf numFmtId="49" fontId="0" fillId="9" borderId="1" xfId="0" applyNumberFormat="1" applyFill="1" applyBorder="1"/>
    <xf numFmtId="0" fontId="0" fillId="0" borderId="0" xfId="0" applyAlignment="1">
      <alignment horizontal="left" vertical="top" wrapText="1"/>
    </xf>
    <xf numFmtId="0" fontId="0" fillId="0" borderId="0" xfId="0" applyAlignment="1">
      <alignment vertical="top" wrapText="1"/>
    </xf>
    <xf numFmtId="0" fontId="0" fillId="0" borderId="0" xfId="0" applyAlignment="1">
      <alignment horizontal="left" vertical="top"/>
    </xf>
    <xf numFmtId="0" fontId="0" fillId="8" borderId="0" xfId="0" applyFill="1" applyBorder="1" applyAlignment="1">
      <alignment horizontal="center" vertical="top"/>
    </xf>
    <xf numFmtId="0" fontId="0" fillId="0" borderId="0" xfId="0" applyAlignment="1">
      <alignment wrapText="1"/>
    </xf>
    <xf numFmtId="0" fontId="0" fillId="0" borderId="45" xfId="0" applyBorder="1"/>
    <xf numFmtId="0" fontId="0" fillId="0" borderId="11" xfId="0" applyBorder="1"/>
    <xf numFmtId="0" fontId="0" fillId="0" borderId="12" xfId="0" applyBorder="1"/>
    <xf numFmtId="0" fontId="0" fillId="0" borderId="46" xfId="0" applyBorder="1"/>
    <xf numFmtId="0" fontId="0" fillId="0" borderId="13" xfId="0" applyBorder="1"/>
    <xf numFmtId="0" fontId="0" fillId="0" borderId="47" xfId="0" applyBorder="1"/>
    <xf numFmtId="0" fontId="0" fillId="9" borderId="45" xfId="0" applyFill="1" applyBorder="1"/>
    <xf numFmtId="0" fontId="0" fillId="9" borderId="11" xfId="0" applyFill="1" applyBorder="1"/>
    <xf numFmtId="0" fontId="0" fillId="9" borderId="12" xfId="0" applyFill="1" applyBorder="1"/>
    <xf numFmtId="0" fontId="0" fillId="9" borderId="46" xfId="0" applyFill="1" applyBorder="1"/>
    <xf numFmtId="0" fontId="0" fillId="9" borderId="13" xfId="0" applyFill="1" applyBorder="1"/>
    <xf numFmtId="0" fontId="0" fillId="9" borderId="47" xfId="0" applyFill="1" applyBorder="1"/>
    <xf numFmtId="0" fontId="0" fillId="9" borderId="14" xfId="0" applyFill="1" applyBorder="1"/>
    <xf numFmtId="0" fontId="0" fillId="9" borderId="15" xfId="0" applyFill="1" applyBorder="1"/>
    <xf numFmtId="0" fontId="2" fillId="3" borderId="1" xfId="0" applyFont="1" applyFill="1" applyBorder="1" applyAlignment="1">
      <alignment horizontal="center"/>
    </xf>
    <xf numFmtId="0" fontId="2" fillId="16" borderId="3" xfId="0" applyFont="1" applyFill="1" applyBorder="1" applyAlignment="1">
      <alignment horizontal="center"/>
    </xf>
    <xf numFmtId="0" fontId="2" fillId="16" borderId="4" xfId="0" applyFont="1" applyFill="1" applyBorder="1" applyAlignment="1">
      <alignment horizontal="center"/>
    </xf>
    <xf numFmtId="0" fontId="2" fillId="6" borderId="3" xfId="0" applyFont="1" applyFill="1" applyBorder="1" applyAlignment="1">
      <alignment horizontal="center"/>
    </xf>
    <xf numFmtId="0" fontId="2" fillId="6" borderId="5" xfId="0" applyFont="1" applyFill="1" applyBorder="1" applyAlignment="1">
      <alignment horizontal="center"/>
    </xf>
    <xf numFmtId="0" fontId="2" fillId="6" borderId="4" xfId="0" applyFont="1" applyFill="1" applyBorder="1" applyAlignment="1">
      <alignment horizontal="center"/>
    </xf>
    <xf numFmtId="0" fontId="0" fillId="3" borderId="1" xfId="0" applyFill="1" applyBorder="1" applyAlignment="1">
      <alignment horizontal="center"/>
    </xf>
    <xf numFmtId="0" fontId="0" fillId="10" borderId="0" xfId="0" applyFill="1" applyBorder="1" applyAlignment="1">
      <alignment horizontal="left" vertical="top" wrapText="1"/>
    </xf>
    <xf numFmtId="0" fontId="0" fillId="10" borderId="34" xfId="0" applyFill="1" applyBorder="1" applyAlignment="1">
      <alignment horizontal="left" vertical="top" wrapText="1"/>
    </xf>
    <xf numFmtId="0" fontId="0" fillId="10" borderId="0" xfId="0" applyFill="1" applyBorder="1" applyAlignment="1">
      <alignment horizontal="left" vertical="center" wrapText="1"/>
    </xf>
    <xf numFmtId="0" fontId="1" fillId="10" borderId="33" xfId="0" applyFont="1" applyFill="1" applyBorder="1" applyAlignment="1">
      <alignment horizontal="left" vertical="center" wrapText="1"/>
    </xf>
    <xf numFmtId="0" fontId="1" fillId="10" borderId="11" xfId="0" applyFont="1" applyFill="1" applyBorder="1" applyAlignment="1">
      <alignment horizontal="left" vertical="center" wrapText="1"/>
    </xf>
    <xf numFmtId="0" fontId="1" fillId="10" borderId="12" xfId="0" applyFont="1" applyFill="1" applyBorder="1" applyAlignment="1">
      <alignment horizontal="left" vertical="center" wrapText="1"/>
    </xf>
    <xf numFmtId="0" fontId="1" fillId="10" borderId="35" xfId="0" applyFont="1" applyFill="1" applyBorder="1" applyAlignment="1">
      <alignment horizontal="left" vertical="center" wrapText="1"/>
    </xf>
    <xf numFmtId="0" fontId="1" fillId="10" borderId="0" xfId="0" applyFont="1" applyFill="1" applyBorder="1" applyAlignment="1">
      <alignment horizontal="left" vertical="center" wrapText="1"/>
    </xf>
    <xf numFmtId="0" fontId="1" fillId="10" borderId="13" xfId="0" applyFont="1" applyFill="1" applyBorder="1" applyAlignment="1">
      <alignment horizontal="left" vertical="center" wrapText="1"/>
    </xf>
    <xf numFmtId="0" fontId="1" fillId="10" borderId="36" xfId="0" applyFont="1" applyFill="1" applyBorder="1" applyAlignment="1">
      <alignment horizontal="left" vertical="center" wrapText="1"/>
    </xf>
    <xf numFmtId="0" fontId="1" fillId="10" borderId="14" xfId="0" applyFont="1" applyFill="1" applyBorder="1" applyAlignment="1">
      <alignment horizontal="left" vertical="center" wrapText="1"/>
    </xf>
    <xf numFmtId="0" fontId="1" fillId="10" borderId="15" xfId="0" applyFont="1" applyFill="1" applyBorder="1" applyAlignment="1">
      <alignment horizontal="left" vertical="center" wrapText="1"/>
    </xf>
    <xf numFmtId="0" fontId="1" fillId="10" borderId="33" xfId="0" applyFont="1" applyFill="1" applyBorder="1" applyAlignment="1">
      <alignment horizontal="left" vertical="top" wrapText="1"/>
    </xf>
    <xf numFmtId="0" fontId="1" fillId="10" borderId="11" xfId="0" applyFont="1" applyFill="1" applyBorder="1" applyAlignment="1">
      <alignment horizontal="left" vertical="top" wrapText="1"/>
    </xf>
    <xf numFmtId="0" fontId="1" fillId="10" borderId="35" xfId="0" applyFont="1" applyFill="1" applyBorder="1" applyAlignment="1">
      <alignment horizontal="left" vertical="top" wrapText="1"/>
    </xf>
    <xf numFmtId="0" fontId="1" fillId="10" borderId="0" xfId="0" applyFont="1" applyFill="1" applyBorder="1" applyAlignment="1">
      <alignment horizontal="left" vertical="top" wrapText="1"/>
    </xf>
    <xf numFmtId="0" fontId="1" fillId="10" borderId="24" xfId="0" applyFont="1" applyFill="1" applyBorder="1" applyAlignment="1">
      <alignment horizontal="left" vertical="center" wrapText="1"/>
    </xf>
    <xf numFmtId="0" fontId="1" fillId="10" borderId="22" xfId="0" applyFont="1" applyFill="1" applyBorder="1" applyAlignment="1">
      <alignment horizontal="left" vertical="center" wrapText="1"/>
    </xf>
    <xf numFmtId="0" fontId="1" fillId="10" borderId="25" xfId="0" applyFont="1" applyFill="1" applyBorder="1" applyAlignment="1">
      <alignment horizontal="left" vertical="center" wrapText="1"/>
    </xf>
    <xf numFmtId="0" fontId="0" fillId="0" borderId="0" xfId="0" applyAlignment="1">
      <alignment horizontal="left" vertical="top" wrapText="1"/>
    </xf>
    <xf numFmtId="0" fontId="0" fillId="0" borderId="0" xfId="0" applyAlignment="1">
      <alignment horizontal="left" vertical="top"/>
    </xf>
    <xf numFmtId="0" fontId="0" fillId="3" borderId="6" xfId="0" applyFill="1" applyBorder="1" applyAlignment="1">
      <alignment horizontal="center"/>
    </xf>
    <xf numFmtId="0" fontId="0" fillId="3" borderId="0" xfId="0" applyFill="1" applyBorder="1" applyAlignment="1">
      <alignment horizontal="center"/>
    </xf>
    <xf numFmtId="0" fontId="0" fillId="3" borderId="44" xfId="0" applyFill="1" applyBorder="1" applyAlignment="1">
      <alignment horizontal="center"/>
    </xf>
    <xf numFmtId="0" fontId="0" fillId="3" borderId="3" xfId="0" applyFill="1" applyBorder="1" applyAlignment="1">
      <alignment horizontal="center"/>
    </xf>
    <xf numFmtId="0" fontId="0" fillId="3" borderId="5" xfId="0" applyFill="1" applyBorder="1" applyAlignment="1">
      <alignment horizontal="center"/>
    </xf>
    <xf numFmtId="0" fontId="0" fillId="3" borderId="4" xfId="0" applyFill="1" applyBorder="1" applyAlignment="1">
      <alignment horizontal="center"/>
    </xf>
    <xf numFmtId="0" fontId="0" fillId="0" borderId="0" xfId="0" applyBorder="1" applyAlignment="1">
      <alignment horizontal="center" vertical="center"/>
    </xf>
    <xf numFmtId="0" fontId="0" fillId="9" borderId="0" xfId="0" applyFill="1" applyBorder="1" applyAlignment="1">
      <alignment horizontal="center" wrapText="1"/>
    </xf>
    <xf numFmtId="0" fontId="0" fillId="9" borderId="0" xfId="0" applyFill="1" applyBorder="1" applyAlignment="1">
      <alignment horizontal="center"/>
    </xf>
    <xf numFmtId="0" fontId="0" fillId="0" borderId="0" xfId="0" applyAlignment="1">
      <alignment horizontal="center" wrapText="1"/>
    </xf>
    <xf numFmtId="0" fontId="0" fillId="0" borderId="0" xfId="0" applyAlignment="1">
      <alignment horizontal="center"/>
    </xf>
    <xf numFmtId="0" fontId="0" fillId="0" borderId="0" xfId="0" quotePrefix="1" applyAlignment="1">
      <alignment horizontal="center"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43" xfId="0" applyBorder="1" applyAlignment="1">
      <alignment horizontal="center" vertical="center" wrapText="1"/>
    </xf>
    <xf numFmtId="0" fontId="0" fillId="0" borderId="2" xfId="0" applyBorder="1" applyAlignment="1">
      <alignment horizontal="center" vertical="center" wrapText="1"/>
    </xf>
    <xf numFmtId="0" fontId="0" fillId="6" borderId="8" xfId="0"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7" fillId="7" borderId="6" xfId="0" applyFont="1" applyFill="1" applyBorder="1" applyAlignment="1">
      <alignment horizontal="center"/>
    </xf>
    <xf numFmtId="0" fontId="7" fillId="7" borderId="0" xfId="0" applyFont="1" applyFill="1" applyBorder="1" applyAlignment="1">
      <alignment horizontal="center"/>
    </xf>
    <xf numFmtId="49" fontId="0" fillId="0" borderId="41" xfId="0" applyNumberFormat="1" applyBorder="1" applyAlignment="1">
      <alignment horizontal="center" vertical="center" textRotation="45" wrapText="1"/>
    </xf>
    <xf numFmtId="49" fontId="0" fillId="0" borderId="42" xfId="0" applyNumberFormat="1" applyBorder="1" applyAlignment="1">
      <alignment horizontal="center" vertical="center" textRotation="45" wrapText="1"/>
    </xf>
    <xf numFmtId="49" fontId="0" fillId="0" borderId="43" xfId="0" applyNumberFormat="1" applyBorder="1" applyAlignment="1">
      <alignment horizontal="center" vertical="center" textRotation="45" wrapText="1"/>
    </xf>
    <xf numFmtId="49" fontId="0" fillId="0" borderId="41" xfId="0" applyNumberFormat="1" applyBorder="1" applyAlignment="1">
      <alignment horizontal="center" vertical="center"/>
    </xf>
    <xf numFmtId="49" fontId="0" fillId="0" borderId="42" xfId="0" applyNumberFormat="1" applyBorder="1" applyAlignment="1">
      <alignment horizontal="center" vertical="center"/>
    </xf>
    <xf numFmtId="49" fontId="0" fillId="0" borderId="43" xfId="0" applyNumberFormat="1" applyBorder="1" applyAlignment="1">
      <alignment horizontal="center" vertical="center"/>
    </xf>
    <xf numFmtId="0" fontId="0" fillId="0" borderId="41" xfId="0" applyBorder="1" applyAlignment="1">
      <alignment horizontal="center"/>
    </xf>
    <xf numFmtId="0" fontId="0" fillId="0" borderId="42" xfId="0" applyBorder="1" applyAlignment="1">
      <alignment horizontal="center"/>
    </xf>
    <xf numFmtId="0" fontId="0" fillId="0" borderId="43" xfId="0" applyBorder="1" applyAlignment="1">
      <alignment horizontal="center"/>
    </xf>
    <xf numFmtId="49" fontId="0" fillId="0" borderId="41" xfId="0" applyNumberFormat="1" applyBorder="1" applyAlignment="1">
      <alignment horizontal="center"/>
    </xf>
    <xf numFmtId="49" fontId="0" fillId="0" borderId="42" xfId="0" applyNumberFormat="1" applyBorder="1" applyAlignment="1">
      <alignment horizontal="center"/>
    </xf>
    <xf numFmtId="49" fontId="0" fillId="0" borderId="43" xfId="0" applyNumberFormat="1" applyBorder="1" applyAlignment="1">
      <alignment horizontal="center"/>
    </xf>
    <xf numFmtId="0" fontId="0" fillId="0" borderId="0" xfId="0" applyBorder="1" applyAlignment="1">
      <alignment horizontal="left" vertical="top" wrapText="1"/>
    </xf>
    <xf numFmtId="0" fontId="7" fillId="7" borderId="0" xfId="0" applyFont="1" applyFill="1" applyBorder="1" applyAlignment="1">
      <alignment horizontal="center" vertical="center"/>
    </xf>
    <xf numFmtId="0" fontId="0" fillId="6" borderId="1" xfId="0" applyFill="1" applyBorder="1" applyAlignment="1">
      <alignment horizontal="center"/>
    </xf>
    <xf numFmtId="0" fontId="0" fillId="7" borderId="1" xfId="0" applyFill="1" applyBorder="1" applyAlignment="1">
      <alignment horizontal="center"/>
    </xf>
    <xf numFmtId="0" fontId="2" fillId="7" borderId="7" xfId="0" applyFont="1" applyFill="1" applyBorder="1" applyAlignment="1">
      <alignment horizontal="center"/>
    </xf>
    <xf numFmtId="0" fontId="2" fillId="7" borderId="2" xfId="0" applyFont="1" applyFill="1" applyBorder="1" applyAlignment="1">
      <alignment horizontal="center"/>
    </xf>
    <xf numFmtId="0" fontId="2" fillId="7" borderId="1"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colors>
    <mruColors>
      <color rgb="FFE8F757"/>
      <color rgb="FF8489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1302356</xdr:colOff>
      <xdr:row>0</xdr:row>
      <xdr:rowOff>164190</xdr:rowOff>
    </xdr:from>
    <xdr:to>
      <xdr:col>3</xdr:col>
      <xdr:colOff>136280</xdr:colOff>
      <xdr:row>1</xdr:row>
      <xdr:rowOff>114138</xdr:rowOff>
    </xdr:to>
    <xdr:pic>
      <xdr:nvPicPr>
        <xdr:cNvPr id="3" name="Imagen 2">
          <a:extLst>
            <a:ext uri="{FF2B5EF4-FFF2-40B4-BE49-F238E27FC236}">
              <a16:creationId xmlns:a16="http://schemas.microsoft.com/office/drawing/2014/main" id="{A3924DFA-5247-4FFF-8AC2-3ADFA5079F36}"/>
            </a:ext>
          </a:extLst>
        </xdr:cNvPr>
        <xdr:cNvPicPr>
          <a:picLocks noChangeAspect="1"/>
        </xdr:cNvPicPr>
      </xdr:nvPicPr>
      <xdr:blipFill>
        <a:blip xmlns:r="http://schemas.openxmlformats.org/officeDocument/2006/relationships" r:embed="rId1"/>
        <a:stretch>
          <a:fillRect/>
        </a:stretch>
      </xdr:blipFill>
      <xdr:spPr>
        <a:xfrm>
          <a:off x="2172030" y="164190"/>
          <a:ext cx="149782" cy="148731"/>
        </a:xfrm>
        <a:prstGeom prst="rect">
          <a:avLst/>
        </a:prstGeom>
      </xdr:spPr>
    </xdr:pic>
    <xdr:clientData/>
  </xdr:twoCellAnchor>
  <xdr:twoCellAnchor editAs="oneCell">
    <xdr:from>
      <xdr:col>10</xdr:col>
      <xdr:colOff>685674</xdr:colOff>
      <xdr:row>1</xdr:row>
      <xdr:rowOff>11430</xdr:rowOff>
    </xdr:from>
    <xdr:to>
      <xdr:col>10</xdr:col>
      <xdr:colOff>856171</xdr:colOff>
      <xdr:row>1</xdr:row>
      <xdr:rowOff>172402</xdr:rowOff>
    </xdr:to>
    <xdr:pic>
      <xdr:nvPicPr>
        <xdr:cNvPr id="4" name="Imagen 3">
          <a:extLst>
            <a:ext uri="{FF2B5EF4-FFF2-40B4-BE49-F238E27FC236}">
              <a16:creationId xmlns:a16="http://schemas.microsoft.com/office/drawing/2014/main" id="{9CAC1915-E59E-4CE6-88DB-FECA73E58CF2}"/>
            </a:ext>
          </a:extLst>
        </xdr:cNvPr>
        <xdr:cNvPicPr>
          <a:picLocks noChangeAspect="1"/>
        </xdr:cNvPicPr>
      </xdr:nvPicPr>
      <xdr:blipFill>
        <a:blip xmlns:r="http://schemas.openxmlformats.org/officeDocument/2006/relationships" r:embed="rId1"/>
        <a:stretch>
          <a:fillRect/>
        </a:stretch>
      </xdr:blipFill>
      <xdr:spPr>
        <a:xfrm>
          <a:off x="9797325" y="191147"/>
          <a:ext cx="170497" cy="160972"/>
        </a:xfrm>
        <a:prstGeom prst="rect">
          <a:avLst/>
        </a:prstGeom>
      </xdr:spPr>
    </xdr:pic>
    <xdr:clientData/>
  </xdr:twoCellAnchor>
  <xdr:twoCellAnchor editAs="oneCell">
    <xdr:from>
      <xdr:col>7</xdr:col>
      <xdr:colOff>1689825</xdr:colOff>
      <xdr:row>11</xdr:row>
      <xdr:rowOff>170731</xdr:rowOff>
    </xdr:from>
    <xdr:to>
      <xdr:col>8</xdr:col>
      <xdr:colOff>168217</xdr:colOff>
      <xdr:row>12</xdr:row>
      <xdr:rowOff>169337</xdr:rowOff>
    </xdr:to>
    <xdr:pic>
      <xdr:nvPicPr>
        <xdr:cNvPr id="6" name="Imagen 5">
          <a:extLst>
            <a:ext uri="{FF2B5EF4-FFF2-40B4-BE49-F238E27FC236}">
              <a16:creationId xmlns:a16="http://schemas.microsoft.com/office/drawing/2014/main" id="{CF2988C8-B41B-459D-AC93-69981BC0AAD0}"/>
            </a:ext>
          </a:extLst>
        </xdr:cNvPr>
        <xdr:cNvPicPr>
          <a:picLocks noChangeAspect="1"/>
        </xdr:cNvPicPr>
      </xdr:nvPicPr>
      <xdr:blipFill>
        <a:blip xmlns:r="http://schemas.openxmlformats.org/officeDocument/2006/relationships" r:embed="rId2"/>
        <a:stretch>
          <a:fillRect/>
        </a:stretch>
      </xdr:blipFill>
      <xdr:spPr>
        <a:xfrm>
          <a:off x="2264919" y="2686769"/>
          <a:ext cx="151653" cy="170703"/>
        </a:xfrm>
        <a:prstGeom prst="rect">
          <a:avLst/>
        </a:prstGeom>
      </xdr:spPr>
    </xdr:pic>
    <xdr:clientData/>
  </xdr:twoCellAnchor>
  <xdr:twoCellAnchor editAs="oneCell">
    <xdr:from>
      <xdr:col>4</xdr:col>
      <xdr:colOff>932928</xdr:colOff>
      <xdr:row>33</xdr:row>
      <xdr:rowOff>197040</xdr:rowOff>
    </xdr:from>
    <xdr:to>
      <xdr:col>4</xdr:col>
      <xdr:colOff>1103425</xdr:colOff>
      <xdr:row>34</xdr:row>
      <xdr:rowOff>173227</xdr:rowOff>
    </xdr:to>
    <xdr:pic>
      <xdr:nvPicPr>
        <xdr:cNvPr id="7" name="Imagen 6">
          <a:extLst>
            <a:ext uri="{FF2B5EF4-FFF2-40B4-BE49-F238E27FC236}">
              <a16:creationId xmlns:a16="http://schemas.microsoft.com/office/drawing/2014/main" id="{0C1A9493-BA77-4D40-A286-A53C54DDAB90}"/>
            </a:ext>
          </a:extLst>
        </xdr:cNvPr>
        <xdr:cNvPicPr>
          <a:picLocks noChangeAspect="1"/>
        </xdr:cNvPicPr>
      </xdr:nvPicPr>
      <xdr:blipFill>
        <a:blip xmlns:r="http://schemas.openxmlformats.org/officeDocument/2006/relationships" r:embed="rId1"/>
        <a:stretch>
          <a:fillRect/>
        </a:stretch>
      </xdr:blipFill>
      <xdr:spPr>
        <a:xfrm>
          <a:off x="3350121" y="6325389"/>
          <a:ext cx="170497" cy="178764"/>
        </a:xfrm>
        <a:prstGeom prst="rect">
          <a:avLst/>
        </a:prstGeom>
      </xdr:spPr>
    </xdr:pic>
    <xdr:clientData/>
  </xdr:twoCellAnchor>
  <xdr:twoCellAnchor editAs="oneCell">
    <xdr:from>
      <xdr:col>2</xdr:col>
      <xdr:colOff>1620041</xdr:colOff>
      <xdr:row>87</xdr:row>
      <xdr:rowOff>9112</xdr:rowOff>
    </xdr:from>
    <xdr:to>
      <xdr:col>3</xdr:col>
      <xdr:colOff>210125</xdr:colOff>
      <xdr:row>87</xdr:row>
      <xdr:rowOff>169379</xdr:rowOff>
    </xdr:to>
    <xdr:pic>
      <xdr:nvPicPr>
        <xdr:cNvPr id="8" name="Imagen 7">
          <a:extLst>
            <a:ext uri="{FF2B5EF4-FFF2-40B4-BE49-F238E27FC236}">
              <a16:creationId xmlns:a16="http://schemas.microsoft.com/office/drawing/2014/main" id="{A4E9EA9A-9851-4C8F-949E-5D73DEB0A695}"/>
            </a:ext>
          </a:extLst>
        </xdr:cNvPr>
        <xdr:cNvPicPr>
          <a:picLocks noChangeAspect="1"/>
        </xdr:cNvPicPr>
      </xdr:nvPicPr>
      <xdr:blipFill>
        <a:blip xmlns:r="http://schemas.openxmlformats.org/officeDocument/2006/relationships" r:embed="rId1"/>
        <a:stretch>
          <a:fillRect/>
        </a:stretch>
      </xdr:blipFill>
      <xdr:spPr>
        <a:xfrm>
          <a:off x="2195135" y="9192650"/>
          <a:ext cx="183832" cy="15645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MANOLO JOS� P�JARO BORR�S" id="{BD405EAA-BC44-41F4-8F24-C12560DEC14D}" userId="MANOLO JOS� P�JARO BORR�S" providerId="None"/>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I49" dT="2021-03-15T18:53:12.55" personId="{BD405EAA-BC44-41F4-8F24-C12560DEC14D}" id="{AE05FE1C-87FC-4835-97DA-FE3B96D6CFAF}">
    <text>Asi esta actaulmente en la base</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hyperlink" Target="mailto:correohotel-2@hotel.com"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comments" Target="../comments7.xml"/><Relationship Id="rId2" Type="http://schemas.openxmlformats.org/officeDocument/2006/relationships/hyperlink" Target="mailto:correohotel-2@hotel.com" TargetMode="External"/><Relationship Id="rId16" Type="http://schemas.openxmlformats.org/officeDocument/2006/relationships/vmlDrawing" Target="../drawings/vmlDrawing7.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printerSettings" Target="../printerSettings/printerSettings5.bin"/><Relationship Id="rId10" Type="http://schemas.openxmlformats.org/officeDocument/2006/relationships/hyperlink" Target="mailto:correohotel-2@hotel.com" TargetMode="External"/><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8" Type="http://schemas.openxmlformats.org/officeDocument/2006/relationships/hyperlink" Target="mailto:correohotel-2@hotel.com" TargetMode="External"/><Relationship Id="rId13" Type="http://schemas.openxmlformats.org/officeDocument/2006/relationships/hyperlink" Target="mailto:correohotel-2@hotel.com" TargetMode="External"/><Relationship Id="rId18" Type="http://schemas.openxmlformats.org/officeDocument/2006/relationships/hyperlink" Target="mailto:correohotel-2@hotel.com" TargetMode="External"/><Relationship Id="rId3" Type="http://schemas.openxmlformats.org/officeDocument/2006/relationships/hyperlink" Target="mailto:correohotel-2@hotel.com" TargetMode="External"/><Relationship Id="rId21" Type="http://schemas.openxmlformats.org/officeDocument/2006/relationships/comments" Target="../comments5.xml"/><Relationship Id="rId7" Type="http://schemas.openxmlformats.org/officeDocument/2006/relationships/hyperlink" Target="mailto:correohotel-2@hotel.com" TargetMode="External"/><Relationship Id="rId12" Type="http://schemas.openxmlformats.org/officeDocument/2006/relationships/hyperlink" Target="mailto:correohotel-2@hotel.com" TargetMode="External"/><Relationship Id="rId17" Type="http://schemas.openxmlformats.org/officeDocument/2006/relationships/hyperlink" Target="mailto:correohotel-2@hotel.com" TargetMode="External"/><Relationship Id="rId2" Type="http://schemas.openxmlformats.org/officeDocument/2006/relationships/hyperlink" Target="mailto:correohotel-2@hotel.com" TargetMode="External"/><Relationship Id="rId16" Type="http://schemas.openxmlformats.org/officeDocument/2006/relationships/hyperlink" Target="mailto:correohotel-2@hotel.com" TargetMode="External"/><Relationship Id="rId20" Type="http://schemas.openxmlformats.org/officeDocument/2006/relationships/vmlDrawing" Target="../drawings/vmlDrawing5.vml"/><Relationship Id="rId1" Type="http://schemas.openxmlformats.org/officeDocument/2006/relationships/hyperlink" Target="mailto:correohotel-2@hotel.com" TargetMode="External"/><Relationship Id="rId6" Type="http://schemas.openxmlformats.org/officeDocument/2006/relationships/hyperlink" Target="mailto:correohotel-2@hotel.com" TargetMode="External"/><Relationship Id="rId11" Type="http://schemas.openxmlformats.org/officeDocument/2006/relationships/hyperlink" Target="mailto:correohotel-2@hotel.com" TargetMode="External"/><Relationship Id="rId5" Type="http://schemas.openxmlformats.org/officeDocument/2006/relationships/hyperlink" Target="mailto:correohotel-2@hotel.com" TargetMode="External"/><Relationship Id="rId15" Type="http://schemas.openxmlformats.org/officeDocument/2006/relationships/hyperlink" Target="mailto:correohotel-2@hotel.com" TargetMode="External"/><Relationship Id="rId10" Type="http://schemas.openxmlformats.org/officeDocument/2006/relationships/hyperlink" Target="mailto:correohotel-2@hotel.com" TargetMode="External"/><Relationship Id="rId19" Type="http://schemas.openxmlformats.org/officeDocument/2006/relationships/printerSettings" Target="../printerSettings/printerSettings3.bin"/><Relationship Id="rId4" Type="http://schemas.openxmlformats.org/officeDocument/2006/relationships/hyperlink" Target="mailto:correohotel-2@hotel.com" TargetMode="External"/><Relationship Id="rId9" Type="http://schemas.openxmlformats.org/officeDocument/2006/relationships/hyperlink" Target="mailto:correohotel-2@hotel.com" TargetMode="External"/><Relationship Id="rId14" Type="http://schemas.openxmlformats.org/officeDocument/2006/relationships/hyperlink" Target="mailto:correohotel-2@hote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CE915-60C3-4995-AF6E-9C84F2B7D51B}">
  <sheetPr codeName="Hoja2">
    <tabColor theme="6" tint="0.39997558519241921"/>
  </sheetPr>
  <dimension ref="A1:AH112"/>
  <sheetViews>
    <sheetView showGridLines="0" topLeftCell="A55" zoomScale="145" zoomScaleNormal="145" workbookViewId="0">
      <selection activeCell="A13" sqref="A13"/>
    </sheetView>
  </sheetViews>
  <sheetFormatPr baseColWidth="10" defaultRowHeight="15" x14ac:dyDescent="0.25"/>
  <cols>
    <col min="1" max="2" width="4.28515625" customWidth="1"/>
    <col min="3" max="3" width="14.85546875" customWidth="1"/>
    <col min="4" max="4" width="19.5703125" customWidth="1"/>
    <col min="5" max="5" width="37.7109375" customWidth="1"/>
    <col min="6" max="6" width="30.7109375" bestFit="1" customWidth="1"/>
    <col min="7" max="7" width="15" customWidth="1"/>
    <col min="8" max="8" width="12.7109375" bestFit="1" customWidth="1"/>
    <col min="9" max="9" width="30.42578125" customWidth="1"/>
    <col min="10" max="10" width="36.85546875" bestFit="1" customWidth="1"/>
    <col min="11" max="11" width="20.28515625" customWidth="1"/>
    <col min="12" max="12" width="15.7109375" customWidth="1"/>
    <col min="13" max="13" width="34.42578125" bestFit="1" customWidth="1"/>
    <col min="15" max="15" width="13.42578125" bestFit="1" customWidth="1"/>
    <col min="21" max="21" width="13.5703125" bestFit="1" customWidth="1"/>
    <col min="22" max="22" width="13.28515625" bestFit="1" customWidth="1"/>
    <col min="32" max="32" width="2.28515625" bestFit="1" customWidth="1"/>
    <col min="33" max="33" width="5.28515625" customWidth="1"/>
  </cols>
  <sheetData>
    <row r="1" spans="1:34" ht="15.75" x14ac:dyDescent="0.25">
      <c r="A1" s="9"/>
      <c r="B1" s="107" t="s">
        <v>18</v>
      </c>
      <c r="C1" s="107"/>
      <c r="D1" s="108" t="s">
        <v>138</v>
      </c>
      <c r="E1" s="131"/>
      <c r="G1" s="4"/>
      <c r="H1" s="191" t="s">
        <v>151</v>
      </c>
      <c r="I1" s="191"/>
      <c r="J1" s="191"/>
      <c r="K1" s="12"/>
      <c r="L1" s="186" t="s">
        <v>140</v>
      </c>
      <c r="M1" s="187"/>
      <c r="O1" s="185" t="s">
        <v>182</v>
      </c>
      <c r="P1" s="185"/>
      <c r="Q1" s="185"/>
      <c r="R1" s="185"/>
      <c r="S1" s="185"/>
      <c r="T1" s="185"/>
      <c r="U1" s="185"/>
      <c r="V1" s="185"/>
    </row>
    <row r="2" spans="1:34" x14ac:dyDescent="0.25">
      <c r="A2" s="14"/>
      <c r="B2" t="s">
        <v>24</v>
      </c>
      <c r="D2" s="10" t="s">
        <v>132</v>
      </c>
      <c r="E2" s="23" t="s">
        <v>1</v>
      </c>
      <c r="G2" s="11"/>
      <c r="H2" s="13" t="s">
        <v>178</v>
      </c>
      <c r="I2" s="23" t="s">
        <v>174</v>
      </c>
      <c r="J2" s="23" t="s">
        <v>36</v>
      </c>
      <c r="K2" s="11"/>
      <c r="L2" s="103" t="s">
        <v>180</v>
      </c>
      <c r="M2" s="104" t="s">
        <v>179</v>
      </c>
      <c r="O2" s="10" t="s">
        <v>181</v>
      </c>
      <c r="P2" s="15" t="s">
        <v>183</v>
      </c>
      <c r="Q2" s="15" t="s">
        <v>137</v>
      </c>
      <c r="R2" s="15"/>
      <c r="S2" s="8" t="s">
        <v>3</v>
      </c>
      <c r="T2" s="8" t="s">
        <v>25</v>
      </c>
      <c r="U2" s="8" t="s">
        <v>26</v>
      </c>
      <c r="V2" s="8" t="s">
        <v>13</v>
      </c>
    </row>
    <row r="3" spans="1:34" x14ac:dyDescent="0.25">
      <c r="D3" s="117">
        <v>1</v>
      </c>
      <c r="E3" s="118" t="s">
        <v>7</v>
      </c>
      <c r="G3" s="4"/>
      <c r="H3" s="125">
        <v>1</v>
      </c>
      <c r="I3" s="126" t="s">
        <v>152</v>
      </c>
      <c r="J3" s="127">
        <v>1</v>
      </c>
      <c r="K3" s="4"/>
      <c r="L3" s="105">
        <v>1</v>
      </c>
      <c r="M3" s="106" t="s">
        <v>15</v>
      </c>
      <c r="O3" s="35">
        <v>1</v>
      </c>
      <c r="P3" s="35">
        <v>11111</v>
      </c>
      <c r="Q3" s="35">
        <v>1</v>
      </c>
      <c r="R3" s="35"/>
      <c r="S3" s="37">
        <v>3</v>
      </c>
      <c r="T3" s="37">
        <v>0</v>
      </c>
      <c r="U3" s="37"/>
      <c r="V3" s="37">
        <v>100</v>
      </c>
      <c r="AE3" s="106">
        <v>1</v>
      </c>
      <c r="AF3" s="106">
        <f ca="1">RANDBETWEEN(1,6)</f>
        <v>6</v>
      </c>
      <c r="AG3" s="106">
        <f ca="1">RANDBETWEEN(1,6)</f>
        <v>6</v>
      </c>
      <c r="AH3" s="106" t="str">
        <f ca="1">_xlfn.CONCAT("'"&amp;AF3,IF(AF3=AG3,"","-"&amp;AG3))</f>
        <v>'6</v>
      </c>
    </row>
    <row r="4" spans="1:34" x14ac:dyDescent="0.25">
      <c r="A4" s="3" t="s">
        <v>133</v>
      </c>
      <c r="D4" s="117">
        <v>2</v>
      </c>
      <c r="E4" s="118" t="s">
        <v>19</v>
      </c>
      <c r="G4" s="4"/>
      <c r="H4" s="125">
        <v>2</v>
      </c>
      <c r="I4" s="126" t="s">
        <v>153</v>
      </c>
      <c r="J4" s="127">
        <v>1</v>
      </c>
      <c r="K4" s="4"/>
      <c r="L4" s="105">
        <v>2</v>
      </c>
      <c r="M4" s="106" t="s">
        <v>16</v>
      </c>
      <c r="O4" s="35">
        <v>2</v>
      </c>
      <c r="P4" s="35">
        <v>11112</v>
      </c>
      <c r="Q4" s="35">
        <v>2</v>
      </c>
      <c r="R4" s="35"/>
      <c r="S4" s="37"/>
      <c r="T4" s="37">
        <v>10</v>
      </c>
      <c r="U4" s="37"/>
      <c r="V4" s="37">
        <v>120</v>
      </c>
      <c r="AE4" s="106">
        <v>2</v>
      </c>
      <c r="AF4" s="106">
        <f t="shared" ref="AF4:AG22" ca="1" si="0">RANDBETWEEN(1,6)</f>
        <v>2</v>
      </c>
      <c r="AG4" s="106">
        <f t="shared" ca="1" si="0"/>
        <v>6</v>
      </c>
      <c r="AH4" s="106" t="str">
        <f t="shared" ref="AH4:AH22" ca="1" si="1">_xlfn.CONCAT("'"&amp;AF4,IF(AF4=AG4,"","-"&amp;AG4))</f>
        <v>'2-6</v>
      </c>
    </row>
    <row r="5" spans="1:34" x14ac:dyDescent="0.25">
      <c r="D5" s="117">
        <v>3</v>
      </c>
      <c r="E5" s="118" t="s">
        <v>20</v>
      </c>
      <c r="G5" s="4"/>
      <c r="H5" s="125">
        <v>3</v>
      </c>
      <c r="I5" s="126" t="s">
        <v>154</v>
      </c>
      <c r="J5" s="127">
        <v>1</v>
      </c>
      <c r="K5" s="4"/>
      <c r="L5" s="105">
        <v>3</v>
      </c>
      <c r="M5" s="106" t="s">
        <v>17</v>
      </c>
      <c r="O5" s="35">
        <v>3</v>
      </c>
      <c r="P5" s="35">
        <v>11113</v>
      </c>
      <c r="Q5" s="35">
        <v>3</v>
      </c>
      <c r="R5" s="35"/>
      <c r="S5" s="37"/>
      <c r="T5" s="37"/>
      <c r="U5" s="37">
        <v>100</v>
      </c>
      <c r="V5" s="37">
        <v>150</v>
      </c>
      <c r="AE5" s="106">
        <v>3</v>
      </c>
      <c r="AF5" s="106">
        <f t="shared" ca="1" si="0"/>
        <v>5</v>
      </c>
      <c r="AG5" s="106">
        <f t="shared" ca="1" si="0"/>
        <v>3</v>
      </c>
      <c r="AH5" s="106" t="str">
        <f t="shared" ca="1" si="1"/>
        <v>'5-3</v>
      </c>
    </row>
    <row r="6" spans="1:34" x14ac:dyDescent="0.25">
      <c r="D6" s="117">
        <v>4</v>
      </c>
      <c r="E6" s="118" t="s">
        <v>6</v>
      </c>
      <c r="G6" s="4"/>
      <c r="H6" s="125">
        <v>4</v>
      </c>
      <c r="I6" s="126" t="s">
        <v>155</v>
      </c>
      <c r="J6" s="127">
        <v>1</v>
      </c>
      <c r="L6" s="105">
        <v>4</v>
      </c>
      <c r="M6" s="106" t="s">
        <v>21</v>
      </c>
      <c r="O6" s="35">
        <v>4</v>
      </c>
      <c r="P6" s="35">
        <v>11114</v>
      </c>
      <c r="Q6" s="35">
        <v>4</v>
      </c>
      <c r="R6" s="35"/>
      <c r="S6" s="37">
        <v>2</v>
      </c>
      <c r="T6" s="37">
        <v>8</v>
      </c>
      <c r="U6" s="37"/>
      <c r="V6" s="37">
        <v>200</v>
      </c>
      <c r="AE6" s="106">
        <v>4</v>
      </c>
      <c r="AF6" s="106">
        <f t="shared" ca="1" si="0"/>
        <v>5</v>
      </c>
      <c r="AG6" s="106">
        <f t="shared" ca="1" si="0"/>
        <v>5</v>
      </c>
      <c r="AH6" s="106" t="str">
        <f t="shared" ca="1" si="1"/>
        <v>'5</v>
      </c>
    </row>
    <row r="7" spans="1:34" x14ac:dyDescent="0.25">
      <c r="D7" s="117">
        <v>5</v>
      </c>
      <c r="E7" s="118" t="s">
        <v>375</v>
      </c>
      <c r="G7" s="4"/>
      <c r="H7" s="125">
        <v>5</v>
      </c>
      <c r="I7" s="126" t="s">
        <v>156</v>
      </c>
      <c r="J7" s="127">
        <v>1</v>
      </c>
      <c r="L7" s="105">
        <v>5</v>
      </c>
      <c r="M7" s="106" t="s">
        <v>22</v>
      </c>
      <c r="O7" s="35">
        <v>5</v>
      </c>
      <c r="P7" s="35">
        <v>11115</v>
      </c>
      <c r="Q7" s="35">
        <v>5</v>
      </c>
      <c r="R7" s="35"/>
      <c r="S7" s="37">
        <v>3</v>
      </c>
      <c r="T7" s="37"/>
      <c r="U7" s="37">
        <v>20</v>
      </c>
      <c r="V7" s="37">
        <v>130</v>
      </c>
      <c r="Y7" s="97">
        <f ca="1">RANDBETWEEN(1,20)</f>
        <v>5</v>
      </c>
      <c r="Z7" s="97">
        <f ca="1">RANDBETWEEN(1,20)</f>
        <v>10</v>
      </c>
      <c r="AA7" s="97">
        <f ca="1">IF(RANDBETWEEN(1,2)=1,"",RANDBETWEEN(1,20))</f>
        <v>5</v>
      </c>
      <c r="AB7" s="97" t="str">
        <f ca="1">_xlfn.CONCAT("'",Z7,"-",Y7,IF(AA7="","","-"),AA7,"'")</f>
        <v>'10-5-5'</v>
      </c>
      <c r="AC7" s="97"/>
      <c r="AD7" s="98" t="s">
        <v>305</v>
      </c>
      <c r="AE7" s="106">
        <v>5</v>
      </c>
      <c r="AF7" s="106">
        <f t="shared" ca="1" si="0"/>
        <v>2</v>
      </c>
      <c r="AG7" s="106">
        <f t="shared" ca="1" si="0"/>
        <v>4</v>
      </c>
      <c r="AH7" s="106" t="str">
        <f t="shared" ca="1" si="1"/>
        <v>'2-4</v>
      </c>
    </row>
    <row r="8" spans="1:34" x14ac:dyDescent="0.25">
      <c r="D8" s="117">
        <v>6</v>
      </c>
      <c r="E8" s="118" t="s">
        <v>269</v>
      </c>
      <c r="G8" s="4"/>
      <c r="H8" s="4"/>
      <c r="L8" s="105">
        <v>6</v>
      </c>
      <c r="M8" s="106" t="s">
        <v>106</v>
      </c>
      <c r="O8" s="35">
        <v>6</v>
      </c>
      <c r="P8" s="35">
        <v>11116</v>
      </c>
      <c r="Q8" s="35">
        <v>6</v>
      </c>
      <c r="R8" s="35"/>
      <c r="S8" s="37"/>
      <c r="T8" s="37">
        <v>10</v>
      </c>
      <c r="U8" s="37">
        <v>30</v>
      </c>
      <c r="V8" s="37">
        <v>250</v>
      </c>
      <c r="Y8" s="97">
        <f t="shared" ref="Y8:Z27" ca="1" si="2">RANDBETWEEN(1,20)</f>
        <v>2</v>
      </c>
      <c r="Z8" s="97">
        <f t="shared" ca="1" si="2"/>
        <v>8</v>
      </c>
      <c r="AA8" s="97" t="str">
        <f t="shared" ref="AA8:AA27" ca="1" si="3">IF(RANDBETWEEN(1,2)=1,"",RANDBETWEEN(1,20))</f>
        <v/>
      </c>
      <c r="AB8" s="97" t="str">
        <f t="shared" ref="AB8:AB27" ca="1" si="4">_xlfn.CONCAT("'",Z8,"-",Y8,IF(AA8="","","-"),AA8,"'")</f>
        <v>'8-2'</v>
      </c>
      <c r="AC8" s="97"/>
      <c r="AD8" s="99" t="s">
        <v>285</v>
      </c>
      <c r="AE8" s="106">
        <v>6</v>
      </c>
      <c r="AF8" s="106">
        <f t="shared" ca="1" si="0"/>
        <v>2</v>
      </c>
      <c r="AG8" s="106">
        <f t="shared" ca="1" si="0"/>
        <v>3</v>
      </c>
      <c r="AH8" s="106" t="str">
        <f t="shared" ca="1" si="1"/>
        <v>'2-3</v>
      </c>
    </row>
    <row r="9" spans="1:34" x14ac:dyDescent="0.25">
      <c r="D9" s="117">
        <v>7</v>
      </c>
      <c r="E9" s="118" t="s">
        <v>376</v>
      </c>
      <c r="G9" s="4"/>
      <c r="H9" s="4"/>
      <c r="L9" s="105">
        <v>7</v>
      </c>
      <c r="M9" s="106" t="s">
        <v>23</v>
      </c>
      <c r="O9" s="35">
        <v>7</v>
      </c>
      <c r="P9" s="35">
        <v>11117</v>
      </c>
      <c r="Q9" s="35">
        <v>7</v>
      </c>
      <c r="R9" s="35"/>
      <c r="S9" s="37">
        <v>5</v>
      </c>
      <c r="T9" s="37">
        <v>8</v>
      </c>
      <c r="U9" s="37">
        <v>20</v>
      </c>
      <c r="V9" s="37">
        <v>350</v>
      </c>
      <c r="Y9" s="97">
        <f t="shared" ca="1" si="2"/>
        <v>6</v>
      </c>
      <c r="Z9" s="97">
        <f t="shared" ca="1" si="2"/>
        <v>13</v>
      </c>
      <c r="AA9" s="97" t="str">
        <f t="shared" ca="1" si="3"/>
        <v/>
      </c>
      <c r="AB9" s="97" t="str">
        <f t="shared" ca="1" si="4"/>
        <v>'13-6'</v>
      </c>
      <c r="AC9" s="97"/>
      <c r="AD9" s="99" t="s">
        <v>286</v>
      </c>
      <c r="AE9" s="106">
        <v>7</v>
      </c>
      <c r="AF9" s="106">
        <f t="shared" ca="1" si="0"/>
        <v>2</v>
      </c>
      <c r="AG9" s="106">
        <f t="shared" ca="1" si="0"/>
        <v>2</v>
      </c>
      <c r="AH9" s="106" t="str">
        <f t="shared" ca="1" si="1"/>
        <v>'2</v>
      </c>
    </row>
    <row r="10" spans="1:34" x14ac:dyDescent="0.25">
      <c r="D10" s="117">
        <v>8</v>
      </c>
      <c r="E10" s="118" t="str">
        <f ca="1">_xlfn.CONCAT("servicio ",RANDBETWEEN(1200,5000)," abc ",RANDBETWEEN(10000,90000))</f>
        <v>servicio 3051 abc 22139</v>
      </c>
      <c r="G10" s="4"/>
      <c r="H10" s="4"/>
      <c r="Y10" s="97">
        <f t="shared" ca="1" si="2"/>
        <v>11</v>
      </c>
      <c r="Z10" s="97">
        <f t="shared" ca="1" si="2"/>
        <v>4</v>
      </c>
      <c r="AA10" s="97">
        <f t="shared" ca="1" si="3"/>
        <v>6</v>
      </c>
      <c r="AB10" s="97" t="str">
        <f t="shared" ca="1" si="4"/>
        <v>'4-11-6'</v>
      </c>
      <c r="AC10" s="97"/>
      <c r="AD10" s="98" t="s">
        <v>303</v>
      </c>
      <c r="AE10" s="106">
        <v>8</v>
      </c>
      <c r="AF10" s="106">
        <f t="shared" ca="1" si="0"/>
        <v>4</v>
      </c>
      <c r="AG10" s="106">
        <f t="shared" ca="1" si="0"/>
        <v>3</v>
      </c>
      <c r="AH10" s="106" t="str">
        <f t="shared" ca="1" si="1"/>
        <v>'4-3</v>
      </c>
    </row>
    <row r="11" spans="1:34" x14ac:dyDescent="0.25">
      <c r="D11" s="117">
        <v>9</v>
      </c>
      <c r="E11" s="118" t="str">
        <f t="shared" ref="E11:E23" ca="1" si="5">_xlfn.CONCAT("servicio ",RANDBETWEEN(1200,5000)," abc ",RANDBETWEEN(10000,90000))</f>
        <v>servicio 2951 abc 76006</v>
      </c>
      <c r="H11" s="4"/>
      <c r="Y11" s="97">
        <f t="shared" ca="1" si="2"/>
        <v>1</v>
      </c>
      <c r="Z11" s="97">
        <f t="shared" ca="1" si="2"/>
        <v>18</v>
      </c>
      <c r="AA11" s="97" t="str">
        <f t="shared" ca="1" si="3"/>
        <v/>
      </c>
      <c r="AB11" s="97" t="str">
        <f t="shared" ca="1" si="4"/>
        <v>'18-1'</v>
      </c>
      <c r="AC11" s="97"/>
      <c r="AD11" s="99" t="s">
        <v>287</v>
      </c>
      <c r="AE11" s="106">
        <v>9</v>
      </c>
      <c r="AF11" s="106">
        <f t="shared" ca="1" si="0"/>
        <v>3</v>
      </c>
      <c r="AG11" s="106">
        <f t="shared" ca="1" si="0"/>
        <v>3</v>
      </c>
      <c r="AH11" s="106" t="str">
        <f t="shared" ca="1" si="1"/>
        <v>'3</v>
      </c>
    </row>
    <row r="12" spans="1:34" x14ac:dyDescent="0.25">
      <c r="D12" s="117">
        <v>10</v>
      </c>
      <c r="E12" s="118" t="str">
        <f t="shared" ca="1" si="5"/>
        <v>servicio 4977 abc 36528</v>
      </c>
      <c r="F12" s="4"/>
      <c r="H12" s="18"/>
      <c r="I12" s="186" t="s">
        <v>139</v>
      </c>
      <c r="J12" s="187"/>
      <c r="Y12" s="97">
        <f t="shared" ca="1" si="2"/>
        <v>4</v>
      </c>
      <c r="Z12" s="97">
        <f t="shared" ca="1" si="2"/>
        <v>18</v>
      </c>
      <c r="AA12" s="97">
        <f t="shared" ca="1" si="3"/>
        <v>16</v>
      </c>
      <c r="AB12" s="97" t="str">
        <f t="shared" ca="1" si="4"/>
        <v>'18-4-16'</v>
      </c>
      <c r="AC12" s="97"/>
      <c r="AD12" s="99" t="s">
        <v>288</v>
      </c>
      <c r="AE12" s="106">
        <v>10</v>
      </c>
      <c r="AF12" s="106">
        <f t="shared" ca="1" si="0"/>
        <v>3</v>
      </c>
      <c r="AG12" s="106">
        <f t="shared" ca="1" si="0"/>
        <v>1</v>
      </c>
      <c r="AH12" s="106" t="str">
        <f t="shared" ca="1" si="1"/>
        <v>'3-1</v>
      </c>
    </row>
    <row r="13" spans="1:34" x14ac:dyDescent="0.25">
      <c r="D13" s="117">
        <v>11</v>
      </c>
      <c r="E13" s="118" t="str">
        <f t="shared" ca="1" si="5"/>
        <v>servicio 1821 abc 58593</v>
      </c>
      <c r="I13" s="10" t="s">
        <v>177</v>
      </c>
      <c r="J13" s="42" t="s">
        <v>166</v>
      </c>
      <c r="Y13" s="97">
        <f t="shared" ca="1" si="2"/>
        <v>12</v>
      </c>
      <c r="Z13" s="97">
        <f t="shared" ca="1" si="2"/>
        <v>20</v>
      </c>
      <c r="AA13" s="97" t="str">
        <f t="shared" ca="1" si="3"/>
        <v/>
      </c>
      <c r="AB13" s="97" t="str">
        <f t="shared" ca="1" si="4"/>
        <v>'20-12'</v>
      </c>
      <c r="AC13" s="97"/>
      <c r="AD13" s="98" t="s">
        <v>302</v>
      </c>
      <c r="AE13" s="106">
        <v>11</v>
      </c>
      <c r="AF13" s="106">
        <f t="shared" ca="1" si="0"/>
        <v>6</v>
      </c>
      <c r="AG13" s="106">
        <f t="shared" ca="1" si="0"/>
        <v>1</v>
      </c>
      <c r="AH13" s="106" t="str">
        <f t="shared" ca="1" si="1"/>
        <v>'6-1</v>
      </c>
    </row>
    <row r="14" spans="1:34" x14ac:dyDescent="0.25">
      <c r="D14" s="117">
        <v>12</v>
      </c>
      <c r="E14" s="118" t="str">
        <f t="shared" ca="1" si="5"/>
        <v>servicio 1906 abc 84852</v>
      </c>
      <c r="I14" s="114">
        <v>1</v>
      </c>
      <c r="J14" s="115" t="s">
        <v>5</v>
      </c>
      <c r="P14" s="116">
        <v>9</v>
      </c>
      <c r="Q14" s="116">
        <v>10</v>
      </c>
      <c r="R14" s="116">
        <v>11</v>
      </c>
      <c r="S14" s="116">
        <v>6</v>
      </c>
      <c r="T14" s="116">
        <v>14</v>
      </c>
      <c r="U14" s="114" t="str">
        <f>_xlfn.CONCAT(P14,"-",Q14,"-",R14,"-",S14,IF(T14="","","-"),T14)</f>
        <v>9-10-11-6-14</v>
      </c>
      <c r="Y14" s="97">
        <f t="shared" ca="1" si="2"/>
        <v>1</v>
      </c>
      <c r="Z14" s="97">
        <f t="shared" ca="1" si="2"/>
        <v>14</v>
      </c>
      <c r="AA14" s="97">
        <f t="shared" ca="1" si="3"/>
        <v>15</v>
      </c>
      <c r="AB14" s="97" t="str">
        <f t="shared" ca="1" si="4"/>
        <v>'14-1-15'</v>
      </c>
      <c r="AC14" s="97"/>
      <c r="AD14" s="99" t="s">
        <v>289</v>
      </c>
      <c r="AE14" s="106">
        <v>12</v>
      </c>
      <c r="AF14" s="106">
        <f t="shared" ca="1" si="0"/>
        <v>3</v>
      </c>
      <c r="AG14" s="106">
        <f t="shared" ca="1" si="0"/>
        <v>5</v>
      </c>
      <c r="AH14" s="106" t="str">
        <f t="shared" ca="1" si="1"/>
        <v>'3-5</v>
      </c>
    </row>
    <row r="15" spans="1:34" x14ac:dyDescent="0.25">
      <c r="D15" s="117">
        <v>13</v>
      </c>
      <c r="E15" s="118" t="str">
        <f t="shared" ca="1" si="5"/>
        <v>servicio 3679 abc 69245</v>
      </c>
      <c r="I15" s="114">
        <v>2</v>
      </c>
      <c r="J15" s="115" t="s">
        <v>107</v>
      </c>
      <c r="L15" s="132" t="s">
        <v>141</v>
      </c>
      <c r="M15" s="25"/>
      <c r="P15" s="116">
        <v>9</v>
      </c>
      <c r="Q15" s="116">
        <v>6</v>
      </c>
      <c r="R15" s="116">
        <v>11</v>
      </c>
      <c r="S15" s="116">
        <v>14</v>
      </c>
      <c r="T15" s="116"/>
      <c r="U15" s="114" t="str">
        <f t="shared" ref="U15:U34" si="6">_xlfn.CONCAT(P15,"-",Q15,"-",R15,"-",S15,IF(T15="","","-"),T15)</f>
        <v>9-6-11-14</v>
      </c>
      <c r="Y15" s="97">
        <f t="shared" ca="1" si="2"/>
        <v>18</v>
      </c>
      <c r="Z15" s="97">
        <f t="shared" ca="1" si="2"/>
        <v>7</v>
      </c>
      <c r="AA15" s="97" t="str">
        <f t="shared" ca="1" si="3"/>
        <v/>
      </c>
      <c r="AB15" s="97" t="str">
        <f t="shared" ca="1" si="4"/>
        <v>'7-18'</v>
      </c>
      <c r="AC15" s="97"/>
      <c r="AD15" s="99" t="s">
        <v>290</v>
      </c>
      <c r="AE15" s="106">
        <v>13</v>
      </c>
      <c r="AF15" s="106">
        <f t="shared" ca="1" si="0"/>
        <v>6</v>
      </c>
      <c r="AG15" s="106">
        <f t="shared" ca="1" si="0"/>
        <v>5</v>
      </c>
      <c r="AH15" s="106" t="str">
        <f t="shared" ca="1" si="1"/>
        <v>'6-5</v>
      </c>
    </row>
    <row r="16" spans="1:34" x14ac:dyDescent="0.25">
      <c r="D16" s="117">
        <v>14</v>
      </c>
      <c r="E16" s="118" t="str">
        <f t="shared" ca="1" si="5"/>
        <v>servicio 4394 abc 83785</v>
      </c>
      <c r="I16" s="114">
        <v>3</v>
      </c>
      <c r="J16" s="115" t="s">
        <v>27</v>
      </c>
      <c r="L16" s="10" t="s">
        <v>136</v>
      </c>
      <c r="M16" s="23" t="s">
        <v>167</v>
      </c>
      <c r="P16" s="116">
        <v>8</v>
      </c>
      <c r="Q16" s="116">
        <v>6</v>
      </c>
      <c r="R16" s="116">
        <v>9</v>
      </c>
      <c r="S16" s="116">
        <v>12</v>
      </c>
      <c r="T16" s="116">
        <v>14</v>
      </c>
      <c r="U16" s="114" t="str">
        <f t="shared" si="6"/>
        <v>8-6-9-12-14</v>
      </c>
      <c r="Y16" s="97">
        <f t="shared" ca="1" si="2"/>
        <v>5</v>
      </c>
      <c r="Z16" s="97">
        <f t="shared" ca="1" si="2"/>
        <v>9</v>
      </c>
      <c r="AA16" s="97" t="str">
        <f t="shared" ca="1" si="3"/>
        <v/>
      </c>
      <c r="AB16" s="97" t="str">
        <f t="shared" ca="1" si="4"/>
        <v>'9-5'</v>
      </c>
      <c r="AC16" s="97"/>
      <c r="AD16" s="99" t="s">
        <v>291</v>
      </c>
      <c r="AE16" s="106">
        <v>14</v>
      </c>
      <c r="AF16" s="106">
        <f t="shared" ca="1" si="0"/>
        <v>4</v>
      </c>
      <c r="AG16" s="106">
        <f t="shared" ca="1" si="0"/>
        <v>6</v>
      </c>
      <c r="AH16" s="106" t="str">
        <f ca="1">_xlfn.CONCAT("'"&amp;AF16,IF(AF16=AG16,"","-"&amp;AG16))</f>
        <v>'4-6</v>
      </c>
    </row>
    <row r="17" spans="4:34" x14ac:dyDescent="0.25">
      <c r="D17" s="117">
        <v>15</v>
      </c>
      <c r="E17" s="118" t="str">
        <f t="shared" ca="1" si="5"/>
        <v>servicio 3120 abc 68636</v>
      </c>
      <c r="I17" s="114">
        <v>4</v>
      </c>
      <c r="J17" s="115" t="s">
        <v>124</v>
      </c>
      <c r="K17" s="5"/>
      <c r="L17" s="101">
        <v>1</v>
      </c>
      <c r="M17" s="102" t="s">
        <v>86</v>
      </c>
      <c r="N17" s="30">
        <f>LEN(M17)</f>
        <v>237</v>
      </c>
      <c r="P17" s="116">
        <v>2</v>
      </c>
      <c r="Q17" s="116">
        <v>10</v>
      </c>
      <c r="R17" s="116">
        <v>5</v>
      </c>
      <c r="S17" s="116">
        <v>9</v>
      </c>
      <c r="T17" s="116"/>
      <c r="U17" s="114" t="str">
        <f t="shared" si="6"/>
        <v>2-10-5-9</v>
      </c>
      <c r="Y17" s="97">
        <f t="shared" ca="1" si="2"/>
        <v>1</v>
      </c>
      <c r="Z17" s="97">
        <f t="shared" ca="1" si="2"/>
        <v>1</v>
      </c>
      <c r="AA17" s="97">
        <f t="shared" ca="1" si="3"/>
        <v>9</v>
      </c>
      <c r="AB17" s="97" t="str">
        <f t="shared" ca="1" si="4"/>
        <v>'1-1-9'</v>
      </c>
      <c r="AC17" s="97"/>
      <c r="AD17" s="99" t="s">
        <v>292</v>
      </c>
      <c r="AE17" s="106">
        <v>15</v>
      </c>
      <c r="AF17" s="106">
        <f t="shared" ca="1" si="0"/>
        <v>5</v>
      </c>
      <c r="AG17" s="106">
        <f t="shared" ca="1" si="0"/>
        <v>2</v>
      </c>
      <c r="AH17" s="106" t="str">
        <f t="shared" ca="1" si="1"/>
        <v>'5-2</v>
      </c>
    </row>
    <row r="18" spans="4:34" x14ac:dyDescent="0.25">
      <c r="D18" s="117">
        <v>16</v>
      </c>
      <c r="E18" s="118" t="str">
        <f t="shared" ca="1" si="5"/>
        <v>servicio 2923 abc 58313</v>
      </c>
      <c r="I18" s="114">
        <v>5</v>
      </c>
      <c r="J18" s="115" t="s">
        <v>380</v>
      </c>
      <c r="K18" s="4"/>
      <c r="L18" s="101">
        <v>2</v>
      </c>
      <c r="M18" s="102" t="s">
        <v>128</v>
      </c>
      <c r="N18" s="30">
        <f t="shared" ref="N18:N36" si="7">LEN(M18)</f>
        <v>37</v>
      </c>
      <c r="P18" s="116">
        <v>8</v>
      </c>
      <c r="Q18" s="116">
        <v>14</v>
      </c>
      <c r="R18" s="116">
        <v>2</v>
      </c>
      <c r="S18" s="116">
        <v>1</v>
      </c>
      <c r="T18" s="116">
        <v>13</v>
      </c>
      <c r="U18" s="114" t="str">
        <f t="shared" si="6"/>
        <v>8-14-2-1-13</v>
      </c>
      <c r="Y18" s="97">
        <f t="shared" ca="1" si="2"/>
        <v>3</v>
      </c>
      <c r="Z18" s="97">
        <f t="shared" ca="1" si="2"/>
        <v>2</v>
      </c>
      <c r="AA18" s="97" t="str">
        <f t="shared" ca="1" si="3"/>
        <v/>
      </c>
      <c r="AB18" s="97" t="str">
        <f t="shared" ca="1" si="4"/>
        <v>'2-3'</v>
      </c>
      <c r="AC18" s="97"/>
      <c r="AD18" s="99" t="s">
        <v>293</v>
      </c>
      <c r="AE18" s="106">
        <v>16</v>
      </c>
      <c r="AF18" s="106">
        <f t="shared" ca="1" si="0"/>
        <v>4</v>
      </c>
      <c r="AG18" s="106">
        <f t="shared" ca="1" si="0"/>
        <v>5</v>
      </c>
      <c r="AH18" s="106" t="str">
        <f t="shared" ca="1" si="1"/>
        <v>'4-5</v>
      </c>
    </row>
    <row r="19" spans="4:34" x14ac:dyDescent="0.25">
      <c r="D19" s="117">
        <v>17</v>
      </c>
      <c r="E19" s="118" t="str">
        <f t="shared" ca="1" si="5"/>
        <v>servicio 2669 abc 79346</v>
      </c>
      <c r="I19" s="114">
        <v>6</v>
      </c>
      <c r="J19" s="115" t="s">
        <v>381</v>
      </c>
      <c r="K19" s="4"/>
      <c r="L19" s="101">
        <v>3</v>
      </c>
      <c r="M19" s="102" t="s">
        <v>131</v>
      </c>
      <c r="N19" s="30">
        <f t="shared" si="7"/>
        <v>30</v>
      </c>
      <c r="P19" s="116">
        <v>2</v>
      </c>
      <c r="Q19" s="116">
        <v>12</v>
      </c>
      <c r="R19" s="116">
        <v>15</v>
      </c>
      <c r="S19" s="116">
        <v>13</v>
      </c>
      <c r="T19" s="116">
        <v>4</v>
      </c>
      <c r="U19" s="114" t="str">
        <f t="shared" si="6"/>
        <v>2-12-15-13-4</v>
      </c>
      <c r="Y19" s="97">
        <f t="shared" ca="1" si="2"/>
        <v>12</v>
      </c>
      <c r="Z19" s="97">
        <f t="shared" ca="1" si="2"/>
        <v>4</v>
      </c>
      <c r="AA19" s="97">
        <f t="shared" ca="1" si="3"/>
        <v>9</v>
      </c>
      <c r="AB19" s="97" t="str">
        <f t="shared" ca="1" si="4"/>
        <v>'4-12-9'</v>
      </c>
      <c r="AC19" s="97"/>
      <c r="AD19" s="99" t="s">
        <v>294</v>
      </c>
      <c r="AE19" s="106">
        <v>17</v>
      </c>
      <c r="AF19" s="106">
        <f t="shared" ca="1" si="0"/>
        <v>5</v>
      </c>
      <c r="AG19" s="106">
        <f t="shared" ca="1" si="0"/>
        <v>2</v>
      </c>
      <c r="AH19" s="106" t="str">
        <f t="shared" ca="1" si="1"/>
        <v>'5-2</v>
      </c>
    </row>
    <row r="20" spans="4:34" x14ac:dyDescent="0.25">
      <c r="D20" s="117">
        <v>18</v>
      </c>
      <c r="E20" s="118" t="str">
        <f t="shared" ca="1" si="5"/>
        <v>servicio 1821 abc 76139</v>
      </c>
      <c r="I20" s="114">
        <v>7</v>
      </c>
      <c r="J20" s="115" t="s">
        <v>382</v>
      </c>
      <c r="K20" s="4"/>
      <c r="L20" s="101">
        <v>4</v>
      </c>
      <c r="M20" s="102" t="s">
        <v>211</v>
      </c>
      <c r="N20" s="30">
        <f t="shared" si="7"/>
        <v>180</v>
      </c>
      <c r="P20" s="116">
        <v>13</v>
      </c>
      <c r="Q20" s="116">
        <v>12</v>
      </c>
      <c r="R20" s="116">
        <v>14</v>
      </c>
      <c r="S20" s="116">
        <v>7</v>
      </c>
      <c r="T20" s="116" t="s">
        <v>394</v>
      </c>
      <c r="U20" s="114" t="str">
        <f t="shared" si="6"/>
        <v>13-12-14-7</v>
      </c>
      <c r="Y20" s="97">
        <f t="shared" ca="1" si="2"/>
        <v>5</v>
      </c>
      <c r="Z20" s="97">
        <f t="shared" ca="1" si="2"/>
        <v>7</v>
      </c>
      <c r="AA20" s="97">
        <f t="shared" ca="1" si="3"/>
        <v>10</v>
      </c>
      <c r="AB20" s="97" t="str">
        <f t="shared" ca="1" si="4"/>
        <v>'7-5-10'</v>
      </c>
      <c r="AC20" s="97"/>
      <c r="AD20" s="99" t="s">
        <v>295</v>
      </c>
      <c r="AE20" s="106">
        <v>18</v>
      </c>
      <c r="AF20" s="106">
        <f t="shared" ca="1" si="0"/>
        <v>2</v>
      </c>
      <c r="AG20" s="106">
        <f t="shared" ca="1" si="0"/>
        <v>5</v>
      </c>
      <c r="AH20" s="106" t="str">
        <f t="shared" ca="1" si="1"/>
        <v>'2-5</v>
      </c>
    </row>
    <row r="21" spans="4:34" x14ac:dyDescent="0.25">
      <c r="D21" s="117">
        <v>19</v>
      </c>
      <c r="E21" s="118" t="str">
        <f t="shared" ca="1" si="5"/>
        <v>servicio 1439 abc 89482</v>
      </c>
      <c r="I21" s="114">
        <v>8</v>
      </c>
      <c r="J21" s="115" t="s">
        <v>383</v>
      </c>
      <c r="K21" s="4"/>
      <c r="L21" s="101">
        <v>5</v>
      </c>
      <c r="M21" s="102" t="s">
        <v>212</v>
      </c>
      <c r="N21" s="30">
        <f t="shared" si="7"/>
        <v>149</v>
      </c>
      <c r="P21" s="116">
        <v>3</v>
      </c>
      <c r="Q21" s="116">
        <v>14</v>
      </c>
      <c r="R21" s="116">
        <v>15</v>
      </c>
      <c r="S21" s="116">
        <v>13</v>
      </c>
      <c r="T21" s="116">
        <v>6</v>
      </c>
      <c r="U21" s="114" t="str">
        <f t="shared" si="6"/>
        <v>3-14-15-13-6</v>
      </c>
      <c r="Y21" s="97">
        <f t="shared" ca="1" si="2"/>
        <v>1</v>
      </c>
      <c r="Z21" s="97">
        <f t="shared" ca="1" si="2"/>
        <v>8</v>
      </c>
      <c r="AA21" s="97">
        <f t="shared" ca="1" si="3"/>
        <v>20</v>
      </c>
      <c r="AB21" s="97" t="str">
        <f t="shared" ca="1" si="4"/>
        <v>'8-1-20'</v>
      </c>
      <c r="AC21" s="97"/>
      <c r="AD21" s="99" t="s">
        <v>296</v>
      </c>
      <c r="AE21" s="106">
        <v>19</v>
      </c>
      <c r="AF21" s="106">
        <f t="shared" ca="1" si="0"/>
        <v>5</v>
      </c>
      <c r="AG21" s="106">
        <f t="shared" ca="1" si="0"/>
        <v>3</v>
      </c>
      <c r="AH21" s="106" t="str">
        <f t="shared" ca="1" si="1"/>
        <v>'5-3</v>
      </c>
    </row>
    <row r="22" spans="4:34" x14ac:dyDescent="0.25">
      <c r="D22" s="117">
        <v>20</v>
      </c>
      <c r="E22" s="118" t="str">
        <f t="shared" ca="1" si="5"/>
        <v>servicio 1670 abc 64582</v>
      </c>
      <c r="I22" s="114">
        <v>9</v>
      </c>
      <c r="J22" s="115" t="s">
        <v>384</v>
      </c>
      <c r="K22" s="4"/>
      <c r="L22" s="101">
        <v>6</v>
      </c>
      <c r="M22" s="102" t="s">
        <v>213</v>
      </c>
      <c r="N22" s="30">
        <f t="shared" si="7"/>
        <v>178</v>
      </c>
      <c r="P22" s="116">
        <v>4</v>
      </c>
      <c r="Q22" s="116">
        <v>13</v>
      </c>
      <c r="R22" s="116">
        <v>14</v>
      </c>
      <c r="S22" s="116">
        <v>8</v>
      </c>
      <c r="T22" s="116">
        <v>1</v>
      </c>
      <c r="U22" s="114" t="str">
        <f t="shared" si="6"/>
        <v>4-13-14-8-1</v>
      </c>
      <c r="Y22" s="97">
        <f t="shared" ca="1" si="2"/>
        <v>18</v>
      </c>
      <c r="Z22" s="97">
        <f t="shared" ca="1" si="2"/>
        <v>20</v>
      </c>
      <c r="AA22" s="97">
        <f t="shared" ca="1" si="3"/>
        <v>6</v>
      </c>
      <c r="AB22" s="97" t="str">
        <f t="shared" ca="1" si="4"/>
        <v>'20-18-6'</v>
      </c>
      <c r="AC22" s="97"/>
      <c r="AD22" s="99" t="s">
        <v>297</v>
      </c>
      <c r="AE22" s="106">
        <v>20</v>
      </c>
      <c r="AF22" s="106">
        <f t="shared" ca="1" si="0"/>
        <v>6</v>
      </c>
      <c r="AG22" s="106">
        <f t="shared" ca="1" si="0"/>
        <v>2</v>
      </c>
      <c r="AH22" s="106" t="str">
        <f t="shared" ca="1" si="1"/>
        <v>'6-2</v>
      </c>
    </row>
    <row r="23" spans="4:34" x14ac:dyDescent="0.25">
      <c r="D23" s="117">
        <v>21</v>
      </c>
      <c r="E23" s="118" t="str">
        <f t="shared" ca="1" si="5"/>
        <v>servicio 4965 abc 23329</v>
      </c>
      <c r="I23" s="114">
        <v>10</v>
      </c>
      <c r="J23" s="115" t="s">
        <v>385</v>
      </c>
      <c r="K23" s="4"/>
      <c r="L23" s="101">
        <v>7</v>
      </c>
      <c r="M23" s="102" t="s">
        <v>214</v>
      </c>
      <c r="N23" s="30">
        <f t="shared" si="7"/>
        <v>138</v>
      </c>
      <c r="P23" s="116">
        <v>7</v>
      </c>
      <c r="Q23" s="116">
        <v>11</v>
      </c>
      <c r="R23" s="116">
        <v>15</v>
      </c>
      <c r="S23" s="116">
        <v>11</v>
      </c>
      <c r="T23" s="116"/>
      <c r="U23" s="114" t="str">
        <f t="shared" si="6"/>
        <v>7-11-15-11</v>
      </c>
      <c r="Y23" s="97">
        <f t="shared" ca="1" si="2"/>
        <v>2</v>
      </c>
      <c r="Z23" s="97">
        <f t="shared" ca="1" si="2"/>
        <v>1</v>
      </c>
      <c r="AA23" s="97">
        <f t="shared" ca="1" si="3"/>
        <v>7</v>
      </c>
      <c r="AB23" s="97" t="str">
        <f t="shared" ca="1" si="4"/>
        <v>'1-2-7'</v>
      </c>
      <c r="AC23" s="97"/>
      <c r="AD23" s="97" t="s">
        <v>298</v>
      </c>
    </row>
    <row r="24" spans="4:34" x14ac:dyDescent="0.25">
      <c r="H24" s="4"/>
      <c r="I24" s="114">
        <v>11</v>
      </c>
      <c r="J24" s="115" t="s">
        <v>386</v>
      </c>
      <c r="K24" s="4"/>
      <c r="L24" s="101">
        <v>8</v>
      </c>
      <c r="M24" s="102" t="s">
        <v>272</v>
      </c>
      <c r="N24" s="30">
        <f t="shared" si="7"/>
        <v>222</v>
      </c>
      <c r="P24" s="116">
        <v>1</v>
      </c>
      <c r="Q24" s="116">
        <v>3</v>
      </c>
      <c r="R24" s="116">
        <v>13</v>
      </c>
      <c r="S24" s="116">
        <v>10</v>
      </c>
      <c r="T24" s="116">
        <v>4</v>
      </c>
      <c r="U24" s="114" t="str">
        <f t="shared" si="6"/>
        <v>1-3-13-10-4</v>
      </c>
      <c r="Y24" s="97">
        <f t="shared" ca="1" si="2"/>
        <v>17</v>
      </c>
      <c r="Z24" s="97">
        <f t="shared" ca="1" si="2"/>
        <v>9</v>
      </c>
      <c r="AA24" s="97" t="str">
        <f t="shared" ca="1" si="3"/>
        <v/>
      </c>
      <c r="AB24" s="97" t="str">
        <f t="shared" ca="1" si="4"/>
        <v>'9-17'</v>
      </c>
      <c r="AC24" s="97"/>
      <c r="AD24" s="97" t="s">
        <v>299</v>
      </c>
    </row>
    <row r="25" spans="4:34" x14ac:dyDescent="0.25">
      <c r="F25" s="4"/>
      <c r="G25" s="4"/>
      <c r="H25" s="4"/>
      <c r="I25" s="114">
        <v>12</v>
      </c>
      <c r="J25" s="115" t="s">
        <v>387</v>
      </c>
      <c r="L25" s="101">
        <v>9</v>
      </c>
      <c r="M25" s="102" t="s">
        <v>273</v>
      </c>
      <c r="N25" s="30">
        <f t="shared" si="7"/>
        <v>204</v>
      </c>
      <c r="P25" s="116">
        <v>12</v>
      </c>
      <c r="Q25" s="116">
        <v>2</v>
      </c>
      <c r="R25" s="116">
        <v>6</v>
      </c>
      <c r="S25" s="116">
        <v>9</v>
      </c>
      <c r="T25" s="116">
        <v>14</v>
      </c>
      <c r="U25" s="114" t="str">
        <f t="shared" si="6"/>
        <v>12-2-6-9-14</v>
      </c>
      <c r="Y25" s="97">
        <f t="shared" ca="1" si="2"/>
        <v>6</v>
      </c>
      <c r="Z25" s="97">
        <f t="shared" ca="1" si="2"/>
        <v>3</v>
      </c>
      <c r="AA25" s="97">
        <f t="shared" ca="1" si="3"/>
        <v>6</v>
      </c>
      <c r="AB25" s="97" t="str">
        <f t="shared" ca="1" si="4"/>
        <v>'3-6-6'</v>
      </c>
      <c r="AC25" s="97"/>
      <c r="AD25" s="97" t="s">
        <v>300</v>
      </c>
    </row>
    <row r="26" spans="4:34" x14ac:dyDescent="0.25">
      <c r="F26" s="4"/>
      <c r="G26" s="4"/>
      <c r="H26" s="4"/>
      <c r="I26" s="114">
        <v>13</v>
      </c>
      <c r="J26" s="115" t="s">
        <v>388</v>
      </c>
      <c r="L26" s="101">
        <v>10</v>
      </c>
      <c r="M26" s="102" t="s">
        <v>274</v>
      </c>
      <c r="N26" s="30">
        <f t="shared" si="7"/>
        <v>213</v>
      </c>
      <c r="P26" s="116">
        <v>15</v>
      </c>
      <c r="Q26" s="116">
        <v>7</v>
      </c>
      <c r="R26" s="116">
        <v>1</v>
      </c>
      <c r="S26" s="116">
        <v>12</v>
      </c>
      <c r="T26" s="116">
        <v>2</v>
      </c>
      <c r="U26" s="114" t="str">
        <f t="shared" si="6"/>
        <v>15-7-1-12-2</v>
      </c>
      <c r="Y26" s="97">
        <f t="shared" ca="1" si="2"/>
        <v>18</v>
      </c>
      <c r="Z26" s="97">
        <f t="shared" ca="1" si="2"/>
        <v>8</v>
      </c>
      <c r="AA26" s="97">
        <f t="shared" ca="1" si="3"/>
        <v>3</v>
      </c>
      <c r="AB26" s="97" t="str">
        <f t="shared" ca="1" si="4"/>
        <v>'8-18-3'</v>
      </c>
      <c r="AC26" s="97"/>
      <c r="AD26" s="97" t="s">
        <v>301</v>
      </c>
    </row>
    <row r="27" spans="4:34" x14ac:dyDescent="0.25">
      <c r="F27" s="4"/>
      <c r="G27" s="4"/>
      <c r="H27" s="4"/>
      <c r="I27" s="114">
        <v>14</v>
      </c>
      <c r="J27" s="115" t="s">
        <v>389</v>
      </c>
      <c r="L27" s="101">
        <v>11</v>
      </c>
      <c r="M27" s="102" t="s">
        <v>275</v>
      </c>
      <c r="N27" s="30">
        <f t="shared" si="7"/>
        <v>118</v>
      </c>
      <c r="P27" s="116">
        <v>15</v>
      </c>
      <c r="Q27" s="116">
        <v>7</v>
      </c>
      <c r="R27" s="116">
        <v>11</v>
      </c>
      <c r="S27" s="116">
        <v>4</v>
      </c>
      <c r="T27" s="116" t="s">
        <v>394</v>
      </c>
      <c r="U27" s="114" t="str">
        <f t="shared" si="6"/>
        <v>15-7-11-4</v>
      </c>
      <c r="Y27" s="97">
        <f t="shared" ca="1" si="2"/>
        <v>3</v>
      </c>
      <c r="Z27" s="97">
        <f t="shared" ca="1" si="2"/>
        <v>13</v>
      </c>
      <c r="AA27" s="97" t="str">
        <f t="shared" ca="1" si="3"/>
        <v/>
      </c>
      <c r="AB27" s="97" t="str">
        <f t="shared" ca="1" si="4"/>
        <v>'13-3'</v>
      </c>
      <c r="AC27" s="97"/>
      <c r="AD27" s="100" t="s">
        <v>304</v>
      </c>
    </row>
    <row r="28" spans="4:34" x14ac:dyDescent="0.25">
      <c r="I28" s="114">
        <v>15</v>
      </c>
      <c r="J28" s="115" t="s">
        <v>390</v>
      </c>
      <c r="L28" s="101">
        <v>12</v>
      </c>
      <c r="M28" s="102" t="s">
        <v>276</v>
      </c>
      <c r="N28" s="30">
        <f t="shared" si="7"/>
        <v>166</v>
      </c>
      <c r="P28" s="116">
        <v>8</v>
      </c>
      <c r="Q28" s="116">
        <v>9</v>
      </c>
      <c r="R28" s="116">
        <v>1</v>
      </c>
      <c r="S28" s="116">
        <v>10</v>
      </c>
      <c r="T28" s="116">
        <v>12</v>
      </c>
      <c r="U28" s="114" t="str">
        <f t="shared" si="6"/>
        <v>8-9-1-10-12</v>
      </c>
    </row>
    <row r="29" spans="4:34" x14ac:dyDescent="0.25">
      <c r="I29" s="114">
        <v>16</v>
      </c>
      <c r="J29" s="115" t="s">
        <v>391</v>
      </c>
      <c r="L29" s="101">
        <v>13</v>
      </c>
      <c r="M29" s="102" t="s">
        <v>277</v>
      </c>
      <c r="N29" s="30">
        <f t="shared" si="7"/>
        <v>128</v>
      </c>
      <c r="P29" s="116">
        <v>11</v>
      </c>
      <c r="Q29" s="116">
        <v>9</v>
      </c>
      <c r="R29" s="116">
        <v>7</v>
      </c>
      <c r="S29" s="116">
        <v>10</v>
      </c>
      <c r="T29" s="116">
        <v>5</v>
      </c>
      <c r="U29" s="114" t="str">
        <f t="shared" si="6"/>
        <v>11-9-7-10-5</v>
      </c>
    </row>
    <row r="30" spans="4:34" x14ac:dyDescent="0.25">
      <c r="I30" s="114">
        <v>17</v>
      </c>
      <c r="J30" s="115" t="s">
        <v>392</v>
      </c>
      <c r="L30" s="101">
        <v>14</v>
      </c>
      <c r="M30" s="102" t="s">
        <v>278</v>
      </c>
      <c r="N30" s="30">
        <f t="shared" si="7"/>
        <v>140</v>
      </c>
      <c r="P30" s="116">
        <v>7</v>
      </c>
      <c r="Q30" s="116">
        <v>10</v>
      </c>
      <c r="R30" s="116">
        <v>12</v>
      </c>
      <c r="S30" s="116">
        <v>5</v>
      </c>
      <c r="T30" s="116">
        <v>14</v>
      </c>
      <c r="U30" s="114" t="str">
        <f t="shared" si="6"/>
        <v>7-10-12-5-14</v>
      </c>
    </row>
    <row r="31" spans="4:34" x14ac:dyDescent="0.25">
      <c r="I31" s="114">
        <v>18</v>
      </c>
      <c r="J31" s="115" t="s">
        <v>393</v>
      </c>
      <c r="L31" s="101">
        <v>15</v>
      </c>
      <c r="M31" s="102" t="s">
        <v>279</v>
      </c>
      <c r="N31" s="30">
        <f t="shared" si="7"/>
        <v>201</v>
      </c>
      <c r="P31" s="116">
        <v>15</v>
      </c>
      <c r="Q31" s="116">
        <v>6</v>
      </c>
      <c r="R31" s="116">
        <v>8</v>
      </c>
      <c r="S31" s="116">
        <v>2</v>
      </c>
      <c r="T31" s="116">
        <v>11</v>
      </c>
      <c r="U31" s="114" t="str">
        <f t="shared" si="6"/>
        <v>15-6-8-2-11</v>
      </c>
    </row>
    <row r="32" spans="4:34" x14ac:dyDescent="0.25">
      <c r="J32" s="5"/>
      <c r="L32" s="101">
        <v>16</v>
      </c>
      <c r="M32" s="102" t="s">
        <v>280</v>
      </c>
      <c r="N32" s="30">
        <f t="shared" si="7"/>
        <v>235</v>
      </c>
      <c r="P32" s="116">
        <v>4</v>
      </c>
      <c r="Q32" s="116">
        <v>13</v>
      </c>
      <c r="R32" s="116">
        <v>14</v>
      </c>
      <c r="S32" s="116">
        <v>1</v>
      </c>
      <c r="T32" s="116">
        <v>12</v>
      </c>
      <c r="U32" s="114" t="str">
        <f t="shared" si="6"/>
        <v>4-13-14-1-12</v>
      </c>
    </row>
    <row r="33" spans="5:21" x14ac:dyDescent="0.25">
      <c r="J33" s="5"/>
      <c r="L33" s="101">
        <v>17</v>
      </c>
      <c r="M33" s="102" t="s">
        <v>281</v>
      </c>
      <c r="N33" s="30">
        <f t="shared" si="7"/>
        <v>234</v>
      </c>
      <c r="P33" s="116">
        <v>14</v>
      </c>
      <c r="Q33" s="116">
        <v>10</v>
      </c>
      <c r="R33" s="116">
        <v>3</v>
      </c>
      <c r="S33" s="116">
        <v>5</v>
      </c>
      <c r="T33" s="116">
        <v>15</v>
      </c>
      <c r="U33" s="114" t="str">
        <f t="shared" si="6"/>
        <v>14-10-3-5-15</v>
      </c>
    </row>
    <row r="34" spans="5:21" x14ac:dyDescent="0.25">
      <c r="E34" s="188" t="s">
        <v>142</v>
      </c>
      <c r="F34" s="189"/>
      <c r="G34" s="189"/>
      <c r="H34" s="189"/>
      <c r="I34" s="190"/>
      <c r="J34" s="5"/>
      <c r="L34" s="101">
        <v>18</v>
      </c>
      <c r="M34" s="102" t="s">
        <v>282</v>
      </c>
      <c r="N34" s="30">
        <f t="shared" si="7"/>
        <v>216</v>
      </c>
      <c r="P34" s="116">
        <v>4</v>
      </c>
      <c r="Q34" s="116">
        <v>11</v>
      </c>
      <c r="R34" s="116">
        <v>8</v>
      </c>
      <c r="S34" s="116">
        <v>11</v>
      </c>
      <c r="T34" s="116" t="s">
        <v>394</v>
      </c>
      <c r="U34" s="114" t="str">
        <f t="shared" si="6"/>
        <v>4-11-8-11</v>
      </c>
    </row>
    <row r="35" spans="5:21" x14ac:dyDescent="0.25">
      <c r="E35" s="10" t="s">
        <v>134</v>
      </c>
      <c r="F35" s="23" t="s">
        <v>145</v>
      </c>
      <c r="G35" s="23" t="s">
        <v>146</v>
      </c>
      <c r="H35" s="23" t="s">
        <v>37</v>
      </c>
      <c r="I35" s="23" t="s">
        <v>36</v>
      </c>
      <c r="J35" s="5"/>
      <c r="L35" s="101">
        <v>19</v>
      </c>
      <c r="M35" s="102" t="s">
        <v>283</v>
      </c>
      <c r="N35" s="30">
        <f t="shared" si="7"/>
        <v>224</v>
      </c>
    </row>
    <row r="36" spans="5:21" x14ac:dyDescent="0.25">
      <c r="E36" s="7">
        <v>1</v>
      </c>
      <c r="F36" s="1" t="s">
        <v>31</v>
      </c>
      <c r="G36" s="1" t="s">
        <v>62</v>
      </c>
      <c r="H36" s="1"/>
      <c r="I36" s="2">
        <v>1</v>
      </c>
      <c r="J36" s="5"/>
      <c r="L36" s="101">
        <v>20</v>
      </c>
      <c r="M36" s="102" t="s">
        <v>284</v>
      </c>
      <c r="N36" s="30">
        <f t="shared" si="7"/>
        <v>160</v>
      </c>
    </row>
    <row r="37" spans="5:21" x14ac:dyDescent="0.25">
      <c r="E37" s="7">
        <v>2</v>
      </c>
      <c r="F37" s="1" t="s">
        <v>28</v>
      </c>
      <c r="G37" s="1" t="s">
        <v>62</v>
      </c>
      <c r="H37" s="1"/>
      <c r="I37" s="2">
        <v>1</v>
      </c>
      <c r="J37" s="5"/>
    </row>
    <row r="38" spans="5:21" x14ac:dyDescent="0.25">
      <c r="E38" s="7">
        <v>3</v>
      </c>
      <c r="F38" s="1" t="s">
        <v>8</v>
      </c>
      <c r="G38" s="1" t="s">
        <v>63</v>
      </c>
      <c r="H38" s="1"/>
      <c r="I38" s="2">
        <v>1</v>
      </c>
      <c r="J38" s="5"/>
      <c r="L38" s="125">
        <v>1</v>
      </c>
      <c r="M38" s="125">
        <v>5</v>
      </c>
      <c r="N38" s="111">
        <v>1</v>
      </c>
      <c r="O38">
        <v>2</v>
      </c>
      <c r="P38">
        <v>3</v>
      </c>
      <c r="Q38">
        <v>4</v>
      </c>
      <c r="R38">
        <v>5</v>
      </c>
    </row>
    <row r="39" spans="5:21" x14ac:dyDescent="0.25">
      <c r="E39" s="7">
        <v>4</v>
      </c>
      <c r="F39" s="1" t="s">
        <v>29</v>
      </c>
      <c r="G39" s="1" t="s">
        <v>64</v>
      </c>
      <c r="H39" s="1"/>
      <c r="I39" s="2">
        <v>1</v>
      </c>
      <c r="J39" s="5"/>
      <c r="L39" s="125">
        <v>2</v>
      </c>
      <c r="M39" s="125">
        <v>5</v>
      </c>
      <c r="N39" s="111">
        <v>1</v>
      </c>
      <c r="O39">
        <v>2</v>
      </c>
      <c r="P39">
        <v>3</v>
      </c>
      <c r="Q39">
        <v>4</v>
      </c>
      <c r="R39">
        <v>5</v>
      </c>
    </row>
    <row r="40" spans="5:21" x14ac:dyDescent="0.25">
      <c r="E40" s="7">
        <v>5</v>
      </c>
      <c r="F40" s="1" t="s">
        <v>10</v>
      </c>
      <c r="G40" s="1" t="s">
        <v>65</v>
      </c>
      <c r="H40" s="1"/>
      <c r="I40" s="2">
        <v>1</v>
      </c>
      <c r="J40" s="5"/>
      <c r="L40" s="125">
        <v>3</v>
      </c>
      <c r="M40" s="125">
        <v>4</v>
      </c>
      <c r="N40" s="111">
        <v>1</v>
      </c>
      <c r="O40">
        <v>2</v>
      </c>
      <c r="P40">
        <v>3</v>
      </c>
      <c r="Q40">
        <v>4</v>
      </c>
      <c r="R40">
        <v>5</v>
      </c>
    </row>
    <row r="41" spans="5:21" x14ac:dyDescent="0.25">
      <c r="E41" s="7">
        <v>6</v>
      </c>
      <c r="F41" s="1" t="s">
        <v>30</v>
      </c>
      <c r="G41" s="1" t="s">
        <v>66</v>
      </c>
      <c r="H41" s="1"/>
      <c r="I41" s="2">
        <v>1</v>
      </c>
      <c r="J41" s="5"/>
      <c r="L41" s="125">
        <v>4</v>
      </c>
      <c r="M41" s="125">
        <v>3</v>
      </c>
      <c r="N41" s="111">
        <v>1</v>
      </c>
      <c r="O41">
        <v>2</v>
      </c>
      <c r="P41">
        <v>3</v>
      </c>
      <c r="Q41">
        <v>4</v>
      </c>
      <c r="R41">
        <v>5</v>
      </c>
    </row>
    <row r="42" spans="5:21" x14ac:dyDescent="0.25">
      <c r="E42" s="7">
        <v>7</v>
      </c>
      <c r="F42" s="1" t="s">
        <v>57</v>
      </c>
      <c r="G42" s="1" t="s">
        <v>57</v>
      </c>
      <c r="H42" s="1"/>
      <c r="I42" s="2">
        <v>1</v>
      </c>
      <c r="J42" s="5"/>
      <c r="L42" s="125">
        <v>5</v>
      </c>
      <c r="M42" s="125">
        <v>3</v>
      </c>
      <c r="N42" s="111">
        <v>1</v>
      </c>
      <c r="O42">
        <v>2</v>
      </c>
      <c r="P42">
        <v>3</v>
      </c>
      <c r="Q42">
        <v>4</v>
      </c>
      <c r="R42">
        <v>5</v>
      </c>
    </row>
    <row r="43" spans="5:21" x14ac:dyDescent="0.25">
      <c r="E43" s="7">
        <v>8</v>
      </c>
      <c r="F43" s="1" t="s">
        <v>59</v>
      </c>
      <c r="G43" s="1" t="s">
        <v>67</v>
      </c>
      <c r="H43" s="1"/>
      <c r="I43" s="2">
        <v>0</v>
      </c>
      <c r="L43" s="125">
        <v>6</v>
      </c>
      <c r="M43" s="125">
        <v>2</v>
      </c>
      <c r="N43" s="111">
        <v>1</v>
      </c>
      <c r="O43">
        <v>2</v>
      </c>
      <c r="P43">
        <v>3</v>
      </c>
      <c r="Q43">
        <v>4</v>
      </c>
      <c r="R43">
        <v>5</v>
      </c>
    </row>
    <row r="44" spans="5:21" x14ac:dyDescent="0.25">
      <c r="E44" s="7">
        <v>9</v>
      </c>
      <c r="F44" s="1" t="s">
        <v>60</v>
      </c>
      <c r="G44" s="1" t="s">
        <v>68</v>
      </c>
      <c r="H44" s="1"/>
      <c r="I44" s="2">
        <v>1</v>
      </c>
      <c r="L44" s="125">
        <v>7</v>
      </c>
      <c r="M44" s="125">
        <v>3</v>
      </c>
      <c r="N44" s="111">
        <v>1</v>
      </c>
      <c r="O44">
        <v>2</v>
      </c>
      <c r="P44">
        <v>3</v>
      </c>
      <c r="Q44">
        <v>4</v>
      </c>
      <c r="R44">
        <v>5</v>
      </c>
    </row>
    <row r="45" spans="5:21" x14ac:dyDescent="0.25">
      <c r="E45" s="7">
        <v>10</v>
      </c>
      <c r="F45" s="1" t="s">
        <v>58</v>
      </c>
      <c r="G45" s="1" t="s">
        <v>69</v>
      </c>
      <c r="H45" s="1"/>
      <c r="I45" s="2">
        <v>1</v>
      </c>
      <c r="L45" s="125">
        <v>8</v>
      </c>
      <c r="M45" s="125">
        <v>4</v>
      </c>
      <c r="N45" s="111">
        <v>1</v>
      </c>
      <c r="O45">
        <v>2</v>
      </c>
      <c r="P45">
        <v>3</v>
      </c>
      <c r="Q45">
        <v>4</v>
      </c>
      <c r="R45">
        <v>5</v>
      </c>
    </row>
    <row r="46" spans="5:21" x14ac:dyDescent="0.25">
      <c r="E46" s="7">
        <v>11</v>
      </c>
      <c r="F46" s="1" t="s">
        <v>61</v>
      </c>
      <c r="G46" s="1" t="s">
        <v>70</v>
      </c>
      <c r="H46" s="1"/>
      <c r="I46" s="2">
        <v>1</v>
      </c>
      <c r="L46" s="125">
        <v>9</v>
      </c>
      <c r="M46" s="125">
        <v>5</v>
      </c>
      <c r="N46" s="111">
        <v>1</v>
      </c>
      <c r="O46">
        <v>2</v>
      </c>
      <c r="P46">
        <v>3</v>
      </c>
      <c r="Q46">
        <v>4</v>
      </c>
      <c r="R46">
        <v>5</v>
      </c>
    </row>
    <row r="47" spans="5:21" x14ac:dyDescent="0.25">
      <c r="E47" s="7">
        <v>12</v>
      </c>
      <c r="F47" s="1" t="s">
        <v>9</v>
      </c>
      <c r="G47" s="1" t="s">
        <v>71</v>
      </c>
      <c r="H47" s="1"/>
      <c r="I47" s="2">
        <v>1</v>
      </c>
      <c r="L47" s="125">
        <v>10</v>
      </c>
      <c r="M47" s="125">
        <v>3</v>
      </c>
      <c r="N47" s="111">
        <v>1</v>
      </c>
      <c r="O47">
        <v>2</v>
      </c>
      <c r="P47">
        <v>3</v>
      </c>
      <c r="Q47">
        <v>4</v>
      </c>
      <c r="R47">
        <v>5</v>
      </c>
    </row>
    <row r="48" spans="5:21" ht="15.75" thickBot="1" x14ac:dyDescent="0.3">
      <c r="E48" s="18"/>
      <c r="F48" s="4"/>
      <c r="G48" s="4"/>
      <c r="H48" s="4"/>
      <c r="I48" s="4"/>
      <c r="L48" s="125">
        <v>11</v>
      </c>
      <c r="M48" s="125">
        <v>1</v>
      </c>
      <c r="N48" s="111">
        <v>1</v>
      </c>
      <c r="O48">
        <v>2</v>
      </c>
      <c r="P48">
        <v>3</v>
      </c>
      <c r="Q48">
        <v>4</v>
      </c>
      <c r="R48">
        <v>5</v>
      </c>
    </row>
    <row r="49" spans="4:18" x14ac:dyDescent="0.25">
      <c r="I49" s="38" t="s">
        <v>162</v>
      </c>
      <c r="L49" s="125">
        <v>12</v>
      </c>
      <c r="M49" s="125">
        <v>4</v>
      </c>
      <c r="N49" s="111">
        <v>1</v>
      </c>
      <c r="O49">
        <v>2</v>
      </c>
      <c r="P49">
        <v>3</v>
      </c>
      <c r="Q49">
        <v>4</v>
      </c>
      <c r="R49">
        <v>5</v>
      </c>
    </row>
    <row r="50" spans="4:18" x14ac:dyDescent="0.25">
      <c r="G50" s="4"/>
      <c r="H50" s="4"/>
      <c r="I50" s="39" t="s">
        <v>163</v>
      </c>
      <c r="L50" s="125">
        <v>13</v>
      </c>
      <c r="M50" s="125">
        <v>1</v>
      </c>
      <c r="N50" s="111">
        <v>1</v>
      </c>
      <c r="O50">
        <v>2</v>
      </c>
      <c r="P50">
        <v>3</v>
      </c>
      <c r="Q50">
        <v>4</v>
      </c>
      <c r="R50">
        <v>5</v>
      </c>
    </row>
    <row r="51" spans="4:18" x14ac:dyDescent="0.25">
      <c r="G51" s="4"/>
      <c r="H51" s="4"/>
      <c r="I51" s="39" t="s">
        <v>164</v>
      </c>
      <c r="L51" s="125">
        <v>14</v>
      </c>
      <c r="M51" s="125">
        <v>5</v>
      </c>
      <c r="N51" s="111">
        <v>1</v>
      </c>
      <c r="O51">
        <v>2</v>
      </c>
      <c r="P51">
        <v>3</v>
      </c>
      <c r="Q51">
        <v>4</v>
      </c>
      <c r="R51">
        <v>5</v>
      </c>
    </row>
    <row r="52" spans="4:18" x14ac:dyDescent="0.25">
      <c r="G52" s="4"/>
      <c r="H52" s="4"/>
      <c r="I52" s="39" t="s">
        <v>165</v>
      </c>
      <c r="L52" s="125">
        <v>15</v>
      </c>
      <c r="M52" s="125">
        <v>5</v>
      </c>
      <c r="N52" s="111">
        <v>1</v>
      </c>
      <c r="O52">
        <v>2</v>
      </c>
      <c r="P52">
        <v>3</v>
      </c>
      <c r="Q52">
        <v>4</v>
      </c>
      <c r="R52">
        <v>5</v>
      </c>
    </row>
    <row r="53" spans="4:18" ht="15.75" thickBot="1" x14ac:dyDescent="0.3">
      <c r="G53" s="4"/>
      <c r="H53" s="4"/>
      <c r="I53" s="40" t="s">
        <v>36</v>
      </c>
      <c r="L53" s="125">
        <v>16</v>
      </c>
      <c r="M53" s="125">
        <v>5</v>
      </c>
      <c r="N53" s="111">
        <v>1</v>
      </c>
      <c r="O53">
        <v>2</v>
      </c>
      <c r="P53">
        <v>3</v>
      </c>
      <c r="Q53">
        <v>4</v>
      </c>
      <c r="R53">
        <v>5</v>
      </c>
    </row>
    <row r="54" spans="4:18" x14ac:dyDescent="0.25">
      <c r="G54" s="4"/>
      <c r="H54" s="4"/>
      <c r="L54" s="125">
        <v>17</v>
      </c>
      <c r="M54" s="125">
        <v>3</v>
      </c>
      <c r="N54" s="111">
        <v>1</v>
      </c>
      <c r="O54">
        <v>2</v>
      </c>
      <c r="P54">
        <v>3</v>
      </c>
      <c r="Q54">
        <v>4</v>
      </c>
      <c r="R54">
        <v>5</v>
      </c>
    </row>
    <row r="55" spans="4:18" x14ac:dyDescent="0.25">
      <c r="G55" s="4"/>
      <c r="H55" s="4"/>
      <c r="L55" s="125">
        <v>18</v>
      </c>
      <c r="M55" s="125">
        <v>2</v>
      </c>
      <c r="N55" s="111">
        <v>1</v>
      </c>
      <c r="O55">
        <v>2</v>
      </c>
      <c r="P55">
        <v>3</v>
      </c>
      <c r="Q55">
        <v>4</v>
      </c>
      <c r="R55">
        <v>5</v>
      </c>
    </row>
    <row r="56" spans="4:18" x14ac:dyDescent="0.25">
      <c r="G56" s="4"/>
      <c r="H56" s="4"/>
      <c r="L56" s="125">
        <v>19</v>
      </c>
      <c r="M56" s="125">
        <v>2</v>
      </c>
      <c r="N56" s="111">
        <v>1</v>
      </c>
      <c r="O56">
        <v>2</v>
      </c>
      <c r="P56">
        <v>3</v>
      </c>
      <c r="Q56">
        <v>4</v>
      </c>
      <c r="R56">
        <v>5</v>
      </c>
    </row>
    <row r="57" spans="4:18" x14ac:dyDescent="0.25">
      <c r="G57" s="4"/>
      <c r="H57" s="4"/>
      <c r="L57" s="125">
        <v>20</v>
      </c>
      <c r="M57" s="125">
        <v>1</v>
      </c>
      <c r="N57" s="111">
        <v>1</v>
      </c>
      <c r="O57">
        <v>2</v>
      </c>
      <c r="P57">
        <v>3</v>
      </c>
      <c r="Q57">
        <v>4</v>
      </c>
      <c r="R57">
        <v>5</v>
      </c>
    </row>
    <row r="64" spans="4:18" x14ac:dyDescent="0.25">
      <c r="D64" s="117">
        <v>1</v>
      </c>
      <c r="E64" s="117">
        <v>4</v>
      </c>
      <c r="F64" s="117">
        <v>20</v>
      </c>
      <c r="G64" s="117">
        <v>7</v>
      </c>
      <c r="H64" s="117">
        <v>10</v>
      </c>
      <c r="I64" s="117">
        <v>12</v>
      </c>
      <c r="J64" s="117">
        <v>19</v>
      </c>
      <c r="K64" t="str">
        <f>CONCATENATE("'",D64,"-",E64,"-",F64,"-",G64,"-",H64,"-",I64,IF(J64&lt;&gt;"",CONCATENATE("-",J64),""))</f>
        <v>'1-4-20-7-10-12-19</v>
      </c>
    </row>
    <row r="65" spans="4:11" x14ac:dyDescent="0.25">
      <c r="D65" s="117">
        <v>2</v>
      </c>
      <c r="E65" s="117">
        <v>10</v>
      </c>
      <c r="F65" s="117">
        <v>17</v>
      </c>
      <c r="G65" s="117">
        <v>11</v>
      </c>
      <c r="H65" s="117">
        <v>9</v>
      </c>
      <c r="I65" s="117">
        <v>3</v>
      </c>
      <c r="J65" s="117">
        <v>8</v>
      </c>
      <c r="K65" t="str">
        <f t="shared" ref="K65:K83" si="8">CONCATENATE("'",D65,"-",E65,"-",F65,"-",G65,"-",H65,"-",I65,IF(J65&lt;&gt;"",CONCATENATE("-",J65),""))</f>
        <v>'2-10-17-11-9-3-8</v>
      </c>
    </row>
    <row r="66" spans="4:11" x14ac:dyDescent="0.25">
      <c r="D66" s="117">
        <v>3</v>
      </c>
      <c r="E66" s="117">
        <v>4</v>
      </c>
      <c r="F66" s="117">
        <v>6</v>
      </c>
      <c r="G66" s="117">
        <v>11</v>
      </c>
      <c r="H66" s="117">
        <v>15</v>
      </c>
      <c r="I66" s="117">
        <v>5</v>
      </c>
      <c r="J66" s="117"/>
      <c r="K66" t="str">
        <f t="shared" si="8"/>
        <v>'3-4-6-11-15-5</v>
      </c>
    </row>
    <row r="67" spans="4:11" x14ac:dyDescent="0.25">
      <c r="D67" s="117">
        <v>4</v>
      </c>
      <c r="E67" s="117">
        <v>2</v>
      </c>
      <c r="F67" s="117">
        <v>18</v>
      </c>
      <c r="G67" s="117">
        <v>20</v>
      </c>
      <c r="H67" s="117">
        <v>8</v>
      </c>
      <c r="I67" s="117">
        <v>9</v>
      </c>
      <c r="J67" s="117">
        <v>14</v>
      </c>
      <c r="K67" t="str">
        <f t="shared" si="8"/>
        <v>'4-2-18-20-8-9-14</v>
      </c>
    </row>
    <row r="68" spans="4:11" x14ac:dyDescent="0.25">
      <c r="D68" s="117">
        <v>5</v>
      </c>
      <c r="E68" s="117">
        <v>20</v>
      </c>
      <c r="F68" s="117">
        <v>10</v>
      </c>
      <c r="G68" s="117">
        <v>4</v>
      </c>
      <c r="H68" s="117">
        <v>19</v>
      </c>
      <c r="I68" s="117">
        <v>6</v>
      </c>
      <c r="J68" s="117">
        <v>13</v>
      </c>
      <c r="K68" t="str">
        <f t="shared" si="8"/>
        <v>'5-20-10-4-19-6-13</v>
      </c>
    </row>
    <row r="69" spans="4:11" x14ac:dyDescent="0.25">
      <c r="D69" s="117">
        <v>6</v>
      </c>
      <c r="E69" s="117">
        <v>4</v>
      </c>
      <c r="F69" s="117">
        <v>13</v>
      </c>
      <c r="G69" s="117">
        <v>14</v>
      </c>
      <c r="H69" s="117">
        <v>10</v>
      </c>
      <c r="I69" s="117">
        <v>20</v>
      </c>
      <c r="J69" s="117">
        <v>19</v>
      </c>
      <c r="K69" t="str">
        <f t="shared" si="8"/>
        <v>'6-4-13-14-10-20-19</v>
      </c>
    </row>
    <row r="70" spans="4:11" x14ac:dyDescent="0.25">
      <c r="D70" s="117">
        <v>7</v>
      </c>
      <c r="E70" s="117">
        <v>19</v>
      </c>
      <c r="F70" s="117">
        <v>12</v>
      </c>
      <c r="G70" s="117">
        <v>16</v>
      </c>
      <c r="H70" s="117">
        <v>13</v>
      </c>
      <c r="I70" s="117">
        <v>3</v>
      </c>
      <c r="J70" s="117">
        <v>10</v>
      </c>
      <c r="K70" t="str">
        <f t="shared" si="8"/>
        <v>'7-19-12-16-13-3-10</v>
      </c>
    </row>
    <row r="71" spans="4:11" x14ac:dyDescent="0.25">
      <c r="D71" s="117">
        <v>8</v>
      </c>
      <c r="E71" s="117">
        <v>19</v>
      </c>
      <c r="F71" s="117">
        <v>5</v>
      </c>
      <c r="G71" s="117">
        <v>18</v>
      </c>
      <c r="H71" s="117">
        <v>12</v>
      </c>
      <c r="I71" s="117">
        <v>6</v>
      </c>
      <c r="J71" s="117">
        <v>13</v>
      </c>
      <c r="K71" t="str">
        <f t="shared" si="8"/>
        <v>'8-19-5-18-12-6-13</v>
      </c>
    </row>
    <row r="72" spans="4:11" x14ac:dyDescent="0.25">
      <c r="D72" s="117">
        <v>9</v>
      </c>
      <c r="E72" s="117">
        <v>3</v>
      </c>
      <c r="F72" s="117">
        <v>16</v>
      </c>
      <c r="G72" s="117">
        <v>1</v>
      </c>
      <c r="H72" s="117">
        <v>4</v>
      </c>
      <c r="I72" s="117">
        <v>7</v>
      </c>
      <c r="J72" s="117">
        <v>10</v>
      </c>
      <c r="K72" t="str">
        <f t="shared" si="8"/>
        <v>'9-3-16-1-4-7-10</v>
      </c>
    </row>
    <row r="73" spans="4:11" x14ac:dyDescent="0.25">
      <c r="D73" s="117">
        <v>10</v>
      </c>
      <c r="E73" s="117">
        <v>9</v>
      </c>
      <c r="F73" s="117">
        <v>7</v>
      </c>
      <c r="G73" s="117">
        <v>1</v>
      </c>
      <c r="H73" s="117">
        <v>17</v>
      </c>
      <c r="I73" s="117">
        <v>8</v>
      </c>
      <c r="J73" s="117"/>
      <c r="K73" t="str">
        <f t="shared" si="8"/>
        <v>'10-9-7-1-17-8</v>
      </c>
    </row>
    <row r="74" spans="4:11" x14ac:dyDescent="0.25">
      <c r="D74" s="117">
        <v>11</v>
      </c>
      <c r="E74" s="117">
        <v>3</v>
      </c>
      <c r="F74" s="117">
        <v>14</v>
      </c>
      <c r="G74" s="117">
        <v>9</v>
      </c>
      <c r="H74" s="117">
        <v>15</v>
      </c>
      <c r="I74" s="117">
        <v>2</v>
      </c>
      <c r="J74" s="117"/>
      <c r="K74" t="str">
        <f t="shared" si="8"/>
        <v>'11-3-14-9-15-2</v>
      </c>
    </row>
    <row r="75" spans="4:11" x14ac:dyDescent="0.25">
      <c r="D75" s="117">
        <v>12</v>
      </c>
      <c r="E75" s="117">
        <v>17</v>
      </c>
      <c r="F75" s="117">
        <v>20</v>
      </c>
      <c r="G75" s="117">
        <v>2</v>
      </c>
      <c r="H75" s="117">
        <v>15</v>
      </c>
      <c r="I75" s="117">
        <v>1</v>
      </c>
      <c r="J75" s="117">
        <v>11</v>
      </c>
      <c r="K75" t="str">
        <f t="shared" si="8"/>
        <v>'12-17-20-2-15-1-11</v>
      </c>
    </row>
    <row r="76" spans="4:11" x14ac:dyDescent="0.25">
      <c r="D76" s="117">
        <v>13</v>
      </c>
      <c r="E76" s="117">
        <v>8</v>
      </c>
      <c r="F76" s="117">
        <v>2</v>
      </c>
      <c r="G76" s="117">
        <v>17</v>
      </c>
      <c r="H76" s="117">
        <v>1</v>
      </c>
      <c r="I76" s="117">
        <v>10</v>
      </c>
      <c r="J76" s="117">
        <v>14</v>
      </c>
      <c r="K76" t="str">
        <f t="shared" si="8"/>
        <v>'13-8-2-17-1-10-14</v>
      </c>
    </row>
    <row r="77" spans="4:11" x14ac:dyDescent="0.25">
      <c r="D77" s="117">
        <v>14</v>
      </c>
      <c r="E77" s="117">
        <v>5</v>
      </c>
      <c r="F77" s="117">
        <v>16</v>
      </c>
      <c r="G77" s="117">
        <v>19</v>
      </c>
      <c r="H77" s="117">
        <v>11</v>
      </c>
      <c r="I77" s="117">
        <v>1</v>
      </c>
      <c r="J77" s="117">
        <v>15</v>
      </c>
      <c r="K77" t="str">
        <f t="shared" si="8"/>
        <v>'14-5-16-19-11-1-15</v>
      </c>
    </row>
    <row r="78" spans="4:11" x14ac:dyDescent="0.25">
      <c r="D78" s="117">
        <v>15</v>
      </c>
      <c r="E78" s="117">
        <v>10</v>
      </c>
      <c r="F78" s="117">
        <v>6</v>
      </c>
      <c r="G78" s="117">
        <v>13</v>
      </c>
      <c r="H78" s="117">
        <v>17</v>
      </c>
      <c r="I78" s="117">
        <v>12</v>
      </c>
      <c r="J78" s="117"/>
      <c r="K78" t="str">
        <f t="shared" si="8"/>
        <v>'15-10-6-13-17-12</v>
      </c>
    </row>
    <row r="79" spans="4:11" x14ac:dyDescent="0.25">
      <c r="D79" s="117">
        <v>16</v>
      </c>
      <c r="E79" s="117">
        <v>9</v>
      </c>
      <c r="F79" s="117">
        <v>12</v>
      </c>
      <c r="G79" s="117">
        <v>2</v>
      </c>
      <c r="H79" s="117">
        <v>14</v>
      </c>
      <c r="I79" s="117">
        <v>1</v>
      </c>
      <c r="J79" s="117"/>
      <c r="K79" t="str">
        <f t="shared" si="8"/>
        <v>'16-9-12-2-14-1</v>
      </c>
    </row>
    <row r="80" spans="4:11" x14ac:dyDescent="0.25">
      <c r="D80" s="117">
        <v>17</v>
      </c>
      <c r="E80" s="117">
        <v>7</v>
      </c>
      <c r="F80" s="117">
        <v>16</v>
      </c>
      <c r="G80" s="117">
        <v>18</v>
      </c>
      <c r="H80" s="117">
        <v>3</v>
      </c>
      <c r="I80" s="117">
        <v>10</v>
      </c>
      <c r="J80" s="117"/>
      <c r="K80" t="str">
        <f t="shared" si="8"/>
        <v>'17-7-16-18-3-10</v>
      </c>
    </row>
    <row r="81" spans="4:12" x14ac:dyDescent="0.25">
      <c r="D81" s="117">
        <v>18</v>
      </c>
      <c r="E81" s="117">
        <v>15</v>
      </c>
      <c r="F81" s="117">
        <v>9</v>
      </c>
      <c r="G81" s="117">
        <v>14</v>
      </c>
      <c r="H81" s="117">
        <v>10</v>
      </c>
      <c r="I81" s="117">
        <v>3</v>
      </c>
      <c r="J81" s="117">
        <v>12</v>
      </c>
      <c r="K81" t="str">
        <f t="shared" si="8"/>
        <v>'18-15-9-14-10-3-12</v>
      </c>
    </row>
    <row r="82" spans="4:12" x14ac:dyDescent="0.25">
      <c r="D82" s="117">
        <v>19</v>
      </c>
      <c r="E82" s="117">
        <v>11</v>
      </c>
      <c r="F82" s="117">
        <v>2</v>
      </c>
      <c r="G82" s="117">
        <v>3</v>
      </c>
      <c r="H82" s="117">
        <v>4</v>
      </c>
      <c r="I82" s="117">
        <v>7</v>
      </c>
      <c r="J82" s="117">
        <v>10</v>
      </c>
      <c r="K82" t="str">
        <f t="shared" si="8"/>
        <v>'19-11-2-3-4-7-10</v>
      </c>
    </row>
    <row r="83" spans="4:12" x14ac:dyDescent="0.25">
      <c r="D83" s="117">
        <v>20</v>
      </c>
      <c r="E83" s="117">
        <v>12</v>
      </c>
      <c r="F83" s="117">
        <v>7</v>
      </c>
      <c r="G83" s="117">
        <v>5</v>
      </c>
      <c r="H83" s="117">
        <v>4</v>
      </c>
      <c r="I83" s="117">
        <v>18</v>
      </c>
      <c r="J83" s="117"/>
      <c r="K83" t="str">
        <f t="shared" si="8"/>
        <v>'20-12-7-5-4-18</v>
      </c>
    </row>
    <row r="87" spans="4:12" x14ac:dyDescent="0.25">
      <c r="D87" s="133" t="s">
        <v>143</v>
      </c>
      <c r="E87" s="89"/>
    </row>
    <row r="88" spans="4:12" x14ac:dyDescent="0.25">
      <c r="D88" s="10" t="s">
        <v>135</v>
      </c>
      <c r="E88" s="24" t="s">
        <v>144</v>
      </c>
      <c r="F88" s="122">
        <v>21</v>
      </c>
      <c r="G88" s="122">
        <v>24</v>
      </c>
      <c r="H88" s="122">
        <v>20</v>
      </c>
      <c r="I88" s="122">
        <v>10</v>
      </c>
      <c r="J88" s="122">
        <v>7</v>
      </c>
      <c r="K88" s="122">
        <v>19</v>
      </c>
      <c r="L88" t="str">
        <f t="shared" ref="L88:L99" si="9">CONCATENATE("'",G88,"-",H88,"-",I88,"-",J88,IF(K88&lt;&gt;"",CONCATENATE("-",K88),""))</f>
        <v>'24-20-10-7-19</v>
      </c>
    </row>
    <row r="89" spans="4:12" x14ac:dyDescent="0.25">
      <c r="D89" s="121">
        <v>1</v>
      </c>
      <c r="E89" s="122" t="s">
        <v>32</v>
      </c>
      <c r="F89" s="122">
        <v>3</v>
      </c>
      <c r="G89" s="122">
        <v>16</v>
      </c>
      <c r="H89" s="122">
        <v>6</v>
      </c>
      <c r="I89" s="122">
        <v>5</v>
      </c>
      <c r="J89" s="122">
        <v>20</v>
      </c>
      <c r="K89" s="122">
        <v>19</v>
      </c>
      <c r="L89" t="str">
        <f t="shared" si="9"/>
        <v>'16-6-5-20-19</v>
      </c>
    </row>
    <row r="90" spans="4:12" x14ac:dyDescent="0.25">
      <c r="D90" s="121">
        <v>2</v>
      </c>
      <c r="E90" s="122" t="s">
        <v>33</v>
      </c>
      <c r="F90" s="122">
        <v>18</v>
      </c>
      <c r="G90" s="122">
        <v>17</v>
      </c>
      <c r="H90" s="122">
        <v>2</v>
      </c>
      <c r="I90" s="122">
        <v>21</v>
      </c>
      <c r="J90" s="122">
        <v>15</v>
      </c>
      <c r="K90" s="122">
        <v>14</v>
      </c>
      <c r="L90" t="str">
        <f t="shared" si="9"/>
        <v>'17-2-21-15-14</v>
      </c>
    </row>
    <row r="91" spans="4:12" x14ac:dyDescent="0.25">
      <c r="D91" s="121">
        <v>3</v>
      </c>
      <c r="E91" s="122" t="s">
        <v>34</v>
      </c>
      <c r="F91" s="122">
        <v>1</v>
      </c>
      <c r="G91" s="122">
        <v>15</v>
      </c>
      <c r="H91" s="122">
        <v>9</v>
      </c>
      <c r="I91" s="122">
        <v>13</v>
      </c>
      <c r="J91" s="122">
        <v>4</v>
      </c>
      <c r="K91" s="122">
        <v>3</v>
      </c>
      <c r="L91" t="str">
        <f t="shared" si="9"/>
        <v>'15-9-13-4-3</v>
      </c>
    </row>
    <row r="92" spans="4:12" x14ac:dyDescent="0.25">
      <c r="D92" s="121">
        <v>4</v>
      </c>
      <c r="E92" s="122" t="s">
        <v>11</v>
      </c>
      <c r="F92" s="122">
        <v>7</v>
      </c>
      <c r="G92" s="122">
        <v>15</v>
      </c>
      <c r="H92" s="122">
        <v>8</v>
      </c>
      <c r="I92" s="122">
        <v>19</v>
      </c>
      <c r="J92" s="122">
        <v>3</v>
      </c>
      <c r="K92" s="122">
        <v>22</v>
      </c>
      <c r="L92" t="str">
        <f t="shared" si="9"/>
        <v>'15-8-19-3-22</v>
      </c>
    </row>
    <row r="93" spans="4:12" x14ac:dyDescent="0.25">
      <c r="D93" s="121">
        <v>5</v>
      </c>
      <c r="E93" s="122" t="s">
        <v>12</v>
      </c>
      <c r="F93" s="122">
        <v>4</v>
      </c>
      <c r="G93" s="122">
        <v>15</v>
      </c>
      <c r="H93" s="122">
        <v>2</v>
      </c>
      <c r="I93" s="122">
        <v>3</v>
      </c>
      <c r="J93" s="122">
        <v>18</v>
      </c>
      <c r="K93" s="122">
        <v>13</v>
      </c>
      <c r="L93" t="str">
        <f t="shared" si="9"/>
        <v>'15-2-3-18-13</v>
      </c>
    </row>
    <row r="94" spans="4:12" x14ac:dyDescent="0.25">
      <c r="D94" s="121">
        <v>6</v>
      </c>
      <c r="E94" s="122" t="s">
        <v>35</v>
      </c>
      <c r="F94" s="122">
        <v>21</v>
      </c>
      <c r="G94" s="122">
        <v>7</v>
      </c>
      <c r="H94" s="122">
        <v>10</v>
      </c>
      <c r="I94" s="122">
        <v>14</v>
      </c>
      <c r="J94" s="122">
        <v>6</v>
      </c>
      <c r="K94" s="122"/>
      <c r="L94" t="str">
        <f t="shared" si="9"/>
        <v>'7-10-14-6</v>
      </c>
    </row>
    <row r="95" spans="4:12" x14ac:dyDescent="0.25">
      <c r="D95" s="121">
        <v>7</v>
      </c>
      <c r="E95" s="122" t="s">
        <v>120</v>
      </c>
      <c r="F95" s="122">
        <v>19</v>
      </c>
      <c r="G95" s="122">
        <v>17</v>
      </c>
      <c r="H95" s="122">
        <v>22</v>
      </c>
      <c r="I95" s="122">
        <v>4</v>
      </c>
      <c r="J95" s="122">
        <v>15</v>
      </c>
      <c r="K95" s="122"/>
      <c r="L95" t="str">
        <f t="shared" si="9"/>
        <v>'17-22-4-15</v>
      </c>
    </row>
    <row r="96" spans="4:12" x14ac:dyDescent="0.25">
      <c r="D96" s="121">
        <v>8</v>
      </c>
      <c r="E96" s="122" t="s">
        <v>121</v>
      </c>
      <c r="F96" s="122">
        <v>17</v>
      </c>
      <c r="G96" s="122">
        <v>21</v>
      </c>
      <c r="H96" s="122">
        <v>1</v>
      </c>
      <c r="I96" s="122">
        <v>4</v>
      </c>
      <c r="J96" s="122">
        <v>9</v>
      </c>
      <c r="K96" s="122">
        <v>14</v>
      </c>
      <c r="L96" t="str">
        <f t="shared" si="9"/>
        <v>'21-1-4-9-14</v>
      </c>
    </row>
    <row r="97" spans="4:12" x14ac:dyDescent="0.25">
      <c r="D97" s="121">
        <v>9</v>
      </c>
      <c r="E97" s="122" t="s">
        <v>122</v>
      </c>
      <c r="F97" s="122">
        <v>18</v>
      </c>
      <c r="G97" s="122">
        <v>10</v>
      </c>
      <c r="H97" s="122">
        <v>11</v>
      </c>
      <c r="I97" s="122">
        <v>22</v>
      </c>
      <c r="J97" s="122">
        <v>1</v>
      </c>
      <c r="K97" s="122">
        <v>8</v>
      </c>
      <c r="L97" t="str">
        <f t="shared" si="9"/>
        <v>'10-11-22-1-8</v>
      </c>
    </row>
    <row r="98" spans="4:12" x14ac:dyDescent="0.25">
      <c r="D98" s="121">
        <v>10</v>
      </c>
      <c r="E98" s="122" t="s">
        <v>123</v>
      </c>
      <c r="F98" s="122">
        <v>21</v>
      </c>
      <c r="G98" s="122">
        <v>14</v>
      </c>
      <c r="H98" s="122">
        <v>22</v>
      </c>
      <c r="I98" s="122">
        <v>11</v>
      </c>
      <c r="J98" s="122">
        <v>18</v>
      </c>
      <c r="K98" s="122">
        <v>24</v>
      </c>
      <c r="L98" t="str">
        <f t="shared" si="9"/>
        <v>'14-22-11-18-24</v>
      </c>
    </row>
    <row r="99" spans="4:12" x14ac:dyDescent="0.25">
      <c r="D99" s="121">
        <v>11</v>
      </c>
      <c r="E99" s="122" t="s">
        <v>490</v>
      </c>
      <c r="F99" s="122">
        <v>15</v>
      </c>
      <c r="G99" s="122">
        <v>10</v>
      </c>
      <c r="H99" s="122">
        <v>4</v>
      </c>
      <c r="I99" s="122">
        <v>2</v>
      </c>
      <c r="J99" s="122">
        <v>3</v>
      </c>
      <c r="K99" s="122">
        <v>12</v>
      </c>
      <c r="L99" t="str">
        <f t="shared" si="9"/>
        <v>'10-4-2-3-12</v>
      </c>
    </row>
    <row r="100" spans="4:12" x14ac:dyDescent="0.25">
      <c r="D100" s="121">
        <v>12</v>
      </c>
      <c r="E100" s="122" t="s">
        <v>491</v>
      </c>
      <c r="F100" s="122">
        <v>8</v>
      </c>
      <c r="G100" s="122">
        <v>10</v>
      </c>
      <c r="H100" s="122">
        <v>13</v>
      </c>
      <c r="I100" s="122">
        <v>7</v>
      </c>
      <c r="J100" s="122">
        <v>21</v>
      </c>
      <c r="K100" s="122">
        <v>11</v>
      </c>
      <c r="L100" t="str">
        <f t="shared" ref="L100:L112" si="10">CONCATENATE("'",G100,"-",H100,"-",I100,"-",J100,IF(K100&lt;&gt;"",CONCATENATE("-",K100),""))</f>
        <v>'10-13-7-21-11</v>
      </c>
    </row>
    <row r="101" spans="4:12" x14ac:dyDescent="0.25">
      <c r="D101" s="121">
        <v>13</v>
      </c>
      <c r="E101" s="122" t="s">
        <v>492</v>
      </c>
      <c r="F101" s="122">
        <v>7</v>
      </c>
      <c r="G101" s="122">
        <v>4</v>
      </c>
      <c r="H101" s="122">
        <v>12</v>
      </c>
      <c r="I101" s="122">
        <v>18</v>
      </c>
      <c r="J101" s="122">
        <v>16</v>
      </c>
      <c r="K101" s="122">
        <v>14</v>
      </c>
      <c r="L101" t="str">
        <f t="shared" ref="L101:L108" si="11">CONCATENATE("'",G101,"-",H101,"-",I101,"-",J101,IF(K101&lt;&gt;"",CONCATENATE("-",K101),""))</f>
        <v>'4-12-18-16-14</v>
      </c>
    </row>
    <row r="102" spans="4:12" x14ac:dyDescent="0.25">
      <c r="D102" s="121">
        <v>14</v>
      </c>
      <c r="E102" s="122" t="s">
        <v>493</v>
      </c>
      <c r="F102" s="122">
        <v>24</v>
      </c>
      <c r="G102" s="122">
        <v>2</v>
      </c>
      <c r="H102" s="122">
        <v>8</v>
      </c>
      <c r="I102" s="122">
        <v>21</v>
      </c>
      <c r="J102" s="122">
        <v>1</v>
      </c>
      <c r="K102" s="122">
        <v>12</v>
      </c>
      <c r="L102" t="str">
        <f t="shared" si="11"/>
        <v>'2-8-21-1-12</v>
      </c>
    </row>
    <row r="103" spans="4:12" x14ac:dyDescent="0.25">
      <c r="D103" s="121">
        <v>15</v>
      </c>
      <c r="E103" s="122" t="s">
        <v>494</v>
      </c>
      <c r="F103" s="122">
        <v>15</v>
      </c>
      <c r="G103" s="122">
        <v>7</v>
      </c>
      <c r="H103" s="122">
        <v>22</v>
      </c>
      <c r="I103" s="122">
        <v>19</v>
      </c>
      <c r="J103" s="122">
        <v>4</v>
      </c>
      <c r="K103" s="122">
        <v>5</v>
      </c>
      <c r="L103" t="str">
        <f t="shared" si="11"/>
        <v>'7-22-19-4-5</v>
      </c>
    </row>
    <row r="104" spans="4:12" x14ac:dyDescent="0.25">
      <c r="D104" s="121">
        <v>16</v>
      </c>
      <c r="E104" s="122" t="s">
        <v>495</v>
      </c>
      <c r="F104" s="122">
        <v>23</v>
      </c>
      <c r="G104" s="122">
        <v>11</v>
      </c>
      <c r="H104" s="122">
        <v>22</v>
      </c>
      <c r="I104" s="122">
        <v>14</v>
      </c>
      <c r="J104" s="122">
        <v>6</v>
      </c>
      <c r="K104" s="122">
        <v>15</v>
      </c>
      <c r="L104" t="str">
        <f t="shared" si="11"/>
        <v>'11-22-14-6-15</v>
      </c>
    </row>
    <row r="105" spans="4:12" x14ac:dyDescent="0.25">
      <c r="D105" s="121">
        <v>17</v>
      </c>
      <c r="E105" s="122" t="s">
        <v>496</v>
      </c>
      <c r="F105" s="122">
        <v>10</v>
      </c>
      <c r="G105" s="122">
        <v>5</v>
      </c>
      <c r="H105" s="122">
        <v>15</v>
      </c>
      <c r="I105" s="122">
        <v>13</v>
      </c>
      <c r="J105" s="122">
        <v>24</v>
      </c>
      <c r="K105" s="122">
        <v>23</v>
      </c>
      <c r="L105" t="str">
        <f t="shared" si="11"/>
        <v>'5-15-13-24-23</v>
      </c>
    </row>
    <row r="106" spans="4:12" x14ac:dyDescent="0.25">
      <c r="D106" s="121">
        <v>18</v>
      </c>
      <c r="E106" s="122" t="s">
        <v>497</v>
      </c>
      <c r="F106" s="122">
        <v>9</v>
      </c>
      <c r="G106" s="122">
        <v>2</v>
      </c>
      <c r="H106" s="122">
        <v>23</v>
      </c>
      <c r="I106" s="122">
        <v>8</v>
      </c>
      <c r="J106" s="122">
        <v>20</v>
      </c>
      <c r="K106" s="122">
        <v>18</v>
      </c>
      <c r="L106" t="str">
        <f t="shared" si="11"/>
        <v>'2-23-8-20-18</v>
      </c>
    </row>
    <row r="107" spans="4:12" x14ac:dyDescent="0.25">
      <c r="D107" s="121">
        <v>19</v>
      </c>
      <c r="E107" s="122" t="s">
        <v>498</v>
      </c>
      <c r="F107" s="122">
        <v>1</v>
      </c>
      <c r="G107" s="122">
        <v>20</v>
      </c>
      <c r="H107" s="122">
        <v>18</v>
      </c>
      <c r="I107" s="122">
        <v>14</v>
      </c>
      <c r="J107" s="122">
        <v>3</v>
      </c>
      <c r="K107" s="122"/>
      <c r="L107" t="str">
        <f t="shared" si="11"/>
        <v>'20-18-14-3</v>
      </c>
    </row>
    <row r="108" spans="4:12" x14ac:dyDescent="0.25">
      <c r="D108" s="121">
        <v>20</v>
      </c>
      <c r="E108" s="122" t="s">
        <v>499</v>
      </c>
      <c r="F108" s="122">
        <v>13</v>
      </c>
      <c r="G108" s="122">
        <v>11</v>
      </c>
      <c r="H108" s="122">
        <v>15</v>
      </c>
      <c r="I108" s="122">
        <v>23</v>
      </c>
      <c r="J108" s="122">
        <v>5</v>
      </c>
      <c r="K108" s="122">
        <v>4</v>
      </c>
      <c r="L108" t="str">
        <f t="shared" si="11"/>
        <v>'11-15-23-5-4</v>
      </c>
    </row>
    <row r="109" spans="4:12" x14ac:dyDescent="0.25">
      <c r="D109" s="121">
        <v>21</v>
      </c>
      <c r="E109" s="122" t="s">
        <v>500</v>
      </c>
      <c r="F109" s="122">
        <v>3</v>
      </c>
      <c r="G109" s="122">
        <v>8</v>
      </c>
      <c r="H109" s="122">
        <v>9</v>
      </c>
      <c r="I109" s="122">
        <v>14</v>
      </c>
      <c r="J109" s="122">
        <v>24</v>
      </c>
      <c r="K109" s="122"/>
      <c r="L109" t="str">
        <f t="shared" si="10"/>
        <v>'8-9-14-24</v>
      </c>
    </row>
    <row r="110" spans="4:12" x14ac:dyDescent="0.25">
      <c r="D110" s="121">
        <v>22</v>
      </c>
      <c r="E110" s="122" t="s">
        <v>501</v>
      </c>
      <c r="F110" s="122">
        <v>7</v>
      </c>
      <c r="G110" s="122">
        <v>9</v>
      </c>
      <c r="H110" s="122">
        <v>6</v>
      </c>
      <c r="I110" s="122">
        <v>21</v>
      </c>
      <c r="J110" s="122">
        <v>14</v>
      </c>
      <c r="K110" s="122">
        <v>20</v>
      </c>
      <c r="L110" t="str">
        <f t="shared" si="10"/>
        <v>'9-6-21-14-20</v>
      </c>
    </row>
    <row r="111" spans="4:12" x14ac:dyDescent="0.25">
      <c r="D111" s="121">
        <v>23</v>
      </c>
      <c r="E111" s="122" t="s">
        <v>502</v>
      </c>
      <c r="F111" s="122">
        <v>24</v>
      </c>
      <c r="G111" s="122">
        <v>3</v>
      </c>
      <c r="H111" s="122">
        <v>1</v>
      </c>
      <c r="I111" s="122">
        <v>15</v>
      </c>
      <c r="J111" s="122">
        <v>8</v>
      </c>
      <c r="K111" s="122"/>
      <c r="L111" t="str">
        <f t="shared" si="10"/>
        <v>'3-1-15-8</v>
      </c>
    </row>
    <row r="112" spans="4:12" x14ac:dyDescent="0.25">
      <c r="D112" s="121">
        <v>24</v>
      </c>
      <c r="E112" s="122" t="s">
        <v>503</v>
      </c>
      <c r="F112" s="122">
        <v>16</v>
      </c>
      <c r="G112" s="122">
        <v>9</v>
      </c>
      <c r="H112" s="122">
        <v>2</v>
      </c>
      <c r="I112" s="122">
        <v>7</v>
      </c>
      <c r="J112" s="122">
        <v>3</v>
      </c>
      <c r="K112" s="122">
        <v>24</v>
      </c>
      <c r="L112" t="str">
        <f t="shared" si="10"/>
        <v>'9-2-7-3-24</v>
      </c>
    </row>
  </sheetData>
  <mergeCells count="5">
    <mergeCell ref="O1:V1"/>
    <mergeCell ref="L1:M1"/>
    <mergeCell ref="E34:I34"/>
    <mergeCell ref="H1:J1"/>
    <mergeCell ref="I12:J12"/>
  </mergeCells>
  <phoneticPr fontId="5" type="noConversion"/>
  <pageMargins left="0.7" right="0.7" top="0.75" bottom="0.75" header="0.3" footer="0.3"/>
  <pageSetup paperSize="9" orientation="portrait" r:id="rId1"/>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DD804-F46B-4A05-8EEA-33E720F59844}">
  <dimension ref="B3:L37"/>
  <sheetViews>
    <sheetView showGridLines="0" tabSelected="1" zoomScale="120" zoomScaleNormal="120" workbookViewId="0">
      <selection activeCell="J5" sqref="J5:J13"/>
    </sheetView>
  </sheetViews>
  <sheetFormatPr baseColWidth="10" defaultRowHeight="15" x14ac:dyDescent="0.25"/>
  <cols>
    <col min="1" max="1" width="3.5703125" customWidth="1"/>
    <col min="2" max="2" width="16.42578125" bestFit="1" customWidth="1"/>
    <col min="3" max="3" width="12" bestFit="1" customWidth="1"/>
    <col min="4" max="4" width="11.28515625" customWidth="1"/>
    <col min="5" max="5" width="35.7109375" bestFit="1" customWidth="1"/>
    <col min="6" max="6" width="20.5703125" bestFit="1" customWidth="1"/>
    <col min="7" max="7" width="12.140625" customWidth="1"/>
    <col min="8" max="8" width="3.28515625" customWidth="1"/>
    <col min="9" max="9" width="15.42578125" bestFit="1" customWidth="1"/>
    <col min="10" max="10" width="16.28515625" customWidth="1"/>
    <col min="11" max="11" width="14.7109375" bestFit="1" customWidth="1"/>
    <col min="12" max="12" width="24.28515625" bestFit="1" customWidth="1"/>
    <col min="13" max="13" width="16" bestFit="1" customWidth="1"/>
    <col min="14" max="14" width="12.140625" bestFit="1" customWidth="1"/>
    <col min="15" max="15" width="17.28515625" bestFit="1" customWidth="1"/>
    <col min="16" max="16" width="21" bestFit="1" customWidth="1"/>
    <col min="17" max="17" width="17.85546875" customWidth="1"/>
    <col min="18" max="18" width="19.85546875" customWidth="1"/>
    <col min="19" max="19" width="25.7109375" bestFit="1" customWidth="1"/>
    <col min="20" max="20" width="13.140625" customWidth="1"/>
    <col min="21" max="21" width="13.42578125" bestFit="1" customWidth="1"/>
  </cols>
  <sheetData>
    <row r="3" spans="2:12" ht="15.75" x14ac:dyDescent="0.25">
      <c r="B3" s="247" t="s">
        <v>38</v>
      </c>
      <c r="C3" s="247"/>
      <c r="D3" s="247"/>
      <c r="E3" s="247"/>
      <c r="F3" s="247"/>
      <c r="G3" s="247"/>
      <c r="H3" s="247"/>
      <c r="I3" s="247"/>
      <c r="J3" s="247"/>
      <c r="K3" s="247"/>
      <c r="L3" s="247"/>
    </row>
    <row r="4" spans="2:12" x14ac:dyDescent="0.25">
      <c r="B4" s="80" t="s">
        <v>240</v>
      </c>
      <c r="C4" s="81" t="s">
        <v>82</v>
      </c>
      <c r="D4" s="80" t="s">
        <v>242</v>
      </c>
      <c r="E4" s="80" t="s">
        <v>243</v>
      </c>
      <c r="F4" s="80" t="s">
        <v>134</v>
      </c>
      <c r="G4" s="80" t="s">
        <v>244</v>
      </c>
      <c r="H4" s="80"/>
      <c r="I4" s="80" t="s">
        <v>143</v>
      </c>
      <c r="J4" s="80" t="s">
        <v>199</v>
      </c>
      <c r="K4" s="80" t="s">
        <v>136</v>
      </c>
      <c r="L4" s="80" t="s">
        <v>36</v>
      </c>
    </row>
    <row r="5" spans="2:12" x14ac:dyDescent="0.25">
      <c r="B5" s="6">
        <v>1</v>
      </c>
      <c r="C5" s="6">
        <v>1</v>
      </c>
      <c r="D5" s="16" t="s">
        <v>43</v>
      </c>
      <c r="E5" s="19" t="s">
        <v>118</v>
      </c>
      <c r="F5" s="16" t="s">
        <v>72</v>
      </c>
      <c r="G5" s="141" t="s">
        <v>112</v>
      </c>
      <c r="H5" s="19"/>
      <c r="I5" s="119" t="s">
        <v>79</v>
      </c>
      <c r="J5" s="79" t="str">
        <f>CONCATENATE("dir",D5,"/imgHab/")</f>
        <v>dir1-01/imgHab/</v>
      </c>
      <c r="K5" s="16" t="s">
        <v>54</v>
      </c>
      <c r="L5" s="2">
        <v>1</v>
      </c>
    </row>
    <row r="6" spans="2:12" x14ac:dyDescent="0.25">
      <c r="B6" s="6">
        <v>2</v>
      </c>
      <c r="C6" s="6">
        <v>1</v>
      </c>
      <c r="D6" s="16" t="s">
        <v>44</v>
      </c>
      <c r="E6" s="19" t="s">
        <v>117</v>
      </c>
      <c r="F6" s="16" t="s">
        <v>73</v>
      </c>
      <c r="G6" s="141" t="s">
        <v>225</v>
      </c>
      <c r="H6" s="19"/>
      <c r="I6" s="119" t="s">
        <v>80</v>
      </c>
      <c r="J6" s="79" t="str">
        <f t="shared" ref="J6:J13" si="0">CONCATENATE("dir",D6,"/imgHab/")</f>
        <v>dir1-02/imgHab/</v>
      </c>
      <c r="K6" s="16" t="s">
        <v>157</v>
      </c>
      <c r="L6" s="2">
        <v>1</v>
      </c>
    </row>
    <row r="7" spans="2:12" x14ac:dyDescent="0.25">
      <c r="B7" s="6">
        <v>3</v>
      </c>
      <c r="C7" s="6">
        <v>1</v>
      </c>
      <c r="D7" s="16" t="s">
        <v>45</v>
      </c>
      <c r="E7" s="19" t="s">
        <v>110</v>
      </c>
      <c r="F7" s="16" t="s">
        <v>74</v>
      </c>
      <c r="G7" s="141" t="s">
        <v>226</v>
      </c>
      <c r="H7" s="19"/>
      <c r="I7" s="119" t="s">
        <v>232</v>
      </c>
      <c r="J7" s="79" t="str">
        <f t="shared" si="0"/>
        <v>dir1-03/imgHab/</v>
      </c>
      <c r="K7" s="16" t="s">
        <v>210</v>
      </c>
      <c r="L7" s="2">
        <v>1</v>
      </c>
    </row>
    <row r="8" spans="2:12" x14ac:dyDescent="0.25">
      <c r="B8" s="6">
        <v>4</v>
      </c>
      <c r="C8" s="6">
        <v>1</v>
      </c>
      <c r="D8" s="16" t="s">
        <v>46</v>
      </c>
      <c r="E8" s="19" t="s">
        <v>118</v>
      </c>
      <c r="F8" s="16" t="s">
        <v>75</v>
      </c>
      <c r="G8" s="141" t="s">
        <v>227</v>
      </c>
      <c r="H8" s="19"/>
      <c r="I8" s="119" t="s">
        <v>233</v>
      </c>
      <c r="J8" s="79" t="str">
        <f t="shared" si="0"/>
        <v>dir1-04/imgHab/</v>
      </c>
      <c r="K8" s="16" t="s">
        <v>224</v>
      </c>
      <c r="L8" s="2">
        <v>1</v>
      </c>
    </row>
    <row r="9" spans="2:12" x14ac:dyDescent="0.25">
      <c r="B9" s="6">
        <v>5</v>
      </c>
      <c r="C9" s="6">
        <v>1</v>
      </c>
      <c r="D9" s="16" t="s">
        <v>47</v>
      </c>
      <c r="E9" s="19" t="s">
        <v>117</v>
      </c>
      <c r="F9" s="16" t="s">
        <v>76</v>
      </c>
      <c r="G9" s="141" t="s">
        <v>228</v>
      </c>
      <c r="H9" s="19"/>
      <c r="I9" s="119" t="s">
        <v>234</v>
      </c>
      <c r="J9" s="79" t="str">
        <f t="shared" si="0"/>
        <v>dir2-01/imgHab/</v>
      </c>
      <c r="K9" s="16" t="s">
        <v>239</v>
      </c>
      <c r="L9" s="2">
        <v>1</v>
      </c>
    </row>
    <row r="10" spans="2:12" x14ac:dyDescent="0.25">
      <c r="B10" s="6">
        <v>6</v>
      </c>
      <c r="C10" s="6">
        <v>1</v>
      </c>
      <c r="D10" s="16" t="s">
        <v>48</v>
      </c>
      <c r="E10" s="19" t="s">
        <v>110</v>
      </c>
      <c r="F10" s="16" t="s">
        <v>77</v>
      </c>
      <c r="G10" s="141" t="s">
        <v>229</v>
      </c>
      <c r="H10" s="19"/>
      <c r="I10" s="119" t="s">
        <v>235</v>
      </c>
      <c r="J10" s="79" t="str">
        <f t="shared" si="0"/>
        <v>dir2-02/imgHab/</v>
      </c>
      <c r="K10" s="16" t="s">
        <v>54</v>
      </c>
      <c r="L10" s="2">
        <v>1</v>
      </c>
    </row>
    <row r="11" spans="2:12" x14ac:dyDescent="0.25">
      <c r="B11" s="6">
        <v>7</v>
      </c>
      <c r="C11" s="6">
        <v>1</v>
      </c>
      <c r="D11" s="16" t="s">
        <v>49</v>
      </c>
      <c r="E11" s="19" t="s">
        <v>118</v>
      </c>
      <c r="F11" s="16" t="s">
        <v>78</v>
      </c>
      <c r="G11" s="141" t="s">
        <v>230</v>
      </c>
      <c r="H11" s="19"/>
      <c r="I11" s="119" t="s">
        <v>236</v>
      </c>
      <c r="J11" s="79" t="str">
        <f t="shared" si="0"/>
        <v>dir2-03/imgHab/</v>
      </c>
      <c r="K11" s="16" t="s">
        <v>157</v>
      </c>
      <c r="L11" s="2">
        <v>1</v>
      </c>
    </row>
    <row r="12" spans="2:12" x14ac:dyDescent="0.25">
      <c r="B12" s="6">
        <v>8</v>
      </c>
      <c r="C12" s="6">
        <v>1</v>
      </c>
      <c r="D12" s="16" t="s">
        <v>50</v>
      </c>
      <c r="E12" s="19" t="s">
        <v>117</v>
      </c>
      <c r="F12" s="16" t="s">
        <v>78</v>
      </c>
      <c r="G12" s="141" t="s">
        <v>231</v>
      </c>
      <c r="H12" s="19"/>
      <c r="I12" s="119" t="s">
        <v>237</v>
      </c>
      <c r="J12" s="79" t="str">
        <f t="shared" si="0"/>
        <v>dir2-04/imgHab/</v>
      </c>
      <c r="K12" s="16" t="s">
        <v>210</v>
      </c>
      <c r="L12" s="2">
        <v>1</v>
      </c>
    </row>
    <row r="13" spans="2:12" x14ac:dyDescent="0.25">
      <c r="B13" s="6">
        <v>9</v>
      </c>
      <c r="C13" s="6">
        <v>2</v>
      </c>
      <c r="D13" s="16" t="s">
        <v>43</v>
      </c>
      <c r="E13" s="19" t="s">
        <v>110</v>
      </c>
      <c r="F13" s="16" t="s">
        <v>111</v>
      </c>
      <c r="G13" s="141" t="s">
        <v>115</v>
      </c>
      <c r="H13" s="19"/>
      <c r="I13" s="119" t="s">
        <v>238</v>
      </c>
      <c r="J13" s="79" t="str">
        <f t="shared" si="0"/>
        <v>dir1-01/imgHab/</v>
      </c>
      <c r="K13" s="16" t="s">
        <v>224</v>
      </c>
      <c r="L13" s="2">
        <v>1</v>
      </c>
    </row>
    <row r="15" spans="2:12" x14ac:dyDescent="0.25">
      <c r="E15" s="82" t="s">
        <v>246</v>
      </c>
      <c r="G15" t="str">
        <f t="shared" ref="G15:G23" si="1">$E$15&amp;B5&amp;"  ,  "&amp;C5&amp;"  ,  '"&amp;D5&amp;"'  ,  "&amp;E5&amp;"  ,  '"&amp;F5&amp;"'  ,  '"&amp;G5&amp;"'  ,  '"&amp;I5&amp;"'  ,  '"&amp;J5&amp;"'  ,  '"&amp;K5&amp;"'  ,  "&amp;L5&amp;");"</f>
        <v>insert into `tbHabitacionXpiso`  values(1  ,  1  ,  '1-01'  ,  24  ,  '01-02-03-04-06-09-11'  ,  '1-1-1-1-3-2-1'  ,  '04-05-06'  ,  'dir1-01/imgHab/'  ,  '01-02-03'  ,  1);</v>
      </c>
    </row>
    <row r="16" spans="2:12" ht="15" customHeight="1" x14ac:dyDescent="0.25">
      <c r="B16" s="80" t="s">
        <v>240</v>
      </c>
      <c r="C16" t="s">
        <v>168</v>
      </c>
      <c r="E16" s="246" t="s">
        <v>245</v>
      </c>
      <c r="F16" s="246"/>
      <c r="G16" t="str">
        <f t="shared" si="1"/>
        <v>insert into `tbHabitacionXpiso`  values(2  ,  1  ,  '1-02'  ,  26  ,  '02-03-04-06-09-11'  ,  '1-1-1-1-3-2-2'  ,  '04-06'  ,  'dir1-02/imgHab/'  ,  '01-03-04'  ,  1);</v>
      </c>
      <c r="I16" s="71"/>
    </row>
    <row r="17" spans="2:9" x14ac:dyDescent="0.25">
      <c r="B17" s="81" t="s">
        <v>82</v>
      </c>
      <c r="C17" t="s">
        <v>168</v>
      </c>
      <c r="E17" s="246"/>
      <c r="F17" s="246"/>
      <c r="G17" t="str">
        <f t="shared" si="1"/>
        <v>insert into `tbHabitacionXpiso`  values(3  ,  1  ,  '1-03'  ,  30  ,  '01-03-04-06-09-11'  ,  '1-1-1-1-3-2-3'  ,  '04-05-07'  ,  'dir1-03/imgHab/'  ,  '01-02-05'  ,  1);</v>
      </c>
      <c r="I17" s="71"/>
    </row>
    <row r="18" spans="2:9" x14ac:dyDescent="0.25">
      <c r="B18" s="80" t="s">
        <v>42</v>
      </c>
      <c r="C18" t="s">
        <v>170</v>
      </c>
      <c r="E18" s="246"/>
      <c r="F18" s="246"/>
      <c r="G18" t="str">
        <f t="shared" si="1"/>
        <v>insert into `tbHabitacionXpiso`  values(4  ,  1  ,  '1-04'  ,  24  ,  '01-02-03-04-09-11'  ,  '1-1-1-1-3-2-4'  ,  '04-07'  ,  'dir1-04/imgHab/'  ,  '01-02-06'  ,  1);</v>
      </c>
      <c r="I18" s="71"/>
    </row>
    <row r="19" spans="2:9" x14ac:dyDescent="0.25">
      <c r="B19" s="80" t="s">
        <v>113</v>
      </c>
      <c r="C19" t="s">
        <v>168</v>
      </c>
      <c r="E19" s="246"/>
      <c r="F19" s="246"/>
      <c r="G19" t="str">
        <f t="shared" si="1"/>
        <v>insert into `tbHabitacionXpiso`  values(5  ,  1  ,  '2-01'  ,  26  ,  '01-03-04-05-06-09'  ,  '1-1-1-1-3-2-5'  ,  '04-05-08'  ,  'dir2-01/imgHab/'  ,  '01-02-07'  ,  1);</v>
      </c>
      <c r="I19" s="71"/>
    </row>
    <row r="20" spans="2:9" x14ac:dyDescent="0.25">
      <c r="B20" s="80" t="s">
        <v>134</v>
      </c>
      <c r="C20" t="s">
        <v>170</v>
      </c>
      <c r="E20" s="246"/>
      <c r="F20" s="246"/>
      <c r="G20" t="str">
        <f t="shared" si="1"/>
        <v>insert into `tbHabitacionXpiso`  values(6  ,  1  ,  '2-02'  ,  30  ,  '01-02-03-04-06-09'  ,  '1-1-1-1-3-2-6'  ,  '04-08'  ,  'dir2-02/imgHab/'  ,  '01-02-03'  ,  1);</v>
      </c>
      <c r="I20" s="71"/>
    </row>
    <row r="21" spans="2:9" x14ac:dyDescent="0.25">
      <c r="B21" s="80" t="s">
        <v>92</v>
      </c>
      <c r="C21" t="s">
        <v>168</v>
      </c>
      <c r="E21" s="246"/>
      <c r="F21" s="246"/>
      <c r="G21" t="str">
        <f t="shared" si="1"/>
        <v>insert into `tbHabitacionXpiso`  values(7  ,  1  ,  '2-03'  ,  24  ,  '01-02-03-04-06-10'  ,  '1-1-1-1-3-2-7'  ,  '04-05-09'  ,  'dir2-03/imgHab/'  ,  '01-03-04'  ,  1);</v>
      </c>
      <c r="I21" s="71"/>
    </row>
    <row r="22" spans="2:9" x14ac:dyDescent="0.25">
      <c r="B22" s="80" t="s">
        <v>143</v>
      </c>
      <c r="C22" t="s">
        <v>170</v>
      </c>
      <c r="E22" s="246"/>
      <c r="F22" s="246"/>
      <c r="G22" t="str">
        <f t="shared" si="1"/>
        <v>insert into `tbHabitacionXpiso`  values(8  ,  1  ,  '2-04'  ,  26  ,  '01-02-03-04-06-10'  ,  '1-1-1-1-3-2-8'  ,  '04-09'  ,  'dir2-04/imgHab/'  ,  '01-02-05'  ,  1);</v>
      </c>
      <c r="I22" s="71"/>
    </row>
    <row r="23" spans="2:9" x14ac:dyDescent="0.25">
      <c r="B23" s="80" t="s">
        <v>199</v>
      </c>
      <c r="C23" t="s">
        <v>241</v>
      </c>
      <c r="E23" s="246"/>
      <c r="F23" s="246"/>
      <c r="G23" t="str">
        <f t="shared" si="1"/>
        <v>insert into `tbHabitacionXpiso`  values(9  ,  2  ,  '1-01'  ,  30  ,  '01-03-04-05'  ,  '2-1-1-1'  ,  '04-05-10'  ,  'dir1-01/imgHab/'  ,  '01-02-06'  ,  1);</v>
      </c>
      <c r="I23" s="71"/>
    </row>
    <row r="24" spans="2:9" x14ac:dyDescent="0.25">
      <c r="B24" s="80" t="s">
        <v>114</v>
      </c>
      <c r="C24" t="s">
        <v>173</v>
      </c>
      <c r="E24" s="246"/>
      <c r="F24" s="246"/>
      <c r="G24" s="71"/>
      <c r="H24" s="71"/>
      <c r="I24" s="71"/>
    </row>
    <row r="25" spans="2:9" x14ac:dyDescent="0.25">
      <c r="B25" s="80" t="s">
        <v>136</v>
      </c>
      <c r="C25" t="s">
        <v>170</v>
      </c>
      <c r="E25" s="246"/>
      <c r="F25" s="246"/>
      <c r="G25" s="71"/>
      <c r="H25" s="71"/>
      <c r="I25" s="71"/>
    </row>
    <row r="26" spans="2:9" x14ac:dyDescent="0.25">
      <c r="E26" s="246"/>
      <c r="F26" s="246"/>
      <c r="G26" s="71"/>
      <c r="H26" s="71"/>
      <c r="I26" s="71"/>
    </row>
    <row r="27" spans="2:9" x14ac:dyDescent="0.25">
      <c r="E27" s="246"/>
      <c r="F27" s="246"/>
      <c r="G27" s="71"/>
      <c r="H27" s="71"/>
      <c r="I27" s="71"/>
    </row>
    <row r="28" spans="2:9" x14ac:dyDescent="0.25">
      <c r="E28" s="246"/>
      <c r="F28" s="246"/>
      <c r="G28" s="71"/>
      <c r="H28" s="71"/>
      <c r="I28" s="71"/>
    </row>
    <row r="29" spans="2:9" x14ac:dyDescent="0.25">
      <c r="E29" s="71"/>
      <c r="F29" s="71"/>
      <c r="G29" s="71"/>
      <c r="H29" s="71"/>
      <c r="I29" s="71"/>
    </row>
    <row r="30" spans="2:9" x14ac:dyDescent="0.25">
      <c r="E30" s="71"/>
      <c r="F30" s="71"/>
      <c r="G30" s="71"/>
      <c r="H30" s="71"/>
      <c r="I30" s="71"/>
    </row>
    <row r="31" spans="2:9" x14ac:dyDescent="0.25">
      <c r="E31" s="71"/>
      <c r="F31" s="71"/>
      <c r="G31" s="71"/>
      <c r="H31" s="71"/>
      <c r="I31" s="71"/>
    </row>
    <row r="32" spans="2:9" x14ac:dyDescent="0.25">
      <c r="E32" s="71"/>
      <c r="F32" s="71"/>
      <c r="G32" s="71"/>
      <c r="H32" s="71"/>
      <c r="I32" s="71"/>
    </row>
    <row r="33" spans="5:9" x14ac:dyDescent="0.25">
      <c r="E33" s="71"/>
      <c r="F33" s="71"/>
      <c r="G33" s="71"/>
      <c r="H33" s="71"/>
      <c r="I33" s="71"/>
    </row>
    <row r="34" spans="5:9" x14ac:dyDescent="0.25">
      <c r="E34" s="71"/>
      <c r="F34" s="71"/>
      <c r="G34" s="71"/>
      <c r="H34" s="71"/>
      <c r="I34" s="71"/>
    </row>
    <row r="35" spans="5:9" x14ac:dyDescent="0.25">
      <c r="E35" s="71"/>
      <c r="F35" s="71"/>
      <c r="G35" s="71"/>
      <c r="H35" s="71"/>
      <c r="I35" s="71"/>
    </row>
    <row r="36" spans="5:9" x14ac:dyDescent="0.25">
      <c r="E36" s="71"/>
      <c r="F36" s="71"/>
      <c r="G36" s="71"/>
      <c r="H36" s="71"/>
      <c r="I36" s="71"/>
    </row>
    <row r="37" spans="5:9" x14ac:dyDescent="0.25">
      <c r="E37" s="71"/>
      <c r="F37" s="71"/>
      <c r="G37" s="71"/>
      <c r="H37" s="71"/>
      <c r="I37" s="71"/>
    </row>
  </sheetData>
  <mergeCells count="2">
    <mergeCell ref="B3:L3"/>
    <mergeCell ref="E16:F28"/>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E7B30-3E55-4273-B417-4A32BBD0C11B}">
  <dimension ref="E6:X16"/>
  <sheetViews>
    <sheetView zoomScale="130" zoomScaleNormal="130" workbookViewId="0">
      <selection activeCell="F11" sqref="F11"/>
    </sheetView>
  </sheetViews>
  <sheetFormatPr baseColWidth="10" defaultRowHeight="15" x14ac:dyDescent="0.25"/>
  <cols>
    <col min="6" max="6" width="38.28515625" bestFit="1" customWidth="1"/>
    <col min="7" max="7" width="3.7109375" customWidth="1"/>
    <col min="8" max="8" width="2" bestFit="1" customWidth="1"/>
    <col min="9" max="9" width="5.7109375" bestFit="1" customWidth="1"/>
    <col min="10" max="10" width="3" bestFit="1" customWidth="1"/>
    <col min="11" max="11" width="15" bestFit="1" customWidth="1"/>
    <col min="12" max="12" width="19.42578125" bestFit="1" customWidth="1"/>
  </cols>
  <sheetData>
    <row r="6" spans="5:24" x14ac:dyDescent="0.25">
      <c r="E6" t="s">
        <v>257</v>
      </c>
    </row>
    <row r="7" spans="5:24" x14ac:dyDescent="0.25">
      <c r="E7" t="s">
        <v>256</v>
      </c>
    </row>
    <row r="8" spans="5:24" x14ac:dyDescent="0.25">
      <c r="F8" t="s">
        <v>248</v>
      </c>
      <c r="H8" s="8">
        <v>2</v>
      </c>
      <c r="I8" s="19" t="s">
        <v>130</v>
      </c>
      <c r="J8" s="19" t="s">
        <v>191</v>
      </c>
      <c r="K8" s="19" t="s">
        <v>192</v>
      </c>
      <c r="L8" s="19" t="s">
        <v>204</v>
      </c>
      <c r="M8" s="19" t="s">
        <v>207</v>
      </c>
      <c r="N8" s="19" t="s">
        <v>208</v>
      </c>
      <c r="O8" s="75" t="s">
        <v>209</v>
      </c>
      <c r="P8" s="19" t="s">
        <v>247</v>
      </c>
      <c r="Q8" s="19" t="s">
        <v>157</v>
      </c>
      <c r="R8" s="8">
        <v>4</v>
      </c>
      <c r="S8" s="8">
        <v>100</v>
      </c>
      <c r="T8" s="17" t="s">
        <v>52</v>
      </c>
      <c r="U8" s="17" t="s">
        <v>53</v>
      </c>
      <c r="V8" s="17" t="s">
        <v>54</v>
      </c>
      <c r="W8" s="79" t="str">
        <f>CONCATENATE("dir",F8,"/imgHotel/")</f>
        <v>dirleer registro/imgHotel/</v>
      </c>
      <c r="X8" s="2">
        <v>1</v>
      </c>
    </row>
    <row r="9" spans="5:24" x14ac:dyDescent="0.25">
      <c r="F9" t="s">
        <v>249</v>
      </c>
    </row>
    <row r="10" spans="5:24" x14ac:dyDescent="0.25">
      <c r="F10" t="s">
        <v>250</v>
      </c>
    </row>
    <row r="12" spans="5:24" x14ac:dyDescent="0.25">
      <c r="F12" t="s">
        <v>251</v>
      </c>
    </row>
    <row r="13" spans="5:24" x14ac:dyDescent="0.25">
      <c r="F13" t="s">
        <v>255</v>
      </c>
    </row>
    <row r="14" spans="5:24" x14ac:dyDescent="0.25">
      <c r="F14" t="s">
        <v>254</v>
      </c>
    </row>
    <row r="15" spans="5:24" x14ac:dyDescent="0.25">
      <c r="F15" t="s">
        <v>252</v>
      </c>
    </row>
    <row r="16" spans="5:24" x14ac:dyDescent="0.25">
      <c r="F16" t="s">
        <v>253</v>
      </c>
    </row>
  </sheetData>
  <hyperlinks>
    <hyperlink ref="O8" r:id="rId1" xr:uid="{DC89EF4D-10A1-4749-9B67-E23677437639}"/>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ACC21-DEAF-453A-83BA-3CBC302F75B2}">
  <dimension ref="B2:AB61"/>
  <sheetViews>
    <sheetView showGridLines="0" workbookViewId="0">
      <selection activeCell="E35" sqref="E35"/>
    </sheetView>
  </sheetViews>
  <sheetFormatPr baseColWidth="10" defaultRowHeight="15" x14ac:dyDescent="0.25"/>
  <cols>
    <col min="1" max="1" width="3.42578125" customWidth="1"/>
    <col min="5" max="5" width="8.85546875" bestFit="1" customWidth="1"/>
    <col min="6" max="6" width="16.140625" bestFit="1" customWidth="1"/>
    <col min="7" max="7" width="20.42578125" bestFit="1" customWidth="1"/>
    <col min="8" max="8" width="17.7109375" bestFit="1" customWidth="1"/>
    <col min="9" max="9" width="12.28515625" bestFit="1" customWidth="1"/>
    <col min="10" max="10" width="12.140625" customWidth="1"/>
    <col min="11" max="11" width="11.28515625" customWidth="1"/>
    <col min="12" max="12" width="12.140625" bestFit="1" customWidth="1"/>
    <col min="13" max="13" width="16.140625" bestFit="1" customWidth="1"/>
    <col min="15" max="15" width="16.140625" bestFit="1" customWidth="1"/>
    <col min="16" max="16" width="13.7109375" bestFit="1" customWidth="1"/>
    <col min="17" max="17" width="14.5703125" bestFit="1" customWidth="1"/>
    <col min="18" max="18" width="13.7109375" bestFit="1" customWidth="1"/>
    <col min="19" max="19" width="16.140625" bestFit="1" customWidth="1"/>
    <col min="21" max="21" width="15.140625" bestFit="1" customWidth="1"/>
  </cols>
  <sheetData>
    <row r="2" spans="2:16" x14ac:dyDescent="0.25">
      <c r="B2" s="23" t="s">
        <v>82</v>
      </c>
      <c r="C2" s="112" t="s">
        <v>183</v>
      </c>
      <c r="D2" s="112" t="s">
        <v>39</v>
      </c>
      <c r="E2" s="113" t="s">
        <v>147</v>
      </c>
      <c r="F2" s="113" t="s">
        <v>148</v>
      </c>
      <c r="G2" s="113" t="s">
        <v>158</v>
      </c>
      <c r="H2" s="113" t="s">
        <v>159</v>
      </c>
      <c r="I2" s="113" t="s">
        <v>160</v>
      </c>
      <c r="J2" s="142" t="s">
        <v>161</v>
      </c>
      <c r="K2" s="47" t="s">
        <v>180</v>
      </c>
      <c r="L2" s="143" t="s">
        <v>175</v>
      </c>
      <c r="M2" s="144" t="s">
        <v>132</v>
      </c>
      <c r="N2" s="145" t="s">
        <v>176</v>
      </c>
      <c r="O2" s="150" t="s">
        <v>135</v>
      </c>
      <c r="P2" s="146" t="s">
        <v>136</v>
      </c>
    </row>
    <row r="3" spans="2:16" x14ac:dyDescent="0.25">
      <c r="B3" s="6">
        <v>1</v>
      </c>
      <c r="C3" s="8">
        <v>11111</v>
      </c>
      <c r="D3" s="2">
        <v>2</v>
      </c>
      <c r="E3" s="19" t="s">
        <v>191</v>
      </c>
      <c r="F3" s="119" t="s">
        <v>192</v>
      </c>
      <c r="G3" s="119" t="s">
        <v>204</v>
      </c>
      <c r="H3" s="19" t="s">
        <v>207</v>
      </c>
      <c r="I3" s="19" t="s">
        <v>208</v>
      </c>
      <c r="J3" s="1" t="str">
        <f ca="1">CONCATENATE("correohotelnumero",RANDBETWEEN(100,200),"@correo.com")</f>
        <v>correohotelnumero177@correo.com</v>
      </c>
      <c r="K3" s="8">
        <f t="shared" ref="K3:K8" si="0">COUNT(D35:I35)</f>
        <v>6</v>
      </c>
      <c r="M3" s="8">
        <f t="shared" ref="M3:M8" si="1">COUNT(D44:I44)</f>
        <v>6</v>
      </c>
      <c r="N3" s="2">
        <v>5</v>
      </c>
      <c r="O3" s="151">
        <v>5</v>
      </c>
      <c r="P3" s="17" t="s">
        <v>631</v>
      </c>
    </row>
    <row r="4" spans="2:16" x14ac:dyDescent="0.25">
      <c r="B4" s="6">
        <v>2</v>
      </c>
      <c r="C4" s="8">
        <f>+C3+1</f>
        <v>11112</v>
      </c>
      <c r="D4" s="2">
        <v>3</v>
      </c>
      <c r="E4" s="19" t="s">
        <v>191</v>
      </c>
      <c r="F4" s="119" t="s">
        <v>203</v>
      </c>
      <c r="G4" s="119" t="s">
        <v>205</v>
      </c>
      <c r="H4" s="19" t="s">
        <v>632</v>
      </c>
      <c r="I4" s="19" t="s">
        <v>633</v>
      </c>
      <c r="J4" s="1" t="str">
        <f t="shared" ref="J4:J16" ca="1" si="2">CONCATENATE("correohotelnumero",RANDBETWEEN(100,200),"@correo.com")</f>
        <v>correohotelnumero118@correo.com</v>
      </c>
      <c r="K4" s="8">
        <f t="shared" si="0"/>
        <v>3</v>
      </c>
      <c r="M4" s="8">
        <f t="shared" si="1"/>
        <v>5</v>
      </c>
      <c r="N4" s="1"/>
      <c r="O4" s="1"/>
      <c r="P4" s="1"/>
    </row>
    <row r="5" spans="2:16" x14ac:dyDescent="0.25">
      <c r="B5" s="6">
        <v>3</v>
      </c>
      <c r="C5" s="8">
        <f t="shared" ref="C5:C16" si="3">+C4+1</f>
        <v>11113</v>
      </c>
      <c r="D5" s="2">
        <v>2</v>
      </c>
      <c r="E5" s="19" t="s">
        <v>191</v>
      </c>
      <c r="F5" s="119" t="s">
        <v>215</v>
      </c>
      <c r="G5" s="119" t="s">
        <v>218</v>
      </c>
      <c r="H5" s="19" t="s">
        <v>634</v>
      </c>
      <c r="I5" s="19" t="s">
        <v>635</v>
      </c>
      <c r="J5" s="1" t="str">
        <f t="shared" ca="1" si="2"/>
        <v>correohotelnumero175@correo.com</v>
      </c>
      <c r="K5" s="8">
        <f t="shared" si="0"/>
        <v>2</v>
      </c>
      <c r="M5" s="8">
        <f t="shared" si="1"/>
        <v>6</v>
      </c>
      <c r="N5" s="1"/>
      <c r="O5" s="1"/>
      <c r="P5" s="1"/>
    </row>
    <row r="6" spans="2:16" x14ac:dyDescent="0.25">
      <c r="B6" s="6">
        <v>4</v>
      </c>
      <c r="C6" s="8">
        <f t="shared" si="3"/>
        <v>11114</v>
      </c>
      <c r="D6" s="2">
        <v>3</v>
      </c>
      <c r="E6" s="19" t="s">
        <v>191</v>
      </c>
      <c r="F6" s="119" t="s">
        <v>216</v>
      </c>
      <c r="G6" s="119" t="s">
        <v>219</v>
      </c>
      <c r="H6" s="19" t="s">
        <v>636</v>
      </c>
      <c r="I6" s="19" t="s">
        <v>637</v>
      </c>
      <c r="J6" s="1" t="str">
        <f t="shared" ca="1" si="2"/>
        <v>correohotelnumero114@correo.com</v>
      </c>
      <c r="K6" s="8">
        <f t="shared" si="0"/>
        <v>3</v>
      </c>
      <c r="M6" s="8">
        <f t="shared" si="1"/>
        <v>6</v>
      </c>
      <c r="N6" s="1"/>
      <c r="O6" s="1"/>
      <c r="P6" s="1"/>
    </row>
    <row r="7" spans="2:16" x14ac:dyDescent="0.25">
      <c r="B7" s="6">
        <v>5</v>
      </c>
      <c r="C7" s="8">
        <f t="shared" si="3"/>
        <v>11115</v>
      </c>
      <c r="D7" s="2">
        <v>2</v>
      </c>
      <c r="E7" s="19" t="s">
        <v>191</v>
      </c>
      <c r="F7" s="119" t="s">
        <v>217</v>
      </c>
      <c r="G7" s="119" t="s">
        <v>220</v>
      </c>
      <c r="H7" s="19" t="s">
        <v>638</v>
      </c>
      <c r="I7" s="19" t="s">
        <v>639</v>
      </c>
      <c r="J7" s="1" t="str">
        <f t="shared" ca="1" si="2"/>
        <v>correohotelnumero192@correo.com</v>
      </c>
      <c r="K7" s="8">
        <f t="shared" si="0"/>
        <v>2</v>
      </c>
      <c r="M7" s="8">
        <f t="shared" si="1"/>
        <v>6</v>
      </c>
      <c r="N7" s="1"/>
      <c r="O7" s="1"/>
      <c r="P7" s="1"/>
    </row>
    <row r="8" spans="2:16" x14ac:dyDescent="0.25">
      <c r="B8" s="6">
        <v>6</v>
      </c>
      <c r="C8" s="8">
        <f t="shared" si="3"/>
        <v>11116</v>
      </c>
      <c r="D8" s="2">
        <v>4</v>
      </c>
      <c r="E8" s="19" t="s">
        <v>191</v>
      </c>
      <c r="F8" s="119" t="s">
        <v>306</v>
      </c>
      <c r="G8" s="119" t="s">
        <v>321</v>
      </c>
      <c r="H8" s="19" t="s">
        <v>640</v>
      </c>
      <c r="I8" s="19" t="s">
        <v>641</v>
      </c>
      <c r="J8" s="1" t="str">
        <f t="shared" ca="1" si="2"/>
        <v>correohotelnumero111@correo.com</v>
      </c>
      <c r="K8" s="8">
        <f t="shared" si="0"/>
        <v>2</v>
      </c>
      <c r="M8" s="8">
        <f t="shared" si="1"/>
        <v>1</v>
      </c>
      <c r="N8" s="1"/>
      <c r="O8" s="1"/>
      <c r="P8" s="1"/>
    </row>
    <row r="9" spans="2:16" x14ac:dyDescent="0.25">
      <c r="B9" s="6">
        <v>7</v>
      </c>
      <c r="C9" s="8">
        <f t="shared" si="3"/>
        <v>11117</v>
      </c>
      <c r="D9" s="2">
        <v>3</v>
      </c>
      <c r="E9" s="19" t="s">
        <v>191</v>
      </c>
      <c r="F9" s="119" t="s">
        <v>307</v>
      </c>
      <c r="G9" s="119" t="s">
        <v>322</v>
      </c>
      <c r="H9" s="19" t="s">
        <v>642</v>
      </c>
      <c r="I9" s="19" t="s">
        <v>643</v>
      </c>
      <c r="J9" s="1" t="str">
        <f t="shared" ca="1" si="2"/>
        <v>correohotelnumero100@correo.com</v>
      </c>
      <c r="K9" s="8">
        <f t="shared" ref="K9:K10" si="4">COUNT(M44:R44)</f>
        <v>0</v>
      </c>
      <c r="M9" s="2">
        <v>0</v>
      </c>
      <c r="N9" s="1"/>
      <c r="O9" s="1"/>
      <c r="P9" s="1"/>
    </row>
    <row r="10" spans="2:16" x14ac:dyDescent="0.25">
      <c r="B10" s="6">
        <v>8</v>
      </c>
      <c r="C10" s="8">
        <f t="shared" si="3"/>
        <v>11118</v>
      </c>
      <c r="D10" s="2">
        <v>5</v>
      </c>
      <c r="E10" s="19" t="s">
        <v>191</v>
      </c>
      <c r="F10" s="119" t="s">
        <v>308</v>
      </c>
      <c r="G10" s="119" t="s">
        <v>323</v>
      </c>
      <c r="H10" s="19" t="s">
        <v>644</v>
      </c>
      <c r="I10" s="19" t="s">
        <v>645</v>
      </c>
      <c r="J10" s="1" t="str">
        <f t="shared" ca="1" si="2"/>
        <v>correohotelnumero116@correo.com</v>
      </c>
      <c r="K10" s="8">
        <f t="shared" si="4"/>
        <v>0</v>
      </c>
      <c r="M10" s="2">
        <v>0</v>
      </c>
      <c r="N10" s="1"/>
      <c r="O10" s="1"/>
      <c r="P10" s="1"/>
    </row>
    <row r="11" spans="2:16" x14ac:dyDescent="0.25">
      <c r="B11" s="6">
        <v>9</v>
      </c>
      <c r="C11" s="8">
        <f t="shared" si="3"/>
        <v>11119</v>
      </c>
      <c r="D11" s="2">
        <v>4</v>
      </c>
      <c r="E11" s="19" t="s">
        <v>191</v>
      </c>
      <c r="F11" s="119" t="s">
        <v>309</v>
      </c>
      <c r="G11" s="119" t="s">
        <v>324</v>
      </c>
      <c r="H11" s="19" t="s">
        <v>646</v>
      </c>
      <c r="I11" s="19" t="s">
        <v>647</v>
      </c>
      <c r="J11" s="1" t="str">
        <f t="shared" ca="1" si="2"/>
        <v>correohotelnumero188@correo.com</v>
      </c>
      <c r="K11" s="8">
        <f>COUNT(M34:R34)</f>
        <v>0</v>
      </c>
      <c r="M11" s="2">
        <v>0</v>
      </c>
      <c r="N11" s="1"/>
      <c r="O11" s="1"/>
      <c r="P11" s="1"/>
    </row>
    <row r="12" spans="2:16" x14ac:dyDescent="0.25">
      <c r="B12" s="6">
        <v>10</v>
      </c>
      <c r="C12" s="8">
        <f t="shared" si="3"/>
        <v>11120</v>
      </c>
      <c r="D12" s="2">
        <v>3</v>
      </c>
      <c r="E12" s="19" t="s">
        <v>191</v>
      </c>
      <c r="F12" s="119" t="s">
        <v>310</v>
      </c>
      <c r="G12" s="119" t="s">
        <v>325</v>
      </c>
      <c r="H12" s="19" t="s">
        <v>648</v>
      </c>
      <c r="I12" s="19" t="s">
        <v>649</v>
      </c>
      <c r="J12" s="1" t="str">
        <f t="shared" ca="1" si="2"/>
        <v>correohotelnumero126@correo.com</v>
      </c>
      <c r="K12" s="8">
        <v>0</v>
      </c>
      <c r="M12" s="2">
        <v>0</v>
      </c>
      <c r="N12" s="1"/>
      <c r="O12" s="1"/>
      <c r="P12" s="1"/>
    </row>
    <row r="13" spans="2:16" x14ac:dyDescent="0.25">
      <c r="B13" s="6">
        <v>11</v>
      </c>
      <c r="C13" s="8">
        <f t="shared" si="3"/>
        <v>11121</v>
      </c>
      <c r="D13" s="2">
        <v>1</v>
      </c>
      <c r="E13" s="19" t="s">
        <v>191</v>
      </c>
      <c r="F13" s="119" t="s">
        <v>311</v>
      </c>
      <c r="G13" s="119" t="s">
        <v>326</v>
      </c>
      <c r="H13" s="19" t="s">
        <v>650</v>
      </c>
      <c r="I13" s="19" t="s">
        <v>651</v>
      </c>
      <c r="J13" s="1" t="str">
        <f t="shared" ca="1" si="2"/>
        <v>correohotelnumero141@correo.com</v>
      </c>
      <c r="K13" s="8">
        <v>0</v>
      </c>
      <c r="M13" s="2">
        <v>0</v>
      </c>
      <c r="N13" s="1"/>
      <c r="O13" s="1"/>
      <c r="P13" s="1"/>
    </row>
    <row r="14" spans="2:16" x14ac:dyDescent="0.25">
      <c r="B14" s="6">
        <v>12</v>
      </c>
      <c r="C14" s="8">
        <f t="shared" si="3"/>
        <v>11122</v>
      </c>
      <c r="D14" s="2">
        <v>5</v>
      </c>
      <c r="E14" s="19" t="s">
        <v>191</v>
      </c>
      <c r="F14" s="119" t="s">
        <v>312</v>
      </c>
      <c r="G14" s="119" t="s">
        <v>327</v>
      </c>
      <c r="H14" s="19" t="s">
        <v>652</v>
      </c>
      <c r="I14" s="19" t="s">
        <v>653</v>
      </c>
      <c r="J14" s="1" t="str">
        <f t="shared" ca="1" si="2"/>
        <v>correohotelnumero141@correo.com</v>
      </c>
      <c r="K14" s="8">
        <v>0</v>
      </c>
      <c r="M14" s="2">
        <v>0</v>
      </c>
      <c r="N14" s="1"/>
      <c r="O14" s="1"/>
      <c r="P14" s="1"/>
    </row>
    <row r="15" spans="2:16" x14ac:dyDescent="0.25">
      <c r="B15" s="6">
        <v>13</v>
      </c>
      <c r="C15" s="8">
        <f t="shared" si="3"/>
        <v>11123</v>
      </c>
      <c r="D15" s="2">
        <v>5</v>
      </c>
      <c r="E15" s="19" t="s">
        <v>191</v>
      </c>
      <c r="F15" s="119" t="s">
        <v>313</v>
      </c>
      <c r="G15" s="119" t="s">
        <v>328</v>
      </c>
      <c r="H15" s="19" t="s">
        <v>654</v>
      </c>
      <c r="I15" s="19" t="s">
        <v>655</v>
      </c>
      <c r="J15" s="1" t="str">
        <f t="shared" ca="1" si="2"/>
        <v>correohotelnumero195@correo.com</v>
      </c>
      <c r="K15" s="8">
        <v>0</v>
      </c>
      <c r="M15" s="2">
        <v>0</v>
      </c>
      <c r="N15" s="1"/>
      <c r="O15" s="1"/>
      <c r="P15" s="1"/>
    </row>
    <row r="16" spans="2:16" x14ac:dyDescent="0.25">
      <c r="B16" s="6">
        <v>14</v>
      </c>
      <c r="C16" s="8">
        <f t="shared" si="3"/>
        <v>11124</v>
      </c>
      <c r="D16" s="2">
        <v>3</v>
      </c>
      <c r="E16" s="19" t="s">
        <v>191</v>
      </c>
      <c r="F16" s="119" t="s">
        <v>314</v>
      </c>
      <c r="G16" s="119" t="s">
        <v>329</v>
      </c>
      <c r="H16" s="19" t="s">
        <v>656</v>
      </c>
      <c r="I16" s="19" t="s">
        <v>657</v>
      </c>
      <c r="J16" s="1" t="str">
        <f t="shared" ca="1" si="2"/>
        <v>correohotelnumero129@correo.com</v>
      </c>
      <c r="K16" s="8">
        <v>0</v>
      </c>
      <c r="M16" s="2">
        <v>0</v>
      </c>
      <c r="N16" s="1"/>
      <c r="O16" s="1"/>
      <c r="P16" s="1"/>
    </row>
    <row r="17" spans="11:11" x14ac:dyDescent="0.25">
      <c r="K17" s="147"/>
    </row>
    <row r="18" spans="11:11" x14ac:dyDescent="0.25">
      <c r="K18" s="147"/>
    </row>
    <row r="19" spans="11:11" x14ac:dyDescent="0.25">
      <c r="K19" s="147"/>
    </row>
    <row r="20" spans="11:11" x14ac:dyDescent="0.25">
      <c r="K20" s="147"/>
    </row>
    <row r="21" spans="11:11" x14ac:dyDescent="0.25">
      <c r="K21" s="147"/>
    </row>
    <row r="22" spans="11:11" x14ac:dyDescent="0.25">
      <c r="K22" s="147"/>
    </row>
    <row r="23" spans="11:11" x14ac:dyDescent="0.25">
      <c r="K23" s="147"/>
    </row>
    <row r="24" spans="11:11" x14ac:dyDescent="0.25">
      <c r="K24" s="147"/>
    </row>
    <row r="25" spans="11:11" x14ac:dyDescent="0.25">
      <c r="K25" s="147"/>
    </row>
    <row r="26" spans="11:11" x14ac:dyDescent="0.25">
      <c r="K26" s="147"/>
    </row>
    <row r="27" spans="11:11" x14ac:dyDescent="0.25">
      <c r="K27" s="147"/>
    </row>
    <row r="28" spans="11:11" x14ac:dyDescent="0.25">
      <c r="K28" s="147"/>
    </row>
    <row r="29" spans="11:11" x14ac:dyDescent="0.25">
      <c r="K29" s="147"/>
    </row>
    <row r="30" spans="11:11" x14ac:dyDescent="0.25">
      <c r="K30" s="147"/>
    </row>
    <row r="31" spans="11:11" x14ac:dyDescent="0.25">
      <c r="K31" s="147"/>
    </row>
    <row r="32" spans="11:11" x14ac:dyDescent="0.25">
      <c r="K32" s="147"/>
    </row>
    <row r="34" spans="2:27" x14ac:dyDescent="0.25">
      <c r="B34" s="1" t="s">
        <v>628</v>
      </c>
      <c r="C34" s="1" t="s">
        <v>116</v>
      </c>
      <c r="D34" s="148" t="s">
        <v>662</v>
      </c>
      <c r="E34" s="148" t="s">
        <v>623</v>
      </c>
      <c r="F34" s="148" t="s">
        <v>624</v>
      </c>
      <c r="G34" s="148" t="s">
        <v>625</v>
      </c>
      <c r="H34" s="148" t="s">
        <v>626</v>
      </c>
      <c r="I34" s="149" t="s">
        <v>627</v>
      </c>
      <c r="K34" s="152" t="s">
        <v>628</v>
      </c>
      <c r="L34" s="152" t="s">
        <v>116</v>
      </c>
      <c r="M34" s="143" t="s">
        <v>622</v>
      </c>
      <c r="N34" s="143" t="s">
        <v>623</v>
      </c>
      <c r="O34" s="143" t="s">
        <v>624</v>
      </c>
      <c r="P34" s="143" t="s">
        <v>625</v>
      </c>
      <c r="Q34" s="143" t="s">
        <v>626</v>
      </c>
      <c r="R34" s="143" t="s">
        <v>627</v>
      </c>
    </row>
    <row r="35" spans="2:27" x14ac:dyDescent="0.25">
      <c r="B35" s="1"/>
      <c r="C35" s="8">
        <v>1</v>
      </c>
      <c r="D35" s="156">
        <v>1</v>
      </c>
      <c r="E35" s="2">
        <v>2</v>
      </c>
      <c r="F35" s="2">
        <v>3</v>
      </c>
      <c r="G35" s="2">
        <v>4</v>
      </c>
      <c r="H35" s="2">
        <v>5</v>
      </c>
      <c r="I35" s="2">
        <v>6</v>
      </c>
      <c r="K35" s="1"/>
      <c r="L35" s="1">
        <v>1</v>
      </c>
      <c r="M35" s="1">
        <v>1</v>
      </c>
      <c r="N35" s="1">
        <v>2</v>
      </c>
      <c r="O35" s="1">
        <v>3</v>
      </c>
      <c r="P35" s="1">
        <v>4</v>
      </c>
      <c r="Q35" s="1">
        <v>5</v>
      </c>
      <c r="R35" s="1"/>
    </row>
    <row r="36" spans="2:27" x14ac:dyDescent="0.25">
      <c r="B36" s="1"/>
      <c r="C36" s="8">
        <v>2</v>
      </c>
      <c r="D36" s="2">
        <v>2</v>
      </c>
      <c r="E36" s="2">
        <v>3</v>
      </c>
      <c r="F36" s="2">
        <v>5</v>
      </c>
      <c r="G36" s="2"/>
      <c r="H36" s="2"/>
      <c r="I36" s="2"/>
      <c r="K36" s="1"/>
      <c r="L36" s="1">
        <v>2</v>
      </c>
      <c r="M36" s="1">
        <v>2</v>
      </c>
      <c r="N36" s="1">
        <v>3</v>
      </c>
      <c r="O36" s="1">
        <v>4</v>
      </c>
      <c r="P36" s="1"/>
      <c r="Q36" s="1"/>
      <c r="R36" s="1"/>
    </row>
    <row r="37" spans="2:27" x14ac:dyDescent="0.25">
      <c r="B37" s="1"/>
      <c r="C37" s="8">
        <v>3</v>
      </c>
      <c r="D37" s="2">
        <v>1</v>
      </c>
      <c r="E37" s="2">
        <v>4</v>
      </c>
      <c r="F37" s="2"/>
      <c r="G37" s="2"/>
      <c r="H37" s="2"/>
      <c r="I37" s="2"/>
      <c r="K37" s="1"/>
      <c r="L37" s="1">
        <v>3</v>
      </c>
      <c r="M37" s="1">
        <v>2</v>
      </c>
      <c r="N37" s="1">
        <v>4</v>
      </c>
      <c r="O37" s="1">
        <v>1</v>
      </c>
      <c r="P37" s="1">
        <v>5</v>
      </c>
      <c r="Q37" s="1"/>
      <c r="R37" s="1"/>
      <c r="T37" s="1" t="s">
        <v>628</v>
      </c>
      <c r="U37" s="1" t="s">
        <v>116</v>
      </c>
      <c r="V37" s="145" t="s">
        <v>622</v>
      </c>
      <c r="W37" s="145" t="s">
        <v>623</v>
      </c>
      <c r="X37" s="145" t="s">
        <v>624</v>
      </c>
      <c r="Y37" s="145" t="s">
        <v>625</v>
      </c>
      <c r="Z37" s="145" t="s">
        <v>626</v>
      </c>
      <c r="AA37" s="145" t="s">
        <v>627</v>
      </c>
    </row>
    <row r="38" spans="2:27" x14ac:dyDescent="0.25">
      <c r="B38" s="1"/>
      <c r="C38" s="8">
        <v>4</v>
      </c>
      <c r="D38" s="2">
        <v>2</v>
      </c>
      <c r="E38" s="2">
        <v>7</v>
      </c>
      <c r="F38" s="156">
        <v>1</v>
      </c>
      <c r="G38" s="2"/>
      <c r="H38" s="2"/>
      <c r="I38" s="2"/>
      <c r="K38" s="1"/>
      <c r="L38" s="1">
        <v>4</v>
      </c>
      <c r="M38" s="1">
        <v>1</v>
      </c>
      <c r="N38" s="1">
        <v>2</v>
      </c>
      <c r="O38" s="1">
        <v>4</v>
      </c>
      <c r="P38" s="1"/>
      <c r="Q38" s="1"/>
      <c r="R38" s="1"/>
      <c r="T38" s="1"/>
      <c r="U38" s="6">
        <v>1</v>
      </c>
      <c r="V38" s="1">
        <v>9</v>
      </c>
      <c r="W38" s="1">
        <v>10</v>
      </c>
      <c r="X38" s="1">
        <v>11</v>
      </c>
      <c r="Y38" s="1">
        <v>6</v>
      </c>
      <c r="Z38" s="1">
        <v>14</v>
      </c>
      <c r="AA38" s="1"/>
    </row>
    <row r="39" spans="2:27" x14ac:dyDescent="0.25">
      <c r="B39" s="1"/>
      <c r="C39" s="8">
        <v>5</v>
      </c>
      <c r="D39" s="2">
        <v>3</v>
      </c>
      <c r="E39" s="2">
        <v>5</v>
      </c>
      <c r="F39" s="2"/>
      <c r="G39" s="2"/>
      <c r="H39" s="2"/>
      <c r="I39" s="2"/>
      <c r="K39" s="1"/>
      <c r="L39" s="1">
        <v>5</v>
      </c>
      <c r="M39" s="1">
        <v>3</v>
      </c>
      <c r="N39" s="1">
        <v>5</v>
      </c>
      <c r="O39" s="1">
        <v>1</v>
      </c>
      <c r="P39" s="1">
        <v>2</v>
      </c>
      <c r="Q39" s="1"/>
      <c r="R39" s="1"/>
      <c r="T39" s="1"/>
      <c r="U39" s="1"/>
      <c r="V39" s="1"/>
      <c r="W39" s="1"/>
      <c r="X39" s="1"/>
      <c r="Y39" s="1"/>
      <c r="Z39" s="1"/>
      <c r="AA39" s="1"/>
    </row>
    <row r="40" spans="2:27" x14ac:dyDescent="0.25">
      <c r="B40" s="1"/>
      <c r="C40" s="8">
        <v>6</v>
      </c>
      <c r="D40" s="2">
        <v>4</v>
      </c>
      <c r="E40" s="156">
        <v>1</v>
      </c>
      <c r="F40" s="2"/>
      <c r="G40" s="2"/>
      <c r="H40" s="2"/>
      <c r="I40" s="2"/>
      <c r="K40" s="1"/>
      <c r="L40" s="1">
        <v>6</v>
      </c>
      <c r="M40" s="1">
        <v>3</v>
      </c>
      <c r="N40" s="1">
        <v>4</v>
      </c>
      <c r="O40" s="1">
        <v>2</v>
      </c>
      <c r="P40" s="1"/>
      <c r="Q40" s="1"/>
      <c r="R40" s="1"/>
      <c r="T40" s="1"/>
      <c r="U40" s="1"/>
      <c r="V40" s="1"/>
      <c r="W40" s="1"/>
      <c r="X40" s="1"/>
      <c r="Y40" s="1"/>
      <c r="Z40" s="1"/>
      <c r="AA40" s="1"/>
    </row>
    <row r="41" spans="2:27" x14ac:dyDescent="0.25">
      <c r="K41" s="1"/>
      <c r="L41" s="1"/>
      <c r="M41" s="1"/>
      <c r="N41" s="1"/>
      <c r="O41" s="1"/>
      <c r="P41" s="1"/>
      <c r="Q41" s="1"/>
      <c r="R41" s="1"/>
      <c r="T41" s="1"/>
      <c r="U41" s="1"/>
      <c r="V41" s="1"/>
      <c r="W41" s="1"/>
      <c r="X41" s="1"/>
      <c r="Y41" s="1"/>
      <c r="Z41" s="1"/>
      <c r="AA41" s="1"/>
    </row>
    <row r="42" spans="2:27" x14ac:dyDescent="0.25">
      <c r="T42" s="1"/>
      <c r="U42" s="1"/>
      <c r="V42" s="1"/>
      <c r="W42" s="1"/>
      <c r="X42" s="1"/>
      <c r="Y42" s="1"/>
      <c r="Z42" s="1"/>
      <c r="AA42" s="1"/>
    </row>
    <row r="43" spans="2:27" x14ac:dyDescent="0.25">
      <c r="B43" s="153" t="s">
        <v>628</v>
      </c>
      <c r="C43" s="153" t="s">
        <v>116</v>
      </c>
      <c r="D43" s="144" t="s">
        <v>622</v>
      </c>
      <c r="E43" s="144" t="s">
        <v>623</v>
      </c>
      <c r="F43" s="144" t="s">
        <v>624</v>
      </c>
      <c r="G43" s="144" t="s">
        <v>625</v>
      </c>
      <c r="H43" s="144" t="s">
        <v>626</v>
      </c>
      <c r="I43" s="144" t="s">
        <v>627</v>
      </c>
      <c r="J43" s="144" t="s">
        <v>629</v>
      </c>
      <c r="K43" s="144" t="s">
        <v>658</v>
      </c>
      <c r="L43" s="144" t="s">
        <v>659</v>
      </c>
      <c r="M43" s="144" t="s">
        <v>660</v>
      </c>
      <c r="T43" s="1"/>
      <c r="U43" s="1"/>
      <c r="V43" s="1"/>
      <c r="W43" s="1"/>
      <c r="X43" s="1"/>
      <c r="Y43" s="1"/>
      <c r="Z43" s="1"/>
      <c r="AA43" s="1"/>
    </row>
    <row r="44" spans="2:27" x14ac:dyDescent="0.25">
      <c r="B44" s="1"/>
      <c r="C44" s="1">
        <v>1</v>
      </c>
      <c r="D44" s="2">
        <v>19</v>
      </c>
      <c r="E44" s="154">
        <v>14</v>
      </c>
      <c r="F44" s="2">
        <v>16</v>
      </c>
      <c r="G44" s="155">
        <v>3</v>
      </c>
      <c r="H44" s="2">
        <v>4</v>
      </c>
      <c r="I44" s="2">
        <v>19</v>
      </c>
      <c r="J44" s="2"/>
      <c r="K44" s="1"/>
      <c r="L44" s="1"/>
      <c r="M44" s="1"/>
    </row>
    <row r="45" spans="2:27" x14ac:dyDescent="0.25">
      <c r="B45" s="1"/>
      <c r="C45" s="1">
        <v>2</v>
      </c>
      <c r="D45" s="2">
        <v>7</v>
      </c>
      <c r="E45" s="2">
        <v>20</v>
      </c>
      <c r="F45" s="2">
        <v>11</v>
      </c>
      <c r="G45" s="154">
        <v>14</v>
      </c>
      <c r="H45" s="2">
        <v>5</v>
      </c>
      <c r="I45" s="2"/>
      <c r="J45" s="2"/>
      <c r="K45" s="1"/>
      <c r="L45" s="1"/>
      <c r="M45" s="1"/>
    </row>
    <row r="46" spans="2:27" x14ac:dyDescent="0.25">
      <c r="B46" s="1"/>
      <c r="C46" s="1">
        <v>3</v>
      </c>
      <c r="D46" s="2">
        <v>19</v>
      </c>
      <c r="E46" s="2">
        <v>12</v>
      </c>
      <c r="F46" s="2">
        <v>20</v>
      </c>
      <c r="G46" s="2">
        <v>10</v>
      </c>
      <c r="H46" s="155">
        <v>3</v>
      </c>
      <c r="I46" s="154">
        <v>14</v>
      </c>
      <c r="J46" s="2"/>
      <c r="K46" s="1"/>
      <c r="L46" s="1"/>
      <c r="M46" s="1"/>
      <c r="T46" s="1" t="s">
        <v>628</v>
      </c>
      <c r="U46" s="1" t="s">
        <v>116</v>
      </c>
      <c r="V46" s="150" t="s">
        <v>622</v>
      </c>
      <c r="W46" s="150" t="s">
        <v>623</v>
      </c>
      <c r="X46" s="150" t="s">
        <v>624</v>
      </c>
      <c r="Y46" s="150" t="s">
        <v>625</v>
      </c>
      <c r="Z46" s="150" t="s">
        <v>626</v>
      </c>
      <c r="AA46" s="150" t="s">
        <v>627</v>
      </c>
    </row>
    <row r="47" spans="2:27" x14ac:dyDescent="0.25">
      <c r="B47" s="1"/>
      <c r="C47" s="1">
        <v>4</v>
      </c>
      <c r="D47" s="155">
        <v>3</v>
      </c>
      <c r="E47" s="2">
        <v>10</v>
      </c>
      <c r="F47" s="2">
        <v>20</v>
      </c>
      <c r="G47" s="2">
        <v>6</v>
      </c>
      <c r="H47" s="2">
        <v>9</v>
      </c>
      <c r="I47" s="2">
        <v>4</v>
      </c>
      <c r="J47" s="2">
        <v>5</v>
      </c>
      <c r="K47" s="1"/>
      <c r="L47" s="1"/>
      <c r="M47" s="1"/>
      <c r="T47" s="1"/>
      <c r="U47" s="6">
        <v>1</v>
      </c>
      <c r="V47" s="1">
        <v>24</v>
      </c>
      <c r="W47" s="1">
        <v>20</v>
      </c>
      <c r="X47" s="1">
        <v>10</v>
      </c>
      <c r="Y47" s="1">
        <v>7</v>
      </c>
      <c r="Z47" s="1">
        <v>15</v>
      </c>
      <c r="AA47" s="1"/>
    </row>
    <row r="48" spans="2:27" x14ac:dyDescent="0.25">
      <c r="B48" s="1"/>
      <c r="C48" s="1">
        <v>5</v>
      </c>
      <c r="D48" s="2">
        <v>2</v>
      </c>
      <c r="E48" s="2">
        <v>8</v>
      </c>
      <c r="F48" s="2">
        <v>11</v>
      </c>
      <c r="G48" s="2">
        <v>12</v>
      </c>
      <c r="H48" s="154">
        <v>14</v>
      </c>
      <c r="I48" s="2">
        <v>10</v>
      </c>
      <c r="J48" s="2">
        <v>19</v>
      </c>
      <c r="K48" s="1"/>
      <c r="L48" s="1"/>
      <c r="M48" s="1"/>
      <c r="T48" s="1"/>
      <c r="U48" s="1"/>
      <c r="V48" s="1"/>
      <c r="W48" s="1"/>
      <c r="X48" s="1"/>
      <c r="Y48" s="1"/>
      <c r="Z48" s="1"/>
      <c r="AA48" s="1"/>
    </row>
    <row r="49" spans="2:28" x14ac:dyDescent="0.25">
      <c r="B49" s="1"/>
      <c r="C49" s="1">
        <v>6</v>
      </c>
      <c r="D49" s="2">
        <v>1</v>
      </c>
      <c r="E49" s="2"/>
      <c r="F49" s="2"/>
      <c r="G49" s="2"/>
      <c r="H49" s="2"/>
      <c r="I49" s="2"/>
      <c r="J49" s="2"/>
      <c r="K49" s="1"/>
      <c r="L49" s="1"/>
      <c r="M49" s="112">
        <v>10</v>
      </c>
      <c r="T49" s="1"/>
      <c r="U49" s="1"/>
      <c r="V49" s="1"/>
      <c r="W49" s="1"/>
      <c r="X49" s="1"/>
      <c r="Y49" s="1"/>
      <c r="Z49" s="1"/>
      <c r="AA49" s="1"/>
    </row>
    <row r="50" spans="2:28" x14ac:dyDescent="0.25">
      <c r="T50" s="1"/>
      <c r="U50" s="1"/>
      <c r="V50" s="1"/>
      <c r="W50" s="1"/>
      <c r="X50" s="1"/>
      <c r="Y50" s="1"/>
      <c r="Z50" s="1"/>
      <c r="AA50" s="1"/>
    </row>
    <row r="51" spans="2:28" x14ac:dyDescent="0.25">
      <c r="T51" s="1"/>
      <c r="U51" s="1"/>
      <c r="V51" s="1"/>
      <c r="W51" s="1"/>
      <c r="X51" s="1"/>
      <c r="Y51" s="1"/>
      <c r="Z51" s="1"/>
      <c r="AA51" s="1"/>
    </row>
    <row r="52" spans="2:28" x14ac:dyDescent="0.25">
      <c r="T52" s="1"/>
      <c r="U52" s="1"/>
      <c r="V52" s="1"/>
      <c r="W52" s="1"/>
      <c r="X52" s="1"/>
      <c r="Y52" s="1"/>
      <c r="Z52" s="1"/>
      <c r="AA52" s="1"/>
    </row>
    <row r="55" spans="2:28" x14ac:dyDescent="0.25">
      <c r="U55" s="1" t="s">
        <v>628</v>
      </c>
      <c r="V55" s="1" t="s">
        <v>116</v>
      </c>
      <c r="W55" s="146" t="s">
        <v>622</v>
      </c>
      <c r="X55" s="146" t="s">
        <v>623</v>
      </c>
      <c r="Y55" s="146" t="s">
        <v>624</v>
      </c>
      <c r="Z55" s="146" t="s">
        <v>625</v>
      </c>
      <c r="AA55" s="146" t="s">
        <v>626</v>
      </c>
      <c r="AB55" s="146" t="s">
        <v>627</v>
      </c>
    </row>
    <row r="56" spans="2:28" x14ac:dyDescent="0.25">
      <c r="U56" s="1"/>
      <c r="V56" s="6">
        <v>1</v>
      </c>
      <c r="W56" s="1" t="s">
        <v>630</v>
      </c>
      <c r="X56" s="1"/>
      <c r="Y56" s="1"/>
      <c r="Z56" s="1"/>
      <c r="AA56" s="1"/>
      <c r="AB56" s="1"/>
    </row>
    <row r="57" spans="2:28" x14ac:dyDescent="0.25">
      <c r="U57" s="1"/>
      <c r="V57" s="1"/>
      <c r="W57" s="1"/>
      <c r="X57" s="1"/>
      <c r="Y57" s="1"/>
      <c r="Z57" s="1"/>
      <c r="AA57" s="1"/>
      <c r="AB57" s="1"/>
    </row>
    <row r="58" spans="2:28" x14ac:dyDescent="0.25">
      <c r="U58" s="1"/>
      <c r="V58" s="1"/>
      <c r="W58" s="1"/>
      <c r="X58" s="1"/>
      <c r="Y58" s="1"/>
      <c r="Z58" s="1"/>
      <c r="AA58" s="1"/>
      <c r="AB58" s="1"/>
    </row>
    <row r="59" spans="2:28" x14ac:dyDescent="0.25">
      <c r="U59" s="1"/>
      <c r="V59" s="1"/>
      <c r="W59" s="1"/>
      <c r="X59" s="1"/>
      <c r="Y59" s="1"/>
      <c r="Z59" s="1"/>
      <c r="AA59" s="1"/>
      <c r="AB59" s="1"/>
    </row>
    <row r="60" spans="2:28" x14ac:dyDescent="0.25">
      <c r="U60" s="1"/>
      <c r="V60" s="1"/>
      <c r="W60" s="1"/>
      <c r="X60" s="1"/>
      <c r="Y60" s="1"/>
      <c r="Z60" s="1"/>
      <c r="AA60" s="1"/>
      <c r="AB60" s="1"/>
    </row>
    <row r="61" spans="2:28" x14ac:dyDescent="0.25">
      <c r="U61" s="1"/>
      <c r="V61" s="1"/>
      <c r="W61" s="1"/>
      <c r="X61" s="1"/>
      <c r="Y61" s="1"/>
      <c r="Z61" s="1"/>
      <c r="AA61" s="1"/>
      <c r="AB61" s="1"/>
    </row>
  </sheetData>
  <phoneticPr fontId="5" type="noConversion"/>
  <hyperlinks>
    <hyperlink ref="J3" r:id="rId1" display="correohotel-2@hotel.com" xr:uid="{E58782E5-E523-40D2-9AE5-48C0A3C60259}"/>
    <hyperlink ref="J4" r:id="rId2" display="correohotel-2@hotel.com" xr:uid="{0B83220E-B55E-453D-B88C-E02EB2373C2D}"/>
    <hyperlink ref="J5" r:id="rId3" display="correohotel-2@hotel.com" xr:uid="{0386F140-27E4-42F8-BE89-4AF5E920CAD1}"/>
    <hyperlink ref="J6" r:id="rId4" display="correohotel-2@hotel.com" xr:uid="{782BBEE6-2177-4D6B-A577-EB596F66320B}"/>
    <hyperlink ref="J7" r:id="rId5" display="correohotel-2@hotel.com" xr:uid="{5F064BA8-D1F0-455B-9DFF-1F2FA9A03F6F}"/>
    <hyperlink ref="J8" r:id="rId6" display="correohotel-2@hotel.com" xr:uid="{827DA2DC-7EC1-4EDC-BD17-FD50CA6BA2FF}"/>
    <hyperlink ref="J9" r:id="rId7" display="correohotel-2@hotel.com" xr:uid="{2FC18D33-6D72-4802-9A6E-CF349C112377}"/>
    <hyperlink ref="J10" r:id="rId8" display="correohotel-2@hotel.com" xr:uid="{565E4D35-06D8-43EB-BAEB-335089BC5081}"/>
    <hyperlink ref="J11" r:id="rId9" display="correohotel-2@hotel.com" xr:uid="{67DF8DB6-C6C8-498D-B1D1-D0930BA04D4A}"/>
    <hyperlink ref="J12" r:id="rId10" display="correohotel-2@hotel.com" xr:uid="{D87DAFDA-72B5-4990-8CA6-6415DEF7D698}"/>
    <hyperlink ref="J13" r:id="rId11" display="correohotel-2@hotel.com" xr:uid="{06E1237E-100D-422B-92F7-A78105FB91C5}"/>
    <hyperlink ref="J14" r:id="rId12" display="correohotel-2@hotel.com" xr:uid="{88F52EE3-01A4-4A80-AD43-E8BEE66443ED}"/>
    <hyperlink ref="J15" r:id="rId13" display="correohotel-2@hotel.com" xr:uid="{96C3D973-A521-428F-88D6-34A2FF252CA5}"/>
    <hyperlink ref="J16" r:id="rId14" display="correohotel-2@hotel.com" xr:uid="{203532D1-6470-4F5A-A192-1E1EEDD8505E}"/>
  </hyperlinks>
  <pageMargins left="0.7" right="0.7" top="0.75" bottom="0.75" header="0.3" footer="0.3"/>
  <pageSetup paperSize="9" orientation="portrait" r:id="rId15"/>
  <legacyDrawing r:id="rId16"/>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DCB97-74D3-4ACB-87A6-69B9BF3E5DAD}">
  <dimension ref="C3:L9"/>
  <sheetViews>
    <sheetView topLeftCell="E1" zoomScale="130" zoomScaleNormal="130" workbookViewId="0">
      <selection activeCell="D7" sqref="D7"/>
    </sheetView>
  </sheetViews>
  <sheetFormatPr baseColWidth="10" defaultRowHeight="15" x14ac:dyDescent="0.25"/>
  <cols>
    <col min="4" max="4" width="23.5703125" customWidth="1"/>
    <col min="7" max="7" width="5.85546875" bestFit="1" customWidth="1"/>
    <col min="9" max="9" width="15" bestFit="1" customWidth="1"/>
    <col min="10" max="11" width="23.85546875" customWidth="1"/>
    <col min="12" max="12" width="14.28515625" bestFit="1" customWidth="1"/>
  </cols>
  <sheetData>
    <row r="3" spans="3:12" x14ac:dyDescent="0.25">
      <c r="C3" t="s">
        <v>259</v>
      </c>
    </row>
    <row r="4" spans="3:12" x14ac:dyDescent="0.25">
      <c r="G4" t="s">
        <v>82</v>
      </c>
      <c r="H4" t="s">
        <v>265</v>
      </c>
      <c r="I4" t="s">
        <v>264</v>
      </c>
      <c r="J4" t="s">
        <v>267</v>
      </c>
      <c r="K4" t="s">
        <v>268</v>
      </c>
      <c r="L4" t="s">
        <v>199</v>
      </c>
    </row>
    <row r="5" spans="3:12" ht="41.25" customHeight="1" x14ac:dyDescent="0.25">
      <c r="C5" t="s">
        <v>260</v>
      </c>
      <c r="D5" t="s">
        <v>192</v>
      </c>
      <c r="G5" s="7">
        <v>1</v>
      </c>
      <c r="H5" s="2">
        <v>11111</v>
      </c>
      <c r="I5" s="2" t="s">
        <v>192</v>
      </c>
      <c r="J5" s="86" t="s">
        <v>86</v>
      </c>
      <c r="K5" s="86" t="s">
        <v>131</v>
      </c>
      <c r="L5" s="87" t="s">
        <v>263</v>
      </c>
    </row>
    <row r="6" spans="3:12" ht="39" customHeight="1" x14ac:dyDescent="0.25">
      <c r="G6" s="6">
        <v>3</v>
      </c>
      <c r="H6" s="8">
        <v>11113</v>
      </c>
      <c r="I6" t="s">
        <v>215</v>
      </c>
      <c r="J6" s="86" t="s">
        <v>86</v>
      </c>
      <c r="K6" s="86" t="s">
        <v>212</v>
      </c>
      <c r="L6" t="s">
        <v>266</v>
      </c>
    </row>
    <row r="7" spans="3:12" ht="180" x14ac:dyDescent="0.25">
      <c r="C7" s="29" t="s">
        <v>261</v>
      </c>
      <c r="D7" s="85" t="s">
        <v>86</v>
      </c>
      <c r="G7" s="6">
        <v>4</v>
      </c>
      <c r="H7" s="8">
        <v>11114</v>
      </c>
      <c r="J7" s="86" t="s">
        <v>86</v>
      </c>
    </row>
    <row r="9" spans="3:12" x14ac:dyDescent="0.25">
      <c r="C9" t="s">
        <v>262</v>
      </c>
      <c r="D9" t="s">
        <v>263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F2876-973E-45BD-95B1-FAE0473DDAA1}">
  <sheetPr codeName="Hoja4">
    <tabColor theme="7" tint="0.39997558519241921"/>
  </sheetPr>
  <dimension ref="A1:S13"/>
  <sheetViews>
    <sheetView showGridLines="0" workbookViewId="0">
      <selection activeCell="F26" sqref="F26"/>
    </sheetView>
  </sheetViews>
  <sheetFormatPr baseColWidth="10" defaultRowHeight="15" x14ac:dyDescent="0.25"/>
  <cols>
    <col min="4" max="4" width="12.7109375" bestFit="1" customWidth="1"/>
    <col min="8" max="8" width="12.85546875" bestFit="1" customWidth="1"/>
    <col min="12" max="12" width="11.85546875" bestFit="1" customWidth="1"/>
    <col min="13" max="13" width="19.140625" customWidth="1"/>
    <col min="16" max="16" width="19.140625" bestFit="1" customWidth="1"/>
    <col min="17" max="17" width="19.140625" customWidth="1"/>
    <col min="18" max="18" width="8.28515625" bestFit="1" customWidth="1"/>
  </cols>
  <sheetData>
    <row r="1" spans="1:19" x14ac:dyDescent="0.25">
      <c r="A1" s="248" t="s">
        <v>88</v>
      </c>
      <c r="B1" s="248"/>
      <c r="C1" s="248"/>
      <c r="D1" s="248"/>
      <c r="E1" s="248"/>
      <c r="F1" s="248"/>
      <c r="G1" s="248"/>
      <c r="H1" s="248"/>
      <c r="I1" s="248"/>
      <c r="K1" s="250" t="s">
        <v>87</v>
      </c>
      <c r="L1" s="251"/>
      <c r="M1" s="251"/>
      <c r="N1" s="251"/>
      <c r="O1" s="251"/>
      <c r="P1" s="251"/>
      <c r="Q1" s="251"/>
      <c r="R1" s="251"/>
      <c r="S1" s="251"/>
    </row>
    <row r="2" spans="1:19" x14ac:dyDescent="0.25">
      <c r="A2" s="2" t="s">
        <v>82</v>
      </c>
      <c r="B2" s="2" t="s">
        <v>83</v>
      </c>
      <c r="C2" s="2" t="s">
        <v>25</v>
      </c>
      <c r="D2" s="2" t="s">
        <v>127</v>
      </c>
      <c r="E2" s="2" t="s">
        <v>41</v>
      </c>
      <c r="F2" s="2" t="s">
        <v>40</v>
      </c>
      <c r="G2" s="8" t="s">
        <v>51</v>
      </c>
      <c r="H2" s="8" t="s">
        <v>4</v>
      </c>
      <c r="I2" s="8" t="s">
        <v>14</v>
      </c>
      <c r="K2" s="1" t="s">
        <v>116</v>
      </c>
      <c r="L2" s="20" t="s">
        <v>84</v>
      </c>
      <c r="M2" s="20" t="s">
        <v>129</v>
      </c>
      <c r="N2" s="20" t="s">
        <v>89</v>
      </c>
      <c r="O2" s="20" t="s">
        <v>85</v>
      </c>
      <c r="P2" s="20" t="s">
        <v>39</v>
      </c>
      <c r="Q2" s="2" t="s">
        <v>56</v>
      </c>
      <c r="R2" s="2" t="s">
        <v>0</v>
      </c>
      <c r="S2" s="2" t="s">
        <v>14</v>
      </c>
    </row>
    <row r="3" spans="1:19" x14ac:dyDescent="0.25">
      <c r="A3" s="7">
        <v>1</v>
      </c>
      <c r="B3" s="2">
        <v>12345</v>
      </c>
      <c r="C3" s="2">
        <v>3</v>
      </c>
      <c r="D3" s="2"/>
      <c r="E3" s="2"/>
      <c r="F3" s="2">
        <v>100</v>
      </c>
      <c r="G3" s="19" t="s">
        <v>52</v>
      </c>
      <c r="H3" s="19" t="s">
        <v>53</v>
      </c>
      <c r="I3" s="19" t="s">
        <v>54</v>
      </c>
      <c r="K3" s="7">
        <v>1</v>
      </c>
      <c r="L3" s="22">
        <v>1</v>
      </c>
      <c r="N3" s="21"/>
      <c r="O3" s="2">
        <v>8</v>
      </c>
      <c r="P3" s="2">
        <v>2</v>
      </c>
      <c r="Q3" s="19" t="s">
        <v>72</v>
      </c>
      <c r="R3" s="19" t="s">
        <v>54</v>
      </c>
      <c r="S3" s="19" t="s">
        <v>79</v>
      </c>
    </row>
    <row r="4" spans="1:19" x14ac:dyDescent="0.25">
      <c r="K4" s="7"/>
      <c r="L4" s="22">
        <v>2</v>
      </c>
      <c r="M4" s="1"/>
      <c r="N4" s="1"/>
      <c r="O4" s="1"/>
      <c r="P4" s="1"/>
      <c r="Q4" s="19" t="s">
        <v>73</v>
      </c>
      <c r="R4" s="19"/>
      <c r="S4" s="19" t="s">
        <v>80</v>
      </c>
    </row>
    <row r="5" spans="1:19" x14ac:dyDescent="0.25">
      <c r="K5" s="7"/>
      <c r="L5" s="22">
        <v>3</v>
      </c>
      <c r="M5" s="1"/>
      <c r="N5" s="1"/>
      <c r="O5" s="1"/>
      <c r="P5" s="1"/>
      <c r="Q5" s="19" t="s">
        <v>74</v>
      </c>
      <c r="R5" s="19"/>
      <c r="S5" s="19" t="s">
        <v>80</v>
      </c>
    </row>
    <row r="7" spans="1:19" x14ac:dyDescent="0.25">
      <c r="K7" s="249" t="s">
        <v>90</v>
      </c>
      <c r="L7" s="249"/>
      <c r="M7" s="249"/>
      <c r="N7" s="249"/>
    </row>
    <row r="8" spans="1:19" x14ac:dyDescent="0.25">
      <c r="K8" s="2" t="s">
        <v>84</v>
      </c>
      <c r="L8" s="2" t="s">
        <v>91</v>
      </c>
      <c r="M8" s="8" t="s">
        <v>55</v>
      </c>
      <c r="N8" s="8" t="s">
        <v>92</v>
      </c>
    </row>
    <row r="9" spans="1:19" x14ac:dyDescent="0.25">
      <c r="K9" s="22">
        <v>1</v>
      </c>
      <c r="L9" s="2" t="s">
        <v>95</v>
      </c>
      <c r="M9" s="19" t="s">
        <v>52</v>
      </c>
      <c r="N9" s="19" t="s">
        <v>93</v>
      </c>
    </row>
    <row r="10" spans="1:19" x14ac:dyDescent="0.25">
      <c r="K10" s="22">
        <v>1</v>
      </c>
      <c r="L10" s="2" t="s">
        <v>96</v>
      </c>
      <c r="M10" s="19" t="s">
        <v>99</v>
      </c>
      <c r="N10" s="19" t="s">
        <v>100</v>
      </c>
    </row>
    <row r="11" spans="1:19" x14ac:dyDescent="0.25">
      <c r="K11" s="22">
        <v>1</v>
      </c>
      <c r="L11" s="8" t="s">
        <v>94</v>
      </c>
      <c r="M11" s="19" t="s">
        <v>101</v>
      </c>
      <c r="N11" s="19" t="s">
        <v>100</v>
      </c>
    </row>
    <row r="12" spans="1:19" x14ac:dyDescent="0.25">
      <c r="K12" s="22">
        <v>1</v>
      </c>
      <c r="L12" s="8" t="s">
        <v>97</v>
      </c>
      <c r="M12" s="19" t="s">
        <v>98</v>
      </c>
      <c r="N12" s="19" t="s">
        <v>102</v>
      </c>
    </row>
    <row r="13" spans="1:19" x14ac:dyDescent="0.25">
      <c r="K13" s="22">
        <v>1</v>
      </c>
      <c r="L13" s="8" t="s">
        <v>103</v>
      </c>
      <c r="M13" s="19" t="s">
        <v>104</v>
      </c>
      <c r="N13" s="19" t="s">
        <v>105</v>
      </c>
    </row>
  </sheetData>
  <mergeCells count="3">
    <mergeCell ref="A1:I1"/>
    <mergeCell ref="K7:N7"/>
    <mergeCell ref="K1:S1"/>
  </mergeCells>
  <phoneticPr fontId="5" type="noConversion"/>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9E195-A85C-4BC3-AC4A-6A2B0756BC03}">
  <sheetPr codeName="Hoja5">
    <tabColor rgb="FFFF0000"/>
  </sheetPr>
  <dimension ref="A1:R13"/>
  <sheetViews>
    <sheetView showGridLines="0" zoomScale="95" zoomScaleNormal="95" workbookViewId="0">
      <selection activeCell="M21" sqref="M21"/>
    </sheetView>
  </sheetViews>
  <sheetFormatPr baseColWidth="10" defaultRowHeight="15" x14ac:dyDescent="0.25"/>
  <cols>
    <col min="13" max="13" width="64.85546875" customWidth="1"/>
  </cols>
  <sheetData>
    <row r="1" spans="1:18" x14ac:dyDescent="0.25">
      <c r="A1" s="248" t="s">
        <v>88</v>
      </c>
      <c r="B1" s="248"/>
      <c r="C1" s="248"/>
      <c r="D1" s="248"/>
      <c r="E1" s="248"/>
      <c r="F1" s="248"/>
      <c r="G1" s="248"/>
      <c r="H1" s="248"/>
      <c r="K1" s="252" t="s">
        <v>126</v>
      </c>
      <c r="L1" s="252"/>
      <c r="M1" s="252"/>
      <c r="N1" s="252"/>
      <c r="O1" s="252"/>
      <c r="P1" s="252"/>
      <c r="Q1" s="252"/>
      <c r="R1" s="252"/>
    </row>
    <row r="2" spans="1:18" x14ac:dyDescent="0.25">
      <c r="A2" s="2" t="s">
        <v>82</v>
      </c>
      <c r="B2" s="2" t="s">
        <v>83</v>
      </c>
      <c r="C2" s="2" t="s">
        <v>119</v>
      </c>
      <c r="D2" s="2" t="s">
        <v>41</v>
      </c>
      <c r="E2" s="2" t="s">
        <v>40</v>
      </c>
      <c r="F2" s="8" t="s">
        <v>51</v>
      </c>
      <c r="G2" s="8" t="s">
        <v>4</v>
      </c>
      <c r="H2" s="8" t="s">
        <v>14</v>
      </c>
      <c r="K2" s="1" t="s">
        <v>116</v>
      </c>
      <c r="L2" s="20" t="s">
        <v>84</v>
      </c>
      <c r="M2" s="20" t="s">
        <v>2</v>
      </c>
      <c r="N2" s="20" t="s">
        <v>89</v>
      </c>
      <c r="O2" s="20" t="s">
        <v>85</v>
      </c>
      <c r="P2" s="20" t="s">
        <v>39</v>
      </c>
      <c r="Q2" s="2" t="s">
        <v>56</v>
      </c>
      <c r="R2" s="2" t="s">
        <v>0</v>
      </c>
    </row>
    <row r="3" spans="1:18" x14ac:dyDescent="0.25">
      <c r="A3" s="7">
        <v>3</v>
      </c>
      <c r="B3" s="2">
        <v>12345</v>
      </c>
      <c r="C3" s="2">
        <v>25</v>
      </c>
      <c r="D3" s="2"/>
      <c r="E3" s="2">
        <v>100</v>
      </c>
      <c r="F3" s="19" t="s">
        <v>52</v>
      </c>
      <c r="G3" s="19" t="s">
        <v>53</v>
      </c>
      <c r="H3" s="19" t="s">
        <v>54</v>
      </c>
      <c r="K3" s="7"/>
      <c r="L3" s="22"/>
      <c r="M3" s="21"/>
      <c r="N3" s="21"/>
      <c r="O3" s="2"/>
      <c r="P3" s="2"/>
      <c r="Q3" s="19"/>
      <c r="R3" s="19"/>
    </row>
    <row r="4" spans="1:18" x14ac:dyDescent="0.25">
      <c r="K4" s="7"/>
      <c r="L4" s="22"/>
      <c r="M4" s="1"/>
      <c r="N4" s="1"/>
      <c r="O4" s="1"/>
      <c r="P4" s="1"/>
      <c r="Q4" s="19"/>
      <c r="R4" s="19"/>
    </row>
    <row r="5" spans="1:18" x14ac:dyDescent="0.25">
      <c r="K5" s="7"/>
      <c r="L5" s="22"/>
      <c r="M5" s="1"/>
      <c r="N5" s="1"/>
      <c r="O5" s="1"/>
      <c r="P5" s="1"/>
      <c r="Q5" s="19"/>
      <c r="R5" s="19"/>
    </row>
    <row r="7" spans="1:18" x14ac:dyDescent="0.25">
      <c r="K7" s="249" t="s">
        <v>125</v>
      </c>
      <c r="L7" s="249"/>
      <c r="M7" s="249"/>
      <c r="N7" s="249"/>
    </row>
    <row r="8" spans="1:18" x14ac:dyDescent="0.25">
      <c r="K8" s="2" t="s">
        <v>84</v>
      </c>
      <c r="L8" s="2" t="s">
        <v>91</v>
      </c>
      <c r="M8" s="8" t="s">
        <v>55</v>
      </c>
      <c r="N8" s="8" t="s">
        <v>92</v>
      </c>
    </row>
    <row r="9" spans="1:18" x14ac:dyDescent="0.25">
      <c r="K9" s="22"/>
      <c r="L9" s="2"/>
      <c r="M9" s="19"/>
      <c r="N9" s="19"/>
    </row>
    <row r="10" spans="1:18" x14ac:dyDescent="0.25">
      <c r="K10" s="22"/>
      <c r="L10" s="2"/>
      <c r="M10" s="19"/>
      <c r="N10" s="19"/>
    </row>
    <row r="11" spans="1:18" x14ac:dyDescent="0.25">
      <c r="K11" s="22"/>
      <c r="L11" s="8"/>
      <c r="M11" s="19"/>
      <c r="N11" s="19"/>
    </row>
    <row r="12" spans="1:18" x14ac:dyDescent="0.25">
      <c r="K12" s="22"/>
      <c r="L12" s="8"/>
      <c r="M12" s="19"/>
      <c r="N12" s="19"/>
    </row>
    <row r="13" spans="1:18" x14ac:dyDescent="0.25">
      <c r="K13" s="22"/>
      <c r="L13" s="8"/>
      <c r="M13" s="19"/>
      <c r="N13" s="19"/>
    </row>
  </sheetData>
  <mergeCells count="3">
    <mergeCell ref="A1:H1"/>
    <mergeCell ref="K1:R1"/>
    <mergeCell ref="K7:N7"/>
  </mergeCells>
  <phoneticPr fontId="5"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3409B-1351-420D-96E8-66A2ED8172CE}">
  <dimension ref="B4:H18"/>
  <sheetViews>
    <sheetView workbookViewId="0">
      <selection activeCell="D28" sqref="D28"/>
    </sheetView>
  </sheetViews>
  <sheetFormatPr baseColWidth="10" defaultRowHeight="15" x14ac:dyDescent="0.25"/>
  <cols>
    <col min="3" max="3" width="32.140625" bestFit="1" customWidth="1"/>
    <col min="6" max="6" width="26" bestFit="1" customWidth="1"/>
    <col min="8" max="8" width="24.28515625" bestFit="1" customWidth="1"/>
  </cols>
  <sheetData>
    <row r="4" spans="2:8" x14ac:dyDescent="0.25">
      <c r="D4" t="s">
        <v>436</v>
      </c>
    </row>
    <row r="5" spans="2:8" x14ac:dyDescent="0.25">
      <c r="C5" t="s">
        <v>435</v>
      </c>
      <c r="D5">
        <f>LEN(C5)</f>
        <v>26</v>
      </c>
      <c r="F5" t="str">
        <f ca="1">CONCATENATE("Acceso con-",VLOOKUP(RANDBETWEEN(1,7),$B$9:$C$15,2,FALSE),"-",MID($C$5,$D$5-RANDBETWEEN(1,$D$5),2),"-",RANDBETWEEN(1,5))</f>
        <v>Acceso con-paso-WX-3</v>
      </c>
      <c r="H5" t="s">
        <v>437</v>
      </c>
    </row>
    <row r="6" spans="2:8" x14ac:dyDescent="0.25">
      <c r="F6" t="str">
        <f t="shared" ref="F6:F18" ca="1" si="0">CONCATENATE("Acceso con-",VLOOKUP(RANDBETWEEN(1,7),$B$9:$C$15,2,FALSE),"-",MID($C$5,$D$5-RANDBETWEEN(1,$D$5),2),"-",RANDBETWEEN(1,5))</f>
        <v>Acceso con-garaje-MN-1</v>
      </c>
      <c r="H6" t="s">
        <v>438</v>
      </c>
    </row>
    <row r="7" spans="2:8" x14ac:dyDescent="0.25">
      <c r="C7">
        <v>1234567890</v>
      </c>
      <c r="D7">
        <f>LEN(C7)</f>
        <v>10</v>
      </c>
      <c r="F7" t="str">
        <f t="shared" ca="1" si="0"/>
        <v>Acceso con-ingreso-XY-1</v>
      </c>
      <c r="H7" t="s">
        <v>439</v>
      </c>
    </row>
    <row r="8" spans="2:8" x14ac:dyDescent="0.25">
      <c r="F8" t="str">
        <f t="shared" ca="1" si="0"/>
        <v>Acceso con-ingreso-KL-4</v>
      </c>
      <c r="H8" t="s">
        <v>440</v>
      </c>
    </row>
    <row r="9" spans="2:8" x14ac:dyDescent="0.25">
      <c r="B9">
        <v>1</v>
      </c>
      <c r="C9" t="s">
        <v>483</v>
      </c>
      <c r="F9" t="str">
        <f t="shared" ca="1" si="0"/>
        <v>Acceso con-acometida-GH-4</v>
      </c>
      <c r="H9" t="s">
        <v>441</v>
      </c>
    </row>
    <row r="10" spans="2:8" x14ac:dyDescent="0.25">
      <c r="B10">
        <v>2</v>
      </c>
      <c r="C10" t="s">
        <v>484</v>
      </c>
      <c r="F10" t="str">
        <f t="shared" ca="1" si="0"/>
        <v>Acceso con-entrada-UV-2</v>
      </c>
      <c r="H10" t="s">
        <v>442</v>
      </c>
    </row>
    <row r="11" spans="2:8" x14ac:dyDescent="0.25">
      <c r="B11">
        <v>3</v>
      </c>
      <c r="C11" t="s">
        <v>485</v>
      </c>
      <c r="F11" t="str">
        <f t="shared" ca="1" si="0"/>
        <v>Acceso con-garaje-IJ-5</v>
      </c>
      <c r="H11" t="s">
        <v>443</v>
      </c>
    </row>
    <row r="12" spans="2:8" x14ac:dyDescent="0.25">
      <c r="B12">
        <v>4</v>
      </c>
      <c r="C12" t="s">
        <v>486</v>
      </c>
      <c r="F12" t="str">
        <f t="shared" ca="1" si="0"/>
        <v>Acceso con-camino-TU-2</v>
      </c>
      <c r="H12" t="s">
        <v>444</v>
      </c>
    </row>
    <row r="13" spans="2:8" x14ac:dyDescent="0.25">
      <c r="B13">
        <v>5</v>
      </c>
      <c r="C13" t="s">
        <v>487</v>
      </c>
      <c r="F13" t="str">
        <f t="shared" ca="1" si="0"/>
        <v>Acceso con-paso-YZ-4</v>
      </c>
      <c r="H13" t="s">
        <v>443</v>
      </c>
    </row>
    <row r="14" spans="2:8" x14ac:dyDescent="0.25">
      <c r="B14">
        <v>6</v>
      </c>
      <c r="C14" t="s">
        <v>488</v>
      </c>
      <c r="F14" t="str">
        <f t="shared" ca="1" si="0"/>
        <v>Acceso con-pasadizo-GH-2</v>
      </c>
      <c r="H14" t="s">
        <v>443</v>
      </c>
    </row>
    <row r="15" spans="2:8" x14ac:dyDescent="0.25">
      <c r="B15">
        <v>7</v>
      </c>
      <c r="C15" t="s">
        <v>489</v>
      </c>
      <c r="F15" t="str">
        <f t="shared" ca="1" si="0"/>
        <v>Acceso con-garaje-GH-4</v>
      </c>
      <c r="H15" t="s">
        <v>439</v>
      </c>
    </row>
    <row r="16" spans="2:8" x14ac:dyDescent="0.25">
      <c r="F16" t="str">
        <f t="shared" ca="1" si="0"/>
        <v>Acceso con-ingreso-KL-4</v>
      </c>
      <c r="H16" t="s">
        <v>445</v>
      </c>
    </row>
    <row r="17" spans="6:8" x14ac:dyDescent="0.25">
      <c r="F17" t="str">
        <f t="shared" ca="1" si="0"/>
        <v>Acceso con-entrada-NO-5</v>
      </c>
      <c r="H17" t="s">
        <v>437</v>
      </c>
    </row>
    <row r="18" spans="6:8" x14ac:dyDescent="0.25">
      <c r="F18" t="str">
        <f t="shared" ca="1" si="0"/>
        <v>Acceso con-entrada-BC-5</v>
      </c>
      <c r="H18" t="s">
        <v>446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3C9B7-A278-4071-B63F-14050B63904D}">
  <dimension ref="B1:Q187"/>
  <sheetViews>
    <sheetView zoomScale="124" zoomScaleNormal="124" workbookViewId="0">
      <selection activeCell="B4" sqref="B4:D10"/>
    </sheetView>
  </sheetViews>
  <sheetFormatPr baseColWidth="10" defaultRowHeight="15" x14ac:dyDescent="0.25"/>
  <cols>
    <col min="1" max="1" width="1.42578125" customWidth="1"/>
    <col min="2" max="2" width="14.85546875" customWidth="1"/>
    <col min="3" max="3" width="28.7109375" customWidth="1"/>
    <col min="4" max="4" width="9" bestFit="1" customWidth="1"/>
    <col min="5" max="5" width="7.28515625" customWidth="1"/>
    <col min="6" max="6" width="11.5703125" bestFit="1" customWidth="1"/>
    <col min="7" max="7" width="15.42578125" customWidth="1"/>
    <col min="8" max="8" width="49.28515625" customWidth="1"/>
    <col min="11" max="11" width="7.7109375" customWidth="1"/>
    <col min="12" max="12" width="1.7109375" customWidth="1"/>
    <col min="17" max="17" width="4.42578125" customWidth="1"/>
    <col min="18" max="18" width="16.28515625" bestFit="1" customWidth="1"/>
    <col min="19" max="19" width="30.140625" bestFit="1" customWidth="1"/>
    <col min="20" max="20" width="3.42578125" customWidth="1"/>
  </cols>
  <sheetData>
    <row r="1" spans="2:8" ht="15.75" thickBot="1" x14ac:dyDescent="0.3"/>
    <row r="2" spans="2:8" ht="15.75" thickTop="1" x14ac:dyDescent="0.25">
      <c r="B2" s="49"/>
      <c r="C2" s="50"/>
      <c r="D2" s="50"/>
      <c r="E2" s="50"/>
      <c r="F2" s="50"/>
      <c r="G2" s="51"/>
    </row>
    <row r="3" spans="2:8" ht="15.75" thickBot="1" x14ac:dyDescent="0.3">
      <c r="B3" s="52" t="s">
        <v>185</v>
      </c>
      <c r="C3" s="4"/>
      <c r="D3" s="4"/>
      <c r="E3" s="4"/>
      <c r="F3" s="4"/>
      <c r="G3" s="53"/>
    </row>
    <row r="4" spans="2:8" ht="15" customHeight="1" x14ac:dyDescent="0.25">
      <c r="B4" s="208" t="s">
        <v>193</v>
      </c>
      <c r="C4" s="196"/>
      <c r="D4" s="197"/>
      <c r="E4" s="31"/>
      <c r="F4" s="194" t="str">
        <f>$B$3&amp;B13&amp;",  '"&amp;C13&amp;"',  1);"</f>
        <v>insert into `tbServiciosTr`  values(1,  'Piscina',  1);</v>
      </c>
      <c r="G4" s="194"/>
      <c r="H4" s="194"/>
    </row>
    <row r="5" spans="2:8" ht="15" customHeight="1" x14ac:dyDescent="0.25">
      <c r="B5" s="209"/>
      <c r="C5" s="199"/>
      <c r="D5" s="200"/>
      <c r="E5" s="31"/>
      <c r="F5" s="194" t="str">
        <f t="shared" ref="F5:F19" si="0">$B$3&amp;B14&amp;",  '"&amp;C14&amp;"',  1);"</f>
        <v>insert into `tbServiciosTr`  values(2,  'WiFi',  1);</v>
      </c>
      <c r="G5" s="194"/>
      <c r="H5" s="194"/>
    </row>
    <row r="6" spans="2:8" ht="15" customHeight="1" x14ac:dyDescent="0.25">
      <c r="B6" s="209"/>
      <c r="C6" s="199"/>
      <c r="D6" s="200"/>
      <c r="E6" s="31"/>
      <c r="F6" s="194" t="str">
        <f t="shared" si="0"/>
        <v>insert into `tbServiciosTr`  values(3,  'Bar',  1);</v>
      </c>
      <c r="G6" s="194"/>
      <c r="H6" s="194"/>
    </row>
    <row r="7" spans="2:8" ht="15" customHeight="1" x14ac:dyDescent="0.25">
      <c r="B7" s="209"/>
      <c r="C7" s="199"/>
      <c r="D7" s="200"/>
      <c r="E7" s="31"/>
      <c r="F7" s="194" t="str">
        <f t="shared" si="0"/>
        <v>insert into `tbServiciosTr`  values(4,  'Restaurante',  1);</v>
      </c>
      <c r="G7" s="194"/>
      <c r="H7" s="194"/>
    </row>
    <row r="8" spans="2:8" x14ac:dyDescent="0.25">
      <c r="B8" s="209"/>
      <c r="C8" s="199"/>
      <c r="D8" s="200"/>
      <c r="E8" s="31"/>
      <c r="F8" s="194" t="str">
        <f t="shared" si="0"/>
        <v>insert into `tbServiciosTr`  values(5,  'Parqueadero',  1);</v>
      </c>
      <c r="G8" s="194"/>
      <c r="H8" s="194"/>
    </row>
    <row r="9" spans="2:8" x14ac:dyDescent="0.25">
      <c r="B9" s="209"/>
      <c r="C9" s="199"/>
      <c r="D9" s="200"/>
      <c r="E9" s="31"/>
      <c r="F9" s="194" t="str">
        <f t="shared" si="0"/>
        <v>insert into `tbServiciosTr`  values(6,  'Paseo millonario',  1);</v>
      </c>
      <c r="G9" s="194"/>
      <c r="H9" s="194"/>
    </row>
    <row r="10" spans="2:8" ht="15.75" thickBot="1" x14ac:dyDescent="0.3">
      <c r="B10" s="210"/>
      <c r="C10" s="202"/>
      <c r="D10" s="203"/>
      <c r="E10" s="31"/>
      <c r="F10" s="194" t="str">
        <f t="shared" si="0"/>
        <v>insert into `tbServiciosTr`  values(7,  'Zonas fumadores',  1);</v>
      </c>
      <c r="G10" s="194"/>
      <c r="H10" s="194"/>
    </row>
    <row r="11" spans="2:8" x14ac:dyDescent="0.25">
      <c r="B11" s="54"/>
      <c r="C11" s="48"/>
      <c r="D11" s="48"/>
      <c r="E11" s="48"/>
      <c r="F11" s="194" t="str">
        <f t="shared" si="0"/>
        <v>insert into `tbServiciosTr`  values(8,  'servicio-1-2-3-con-3035 abc 65454',  1);</v>
      </c>
      <c r="G11" s="194"/>
      <c r="H11" s="194"/>
    </row>
    <row r="12" spans="2:8" ht="15" customHeight="1" x14ac:dyDescent="0.25">
      <c r="B12" s="55" t="s">
        <v>132</v>
      </c>
      <c r="C12" s="23" t="s">
        <v>1</v>
      </c>
      <c r="D12" s="4"/>
      <c r="E12" s="4"/>
      <c r="F12" s="194" t="str">
        <f t="shared" si="0"/>
        <v>insert into `tbServiciosTr`  values(9,  'servicio-1-con-2525 abc 25002',  1);</v>
      </c>
      <c r="G12" s="194"/>
      <c r="H12" s="194"/>
    </row>
    <row r="13" spans="2:8" ht="15" customHeight="1" x14ac:dyDescent="0.25">
      <c r="B13" s="117">
        <v>1</v>
      </c>
      <c r="C13" s="118" t="s">
        <v>7</v>
      </c>
      <c r="D13" s="4"/>
      <c r="E13" s="134"/>
      <c r="F13" s="194" t="str">
        <f t="shared" si="0"/>
        <v>insert into `tbServiciosTr`  values(10,  'servicio-1-con-4651 abc 82168',  1);</v>
      </c>
      <c r="G13" s="194"/>
      <c r="H13" s="194"/>
    </row>
    <row r="14" spans="2:8" ht="15" customHeight="1" x14ac:dyDescent="0.25">
      <c r="B14" s="117">
        <v>2</v>
      </c>
      <c r="C14" s="118" t="s">
        <v>19</v>
      </c>
      <c r="D14" s="4"/>
      <c r="E14" s="4"/>
      <c r="F14" s="194" t="str">
        <f t="shared" si="0"/>
        <v>insert into `tbServiciosTr`  values(11,  'servicio-1-2-3-con-3837 abc 70062',  1);</v>
      </c>
      <c r="G14" s="194"/>
      <c r="H14" s="194"/>
    </row>
    <row r="15" spans="2:8" ht="15" customHeight="1" x14ac:dyDescent="0.25">
      <c r="B15" s="117">
        <v>3</v>
      </c>
      <c r="C15" s="118" t="s">
        <v>20</v>
      </c>
      <c r="D15" s="4"/>
      <c r="E15" s="4"/>
      <c r="F15" s="194" t="str">
        <f t="shared" si="0"/>
        <v>insert into `tbServiciosTr`  values(12,  'servicio-1-con-2405 abc 52542',  1);</v>
      </c>
      <c r="G15" s="194"/>
      <c r="H15" s="194"/>
    </row>
    <row r="16" spans="2:8" ht="15" customHeight="1" x14ac:dyDescent="0.25">
      <c r="B16" s="117">
        <v>4</v>
      </c>
      <c r="C16" s="118" t="s">
        <v>6</v>
      </c>
      <c r="D16" s="4"/>
      <c r="E16" s="4"/>
      <c r="F16" s="194" t="str">
        <f t="shared" si="0"/>
        <v>insert into `tbServiciosTr`  values(13,  'servicio-1-con-2942 abc 49092',  1);</v>
      </c>
      <c r="G16" s="194"/>
      <c r="H16" s="194"/>
    </row>
    <row r="17" spans="2:8" ht="15" customHeight="1" x14ac:dyDescent="0.25">
      <c r="B17" s="117">
        <v>5</v>
      </c>
      <c r="C17" s="118" t="s">
        <v>375</v>
      </c>
      <c r="D17" s="4"/>
      <c r="E17" s="4"/>
      <c r="F17" s="194" t="str">
        <f t="shared" si="0"/>
        <v>insert into `tbServiciosTr`  values(14,  'servicio-1-con-4671 abc 64280',  1);</v>
      </c>
      <c r="G17" s="194"/>
      <c r="H17" s="194"/>
    </row>
    <row r="18" spans="2:8" ht="15" customHeight="1" x14ac:dyDescent="0.25">
      <c r="B18" s="117">
        <v>6</v>
      </c>
      <c r="C18" s="118" t="s">
        <v>269</v>
      </c>
      <c r="D18" s="4"/>
      <c r="E18" s="4"/>
      <c r="F18" s="194" t="str">
        <f t="shared" si="0"/>
        <v>insert into `tbServiciosTr`  values(15,  'servicio-1-2-3-con-1769 abc 41898',  1);</v>
      </c>
      <c r="G18" s="194"/>
      <c r="H18" s="194"/>
    </row>
    <row r="19" spans="2:8" ht="15" customHeight="1" x14ac:dyDescent="0.25">
      <c r="B19" s="117">
        <v>7</v>
      </c>
      <c r="C19" s="118" t="s">
        <v>376</v>
      </c>
      <c r="D19" s="4"/>
      <c r="E19" s="4"/>
      <c r="F19" s="194" t="str">
        <f t="shared" si="0"/>
        <v>insert into `tbServiciosTr`  values(16,  'servicio-1-con-1791 abc 36463',  1);</v>
      </c>
      <c r="G19" s="194"/>
      <c r="H19" s="194"/>
    </row>
    <row r="20" spans="2:8" ht="15" customHeight="1" x14ac:dyDescent="0.25">
      <c r="B20" s="117">
        <v>8</v>
      </c>
      <c r="C20" s="118" t="s">
        <v>468</v>
      </c>
      <c r="D20" s="4"/>
      <c r="E20" s="4"/>
      <c r="F20" s="194" t="str">
        <f>$B$3&amp;B29&amp;",  '"&amp;C29&amp;"',  1);"</f>
        <v>insert into `tbServiciosTr`  values(17,  'Servicio-1-2-con-1788 abc 84120',  1);</v>
      </c>
      <c r="G20" s="194"/>
      <c r="H20" s="194"/>
    </row>
    <row r="21" spans="2:8" x14ac:dyDescent="0.25">
      <c r="B21" s="117">
        <v>9</v>
      </c>
      <c r="C21" s="118" t="s">
        <v>469</v>
      </c>
      <c r="D21" s="4"/>
      <c r="E21" s="4"/>
      <c r="F21" s="194" t="str">
        <f t="shared" ref="F21:F24" si="1">$B$3&amp;B30&amp;",  '"&amp;C30&amp;"',  1);"</f>
        <v>insert into `tbServiciosTr`  values(18,  'Servicio-1-2-con-4964 abc 26296',  1);</v>
      </c>
      <c r="G21" s="194"/>
      <c r="H21" s="194"/>
    </row>
    <row r="22" spans="2:8" x14ac:dyDescent="0.25">
      <c r="B22" s="117">
        <v>10</v>
      </c>
      <c r="C22" s="118" t="s">
        <v>470</v>
      </c>
      <c r="D22" s="4"/>
      <c r="E22" s="4"/>
      <c r="F22" s="194" t="str">
        <f t="shared" si="1"/>
        <v>insert into `tbServiciosTr`  values(19,  'servicio-1-con-4852 abc 84673',  1);</v>
      </c>
      <c r="G22" s="194"/>
      <c r="H22" s="194"/>
    </row>
    <row r="23" spans="2:8" x14ac:dyDescent="0.25">
      <c r="B23" s="117">
        <v>11</v>
      </c>
      <c r="C23" s="118" t="s">
        <v>471</v>
      </c>
      <c r="D23" s="4"/>
      <c r="E23" s="4"/>
      <c r="F23" s="194" t="str">
        <f t="shared" si="1"/>
        <v>insert into `tbServiciosTr`  values(20,  'servicio-1-con-4788 abc 30457',  1);</v>
      </c>
      <c r="G23" s="194"/>
      <c r="H23" s="194"/>
    </row>
    <row r="24" spans="2:8" x14ac:dyDescent="0.25">
      <c r="B24" s="117">
        <v>12</v>
      </c>
      <c r="C24" s="118" t="s">
        <v>472</v>
      </c>
      <c r="D24" s="4"/>
      <c r="E24" s="4"/>
      <c r="F24" s="194" t="str">
        <f t="shared" si="1"/>
        <v>insert into `tbServiciosTr`  values(21,  'servicio-1-con-3767 abc 13342',  1);</v>
      </c>
      <c r="G24" s="194"/>
      <c r="H24" s="194"/>
    </row>
    <row r="25" spans="2:8" x14ac:dyDescent="0.25">
      <c r="B25" s="117">
        <v>13</v>
      </c>
      <c r="C25" s="118" t="s">
        <v>473</v>
      </c>
      <c r="D25" s="4"/>
      <c r="E25" s="4"/>
      <c r="F25" s="129"/>
      <c r="G25" s="129"/>
      <c r="H25" s="129"/>
    </row>
    <row r="26" spans="2:8" x14ac:dyDescent="0.25">
      <c r="B26" s="117">
        <v>14</v>
      </c>
      <c r="C26" s="118" t="s">
        <v>474</v>
      </c>
      <c r="D26" s="4"/>
      <c r="E26" s="4"/>
      <c r="F26" s="129"/>
      <c r="G26" s="129"/>
      <c r="H26" s="129"/>
    </row>
    <row r="27" spans="2:8" x14ac:dyDescent="0.25">
      <c r="B27" s="117">
        <v>15</v>
      </c>
      <c r="C27" s="118" t="s">
        <v>475</v>
      </c>
      <c r="D27" s="4"/>
      <c r="E27" s="4"/>
      <c r="F27" s="129"/>
      <c r="G27" s="129"/>
      <c r="H27" s="129"/>
    </row>
    <row r="28" spans="2:8" x14ac:dyDescent="0.25">
      <c r="B28" s="117">
        <v>16</v>
      </c>
      <c r="C28" s="118" t="s">
        <v>476</v>
      </c>
      <c r="D28" s="4"/>
      <c r="E28" s="4"/>
      <c r="F28" s="129"/>
      <c r="G28" s="129"/>
      <c r="H28" s="129"/>
    </row>
    <row r="29" spans="2:8" x14ac:dyDescent="0.25">
      <c r="B29" s="117">
        <v>17</v>
      </c>
      <c r="C29" s="118" t="s">
        <v>477</v>
      </c>
      <c r="D29" s="4"/>
      <c r="E29" s="4"/>
      <c r="F29" s="129"/>
      <c r="G29" s="129"/>
      <c r="H29" s="129"/>
    </row>
    <row r="30" spans="2:8" x14ac:dyDescent="0.25">
      <c r="B30" s="117">
        <v>18</v>
      </c>
      <c r="C30" s="118" t="s">
        <v>478</v>
      </c>
      <c r="D30" s="4"/>
      <c r="E30" s="4"/>
      <c r="F30" s="129"/>
      <c r="G30" s="129"/>
      <c r="H30" s="129"/>
    </row>
    <row r="31" spans="2:8" x14ac:dyDescent="0.25">
      <c r="B31" s="117">
        <v>19</v>
      </c>
      <c r="C31" s="118" t="s">
        <v>479</v>
      </c>
      <c r="D31" s="4"/>
      <c r="E31" s="4"/>
      <c r="F31" s="129"/>
      <c r="G31" s="129"/>
      <c r="H31" s="129"/>
    </row>
    <row r="32" spans="2:8" x14ac:dyDescent="0.25">
      <c r="B32" s="117">
        <v>20</v>
      </c>
      <c r="C32" s="118" t="s">
        <v>480</v>
      </c>
      <c r="D32" s="4"/>
      <c r="E32" s="4"/>
      <c r="F32" s="129"/>
      <c r="G32" s="129"/>
      <c r="H32" s="129"/>
    </row>
    <row r="33" spans="2:8" x14ac:dyDescent="0.25">
      <c r="B33" s="117">
        <v>21</v>
      </c>
      <c r="C33" s="118" t="s">
        <v>481</v>
      </c>
      <c r="D33" s="4"/>
      <c r="E33" s="4"/>
      <c r="F33" s="129"/>
      <c r="G33" s="129"/>
      <c r="H33" s="129"/>
    </row>
    <row r="34" spans="2:8" x14ac:dyDescent="0.25">
      <c r="B34" s="56"/>
      <c r="C34" s="128"/>
      <c r="D34" s="4"/>
      <c r="E34" s="4"/>
      <c r="F34" s="4"/>
      <c r="G34" s="53"/>
    </row>
    <row r="35" spans="2:8" ht="15.75" thickBot="1" x14ac:dyDescent="0.3">
      <c r="B35" s="57"/>
      <c r="C35" s="58"/>
      <c r="D35" s="58"/>
      <c r="E35" s="58"/>
      <c r="F35" s="58"/>
      <c r="G35" s="59"/>
    </row>
    <row r="36" spans="2:8" ht="16.5" thickTop="1" thickBot="1" x14ac:dyDescent="0.3">
      <c r="B36" s="29"/>
      <c r="C36" s="29"/>
      <c r="D36" s="29"/>
      <c r="E36" s="29"/>
      <c r="F36" s="29"/>
    </row>
    <row r="37" spans="2:8" ht="16.5" thickTop="1" thickBot="1" x14ac:dyDescent="0.3">
      <c r="B37" s="60" t="s">
        <v>186</v>
      </c>
      <c r="C37" s="61"/>
      <c r="D37" s="61"/>
      <c r="E37" s="61"/>
      <c r="F37" s="61"/>
      <c r="G37" s="62"/>
    </row>
    <row r="38" spans="2:8" ht="15" customHeight="1" x14ac:dyDescent="0.25">
      <c r="B38" s="208" t="s">
        <v>504</v>
      </c>
      <c r="C38" s="196"/>
      <c r="D38" s="197"/>
      <c r="E38" s="4"/>
      <c r="F38" s="194" t="str">
        <f>$B$37&amp;B48&amp;",  '"&amp;C48&amp;"',  1);"</f>
        <v>insert into `TbInstalacionesTr`  values(1,  'Gimnasio',  1);</v>
      </c>
      <c r="G38" s="194"/>
      <c r="H38" s="194"/>
    </row>
    <row r="39" spans="2:8" ht="15" customHeight="1" x14ac:dyDescent="0.25">
      <c r="B39" s="209"/>
      <c r="C39" s="199"/>
      <c r="D39" s="200"/>
      <c r="E39" s="4"/>
      <c r="F39" s="194" t="str">
        <f t="shared" ref="F39:F55" si="2">$B$37&amp;B49&amp;",  '"&amp;C49&amp;"',  1);"</f>
        <v>insert into `TbInstalacionesTr`  values(2,  'Jakuzzi',  1);</v>
      </c>
      <c r="G39" s="194"/>
      <c r="H39" s="194"/>
    </row>
    <row r="40" spans="2:8" ht="15" customHeight="1" x14ac:dyDescent="0.25">
      <c r="B40" s="209"/>
      <c r="C40" s="199"/>
      <c r="D40" s="200"/>
      <c r="E40" s="4"/>
      <c r="F40" s="194" t="str">
        <f t="shared" si="2"/>
        <v>insert into `TbInstalacionesTr`  values(3,  'Parking',  1);</v>
      </c>
      <c r="G40" s="194"/>
      <c r="H40" s="194"/>
    </row>
    <row r="41" spans="2:8" ht="15" customHeight="1" x14ac:dyDescent="0.25">
      <c r="B41" s="209"/>
      <c r="C41" s="199"/>
      <c r="D41" s="200"/>
      <c r="E41" s="4"/>
      <c r="F41" s="194" t="str">
        <f t="shared" si="2"/>
        <v>insert into `TbInstalacionesTr`  values(4,  'Baños y Duchas(camping)',  1);</v>
      </c>
      <c r="G41" s="194"/>
      <c r="H41" s="194"/>
    </row>
    <row r="42" spans="2:8" ht="15" customHeight="1" x14ac:dyDescent="0.25">
      <c r="B42" s="209"/>
      <c r="C42" s="199"/>
      <c r="D42" s="200"/>
      <c r="E42" s="4"/>
      <c r="F42" s="194" t="str">
        <f t="shared" si="2"/>
        <v>insert into `TbInstalacionesTr`  values(5,  'Pileta tonificante',  1);</v>
      </c>
      <c r="G42" s="194"/>
      <c r="H42" s="194"/>
    </row>
    <row r="43" spans="2:8" ht="15" customHeight="1" x14ac:dyDescent="0.25">
      <c r="B43" s="209"/>
      <c r="C43" s="199"/>
      <c r="D43" s="200"/>
      <c r="E43" s="4"/>
      <c r="F43" s="194" t="str">
        <f t="shared" si="2"/>
        <v>insert into `TbInstalacionesTr`  values(6,  'Ducha escocesa',  1);</v>
      </c>
      <c r="G43" s="194"/>
      <c r="H43" s="194"/>
    </row>
    <row r="44" spans="2:8" ht="15.75" customHeight="1" thickBot="1" x14ac:dyDescent="0.3">
      <c r="B44" s="210"/>
      <c r="C44" s="202"/>
      <c r="D44" s="203"/>
      <c r="E44" s="4"/>
      <c r="F44" s="194" t="str">
        <f t="shared" si="2"/>
        <v>insert into `TbInstalacionesTr`  values(7,  'Sauna finlandesa',  1);</v>
      </c>
      <c r="G44" s="194"/>
      <c r="H44" s="194"/>
    </row>
    <row r="45" spans="2:8" ht="15" customHeight="1" x14ac:dyDescent="0.25">
      <c r="B45" s="64"/>
      <c r="C45" s="48"/>
      <c r="D45" s="48"/>
      <c r="E45" s="48"/>
      <c r="F45" s="194" t="str">
        <f t="shared" si="2"/>
        <v>insert into `TbInstalacionesTr`  values(8,  'Cabinas de tratamientos y masajes',  1);</v>
      </c>
      <c r="G45" s="194"/>
      <c r="H45" s="194"/>
    </row>
    <row r="46" spans="2:8" ht="15" customHeight="1" x14ac:dyDescent="0.25">
      <c r="B46" s="65"/>
      <c r="C46" s="4"/>
      <c r="D46" s="4"/>
      <c r="E46" s="4"/>
      <c r="F46" s="194" t="str">
        <f t="shared" si="2"/>
        <v>insert into `TbInstalacionesTr`  values(9,  'Baño turco',  1);</v>
      </c>
      <c r="G46" s="194"/>
      <c r="H46" s="194"/>
    </row>
    <row r="47" spans="2:8" ht="15" customHeight="1" x14ac:dyDescent="0.25">
      <c r="B47" s="66" t="s">
        <v>177</v>
      </c>
      <c r="C47" s="42" t="s">
        <v>166</v>
      </c>
      <c r="D47" s="4"/>
      <c r="E47" s="4"/>
      <c r="F47" s="194" t="str">
        <f t="shared" si="2"/>
        <v>insert into `TbInstalacionesTr`  values(10,  'Spa propio',  1);</v>
      </c>
      <c r="G47" s="194"/>
      <c r="H47" s="194"/>
    </row>
    <row r="48" spans="2:8" ht="15" customHeight="1" x14ac:dyDescent="0.25">
      <c r="B48" s="116">
        <v>1</v>
      </c>
      <c r="C48" s="115" t="s">
        <v>5</v>
      </c>
      <c r="D48" s="4"/>
      <c r="E48" s="4"/>
      <c r="F48" s="194" t="str">
        <f t="shared" si="2"/>
        <v>insert into `TbInstalacionesTr`  values(11,  'Cajeros automaticos',  1);</v>
      </c>
      <c r="G48" s="194"/>
      <c r="H48" s="194"/>
    </row>
    <row r="49" spans="2:8" ht="15" customHeight="1" x14ac:dyDescent="0.25">
      <c r="B49" s="116">
        <v>2</v>
      </c>
      <c r="C49" s="115" t="s">
        <v>107</v>
      </c>
      <c r="D49" s="4"/>
      <c r="E49" s="4"/>
      <c r="F49" s="194" t="str">
        <f t="shared" si="2"/>
        <v>insert into `TbInstalacionesTr`  values(12,  'Servicio médico externo, primeros auxilios',  1);</v>
      </c>
      <c r="G49" s="194"/>
      <c r="H49" s="194"/>
    </row>
    <row r="50" spans="2:8" ht="15" customHeight="1" x14ac:dyDescent="0.25">
      <c r="B50" s="116">
        <v>3</v>
      </c>
      <c r="C50" s="115" t="s">
        <v>27</v>
      </c>
      <c r="D50" s="4"/>
      <c r="E50" s="4"/>
      <c r="F50" s="194" t="str">
        <f t="shared" si="2"/>
        <v>insert into `TbInstalacionesTr`  values(13,  'Servicio de transfer',  1);</v>
      </c>
      <c r="G50" s="194"/>
      <c r="H50" s="194"/>
    </row>
    <row r="51" spans="2:8" ht="15" customHeight="1" x14ac:dyDescent="0.25">
      <c r="B51" s="116">
        <v>4</v>
      </c>
      <c r="C51" s="115" t="s">
        <v>124</v>
      </c>
      <c r="D51" s="4"/>
      <c r="E51" s="4"/>
      <c r="F51" s="194" t="str">
        <f t="shared" si="2"/>
        <v>insert into `TbInstalacionesTr`  values(14,  'Servicio de habitaciones',  1);</v>
      </c>
      <c r="G51" s="194"/>
      <c r="H51" s="194"/>
    </row>
    <row r="52" spans="2:8" ht="15" customHeight="1" x14ac:dyDescent="0.25">
      <c r="B52" s="116">
        <v>5</v>
      </c>
      <c r="C52" s="115" t="s">
        <v>380</v>
      </c>
      <c r="D52" s="4"/>
      <c r="E52" s="4"/>
      <c r="F52" s="194" t="str">
        <f t="shared" si="2"/>
        <v>insert into `TbInstalacionesTr`  values(15,  'Servicio de lavandería',  1);</v>
      </c>
      <c r="G52" s="194"/>
      <c r="H52" s="194"/>
    </row>
    <row r="53" spans="2:8" ht="15" customHeight="1" x14ac:dyDescent="0.25">
      <c r="B53" s="116">
        <v>6</v>
      </c>
      <c r="C53" s="115" t="s">
        <v>381</v>
      </c>
      <c r="D53" s="4"/>
      <c r="E53" s="4"/>
      <c r="F53" s="194" t="str">
        <f t="shared" si="2"/>
        <v>insert into `TbInstalacionesTr`  values(16,  'Servicios de teleconferencia disponibles',  1);</v>
      </c>
      <c r="G53" s="194"/>
      <c r="H53" s="194"/>
    </row>
    <row r="54" spans="2:8" ht="15" customHeight="1" x14ac:dyDescent="0.25">
      <c r="B54" s="116">
        <v>7</v>
      </c>
      <c r="C54" s="115" t="s">
        <v>382</v>
      </c>
      <c r="D54" s="4"/>
      <c r="E54" s="4"/>
      <c r="F54" s="194" t="str">
        <f t="shared" si="2"/>
        <v>insert into `TbInstalacionesTr`  values(17,  'Salón de juegos',  1);</v>
      </c>
      <c r="G54" s="194"/>
      <c r="H54" s="194"/>
    </row>
    <row r="55" spans="2:8" ht="15" customHeight="1" x14ac:dyDescent="0.25">
      <c r="B55" s="116">
        <v>8</v>
      </c>
      <c r="C55" s="115" t="s">
        <v>383</v>
      </c>
      <c r="D55" s="4"/>
      <c r="E55" s="4"/>
      <c r="F55" s="194" t="str">
        <f t="shared" si="2"/>
        <v>insert into `TbInstalacionesTr`  values(18,  'Estanque de Peces',  1);</v>
      </c>
      <c r="G55" s="194"/>
      <c r="H55" s="194"/>
    </row>
    <row r="56" spans="2:8" x14ac:dyDescent="0.25">
      <c r="B56" s="116">
        <v>9</v>
      </c>
      <c r="C56" s="115" t="s">
        <v>384</v>
      </c>
      <c r="D56" s="4"/>
      <c r="E56" s="4"/>
      <c r="F56" s="4"/>
      <c r="G56" s="63"/>
    </row>
    <row r="57" spans="2:8" x14ac:dyDescent="0.25">
      <c r="B57" s="116">
        <v>10</v>
      </c>
      <c r="C57" s="115" t="s">
        <v>385</v>
      </c>
      <c r="D57" s="4"/>
      <c r="E57" s="4"/>
      <c r="F57" s="4"/>
      <c r="G57" s="63"/>
    </row>
    <row r="58" spans="2:8" x14ac:dyDescent="0.25">
      <c r="B58" s="116">
        <v>11</v>
      </c>
      <c r="C58" s="115" t="s">
        <v>386</v>
      </c>
      <c r="D58" s="4"/>
      <c r="E58" s="4"/>
      <c r="F58" s="4"/>
      <c r="G58" s="63"/>
    </row>
    <row r="59" spans="2:8" x14ac:dyDescent="0.25">
      <c r="B59" s="116">
        <v>12</v>
      </c>
      <c r="C59" s="115" t="s">
        <v>387</v>
      </c>
      <c r="D59" s="4"/>
      <c r="E59" s="4"/>
      <c r="F59" s="4"/>
      <c r="G59" s="63"/>
    </row>
    <row r="60" spans="2:8" x14ac:dyDescent="0.25">
      <c r="B60" s="116">
        <v>13</v>
      </c>
      <c r="C60" s="115" t="s">
        <v>388</v>
      </c>
      <c r="D60" s="4"/>
      <c r="E60" s="4"/>
      <c r="F60" s="4"/>
      <c r="G60" s="63"/>
    </row>
    <row r="61" spans="2:8" x14ac:dyDescent="0.25">
      <c r="B61" s="116">
        <v>14</v>
      </c>
      <c r="C61" s="115" t="s">
        <v>389</v>
      </c>
      <c r="D61" s="4"/>
      <c r="E61" s="4"/>
      <c r="F61" s="4"/>
      <c r="G61" s="63"/>
    </row>
    <row r="62" spans="2:8" x14ac:dyDescent="0.25">
      <c r="B62" s="116">
        <v>15</v>
      </c>
      <c r="C62" s="115" t="s">
        <v>390</v>
      </c>
      <c r="D62" s="4"/>
      <c r="E62" s="4"/>
      <c r="F62" s="4"/>
      <c r="G62" s="63"/>
    </row>
    <row r="63" spans="2:8" x14ac:dyDescent="0.25">
      <c r="B63" s="116">
        <v>16</v>
      </c>
      <c r="C63" s="115" t="s">
        <v>391</v>
      </c>
      <c r="D63" s="4"/>
      <c r="E63" s="4"/>
      <c r="F63" s="4"/>
      <c r="G63" s="63"/>
    </row>
    <row r="64" spans="2:8" x14ac:dyDescent="0.25">
      <c r="B64" s="116">
        <v>17</v>
      </c>
      <c r="C64" s="115" t="s">
        <v>392</v>
      </c>
      <c r="D64" s="4"/>
      <c r="E64" s="4"/>
      <c r="F64" s="4"/>
      <c r="G64" s="63"/>
    </row>
    <row r="65" spans="2:17" x14ac:dyDescent="0.25">
      <c r="B65" s="116">
        <v>18</v>
      </c>
      <c r="C65" s="115" t="s">
        <v>393</v>
      </c>
      <c r="D65" s="4"/>
      <c r="E65" s="4"/>
      <c r="F65" s="4"/>
      <c r="G65" s="63"/>
    </row>
    <row r="66" spans="2:17" x14ac:dyDescent="0.25">
      <c r="B66" s="67"/>
      <c r="C66" s="130"/>
      <c r="D66" s="4"/>
      <c r="E66" s="4"/>
      <c r="F66" s="4"/>
      <c r="G66" s="63"/>
    </row>
    <row r="67" spans="2:17" x14ac:dyDescent="0.25">
      <c r="B67" s="67"/>
      <c r="C67" s="130"/>
      <c r="D67" s="4"/>
      <c r="E67" s="4"/>
      <c r="F67" s="4"/>
      <c r="G67" s="63"/>
    </row>
    <row r="68" spans="2:17" ht="15.75" thickBot="1" x14ac:dyDescent="0.3">
      <c r="B68" s="67"/>
      <c r="C68" s="69"/>
      <c r="D68" s="69"/>
      <c r="E68" s="69"/>
      <c r="F68" s="69"/>
      <c r="G68" s="70"/>
    </row>
    <row r="69" spans="2:17" ht="15.75" thickTop="1" x14ac:dyDescent="0.25">
      <c r="B69" s="4"/>
      <c r="C69" s="4"/>
      <c r="D69" s="4"/>
      <c r="E69" s="4"/>
      <c r="F69" s="4"/>
      <c r="G69" s="4"/>
    </row>
    <row r="70" spans="2:17" ht="15.75" thickBot="1" x14ac:dyDescent="0.3">
      <c r="B70" s="4"/>
      <c r="C70" s="4"/>
      <c r="D70" s="4"/>
      <c r="E70" s="4"/>
      <c r="F70" s="4"/>
      <c r="G70" s="4"/>
    </row>
    <row r="71" spans="2:17" ht="16.5" thickTop="1" thickBot="1" x14ac:dyDescent="0.3">
      <c r="B71" s="60" t="s">
        <v>187</v>
      </c>
      <c r="C71" s="61"/>
      <c r="D71" s="61"/>
      <c r="E71" s="61"/>
      <c r="F71" s="61"/>
      <c r="G71" s="61"/>
      <c r="H71" s="62"/>
    </row>
    <row r="72" spans="2:17" ht="15" customHeight="1" x14ac:dyDescent="0.25">
      <c r="B72" s="195" t="s">
        <v>194</v>
      </c>
      <c r="C72" s="196"/>
      <c r="D72" s="197"/>
      <c r="E72" s="32"/>
      <c r="F72" s="192" t="str">
        <f>$B$71&amp;B81&amp;",'"&amp;C81&amp;"', 1);"</f>
        <v>insert into `TbDescripcionTr`  values(1,'Situada en la vía Tocaima – Viotá y está especialmente diseñada para descansar y descomunicarse del mundo exterior, gozando de una piscina cómoda, mangos y limones propios de la finca. La cabaña cuenta con las siguientes características:', 1);</v>
      </c>
      <c r="G72" s="192"/>
      <c r="H72" s="192"/>
      <c r="I72" s="192"/>
      <c r="J72" s="192"/>
      <c r="K72" s="192"/>
      <c r="L72" s="192"/>
      <c r="M72" s="192"/>
      <c r="N72" s="192"/>
      <c r="O72" s="192"/>
      <c r="P72" s="83"/>
      <c r="Q72" s="83"/>
    </row>
    <row r="73" spans="2:17" ht="15" customHeight="1" x14ac:dyDescent="0.25">
      <c r="B73" s="198"/>
      <c r="C73" s="199"/>
      <c r="D73" s="200"/>
      <c r="E73" s="32"/>
      <c r="F73" s="192" t="str">
        <f t="shared" ref="F73:F91" si="3">$B$71&amp;B82&amp;",'"&amp;C82&amp;"', 1);"</f>
        <v>insert into `TbDescripcionTr`  values(2,'Habitacion con vista al mar amobladas', 1);</v>
      </c>
      <c r="G73" s="192"/>
      <c r="H73" s="192"/>
      <c r="I73" s="192"/>
      <c r="J73" s="192"/>
      <c r="K73" s="192"/>
      <c r="L73" s="192"/>
      <c r="M73" s="192"/>
      <c r="N73" s="192"/>
      <c r="O73" s="192"/>
    </row>
    <row r="74" spans="2:17" ht="15" customHeight="1" x14ac:dyDescent="0.25">
      <c r="B74" s="198"/>
      <c r="C74" s="199"/>
      <c r="D74" s="200"/>
      <c r="E74" s="32"/>
      <c r="F74" s="192" t="str">
        <f t="shared" si="3"/>
        <v>insert into `TbDescripcionTr`  values(3,'Hermosos paisajes de Antioquia', 1);</v>
      </c>
      <c r="G74" s="192"/>
      <c r="H74" s="192"/>
      <c r="I74" s="192"/>
      <c r="J74" s="192"/>
      <c r="K74" s="192"/>
      <c r="L74" s="192"/>
      <c r="M74" s="192"/>
      <c r="N74" s="192"/>
      <c r="O74" s="192"/>
    </row>
    <row r="75" spans="2:17" ht="15" customHeight="1" x14ac:dyDescent="0.25">
      <c r="B75" s="198"/>
      <c r="C75" s="199"/>
      <c r="D75" s="200"/>
      <c r="E75" s="32"/>
      <c r="F75" s="192" t="str">
        <f t="shared" si="3"/>
        <v>insert into `TbDescripcionTr`  values(4,'El Bleu Hills Glamping Llanogrande está situado en Rionegro, en la región de Antioquia, y ofrece alojamiento con aparcamiento privado gratuito y acceso a una bañera de hidromasaje.', 1);</v>
      </c>
      <c r="G75" s="192"/>
      <c r="H75" s="192"/>
      <c r="I75" s="192"/>
      <c r="J75" s="192"/>
      <c r="K75" s="192"/>
      <c r="L75" s="192"/>
      <c r="M75" s="192"/>
      <c r="N75" s="192"/>
      <c r="O75" s="192"/>
    </row>
    <row r="76" spans="2:17" ht="15" customHeight="1" x14ac:dyDescent="0.25">
      <c r="B76" s="198"/>
      <c r="C76" s="199"/>
      <c r="D76" s="200"/>
      <c r="E76" s="32"/>
      <c r="F76" s="192" t="str">
        <f t="shared" si="3"/>
        <v>insert into `TbDescripcionTr`  values(5,'El Chalet Ecoturismo La Nohelia, situado en Jericó, rodeado por los cultivos de café famosos de la zona, ofrece restaurante y préstamo de bicicletas.', 1);</v>
      </c>
      <c r="G76" s="192"/>
      <c r="H76" s="192"/>
      <c r="I76" s="192"/>
      <c r="J76" s="192"/>
      <c r="K76" s="192"/>
      <c r="L76" s="192"/>
      <c r="M76" s="192"/>
      <c r="N76" s="192"/>
      <c r="O76" s="192"/>
    </row>
    <row r="77" spans="2:17" ht="15" customHeight="1" x14ac:dyDescent="0.25">
      <c r="B77" s="198"/>
      <c r="C77" s="199"/>
      <c r="D77" s="200"/>
      <c r="E77" s="32"/>
      <c r="F77" s="192" t="str">
        <f t="shared" si="3"/>
        <v>insert into `TbDescripcionTr`  values(6,'El Santa Fé Hostel se encuentra a 3,8 km del parque acuático Kanaloa. El camping proporciona WiFi gratuita. El aeropuerto Olaya Herrera, el más cercano, está a 62 km del camping.', 1);</v>
      </c>
      <c r="G77" s="192"/>
      <c r="H77" s="192"/>
      <c r="I77" s="192"/>
      <c r="J77" s="192"/>
      <c r="K77" s="192"/>
      <c r="L77" s="192"/>
      <c r="M77" s="192"/>
      <c r="N77" s="192"/>
      <c r="O77" s="192"/>
    </row>
    <row r="78" spans="2:17" ht="15.75" customHeight="1" thickBot="1" x14ac:dyDescent="0.3">
      <c r="B78" s="201"/>
      <c r="C78" s="202"/>
      <c r="D78" s="203"/>
      <c r="E78" s="32"/>
      <c r="F78" s="192" t="str">
        <f t="shared" si="3"/>
        <v>insert into `TbDescripcionTr`  values(7,'El Aguayacanes se encuentra en San Rafael y ofrece un jardín. Guatapé se encuentra a 15 km del camping, mientras que Barbosa está a 38 km.', 1);</v>
      </c>
      <c r="G78" s="192"/>
      <c r="H78" s="192"/>
      <c r="I78" s="192"/>
      <c r="J78" s="192"/>
      <c r="K78" s="192"/>
      <c r="L78" s="192"/>
      <c r="M78" s="192"/>
      <c r="N78" s="192"/>
      <c r="O78" s="192"/>
    </row>
    <row r="79" spans="2:17" ht="15.75" customHeight="1" x14ac:dyDescent="0.25">
      <c r="B79" s="110"/>
      <c r="C79" s="109"/>
      <c r="D79" s="109"/>
      <c r="E79" s="32"/>
      <c r="F79" s="192" t="str">
        <f t="shared" si="3"/>
        <v>insert into `TbDescripcionTr`  values(8,'Colombia cuenta con un sistema de Parques Nacionales Naturales que permite al visitante apreciar la majestuosidad de nuestra geografía, así como la riqueza de nuestra fauna y flora. Conoce algunas curiosidades de Colombia ', 1);</v>
      </c>
      <c r="G79" s="192"/>
      <c r="H79" s="192"/>
      <c r="I79" s="192"/>
      <c r="J79" s="192"/>
      <c r="K79" s="192"/>
      <c r="L79" s="192"/>
      <c r="M79" s="192"/>
      <c r="N79" s="192"/>
      <c r="O79" s="192"/>
    </row>
    <row r="80" spans="2:17" ht="15.75" customHeight="1" x14ac:dyDescent="0.25">
      <c r="B80" s="66" t="s">
        <v>136</v>
      </c>
      <c r="C80" s="23" t="s">
        <v>167</v>
      </c>
      <c r="E80" s="32"/>
      <c r="F80" s="192" t="str">
        <f t="shared" si="3"/>
        <v>insert into `TbDescripcionTr`  values(9,' El primer Parque Nacional Natural de Colombia fue La Cueva de los Guácharos, declarado el 9 de noviembre de 1960. Por esa razón, en esta fecha se celebra el Día de los Parques Naturales en nuestro país. ', 1);</v>
      </c>
      <c r="G80" s="192"/>
      <c r="H80" s="192"/>
      <c r="I80" s="192"/>
      <c r="J80" s="192"/>
      <c r="K80" s="192"/>
      <c r="L80" s="192"/>
      <c r="M80" s="192"/>
      <c r="N80" s="192"/>
      <c r="O80" s="192"/>
    </row>
    <row r="81" spans="2:15" ht="15.75" customHeight="1" x14ac:dyDescent="0.25">
      <c r="B81" s="101">
        <v>1</v>
      </c>
      <c r="C81" s="102" t="s">
        <v>86</v>
      </c>
      <c r="D81" t="s">
        <v>482</v>
      </c>
      <c r="E81" s="32"/>
      <c r="F81" s="192" t="str">
        <f t="shared" si="3"/>
        <v>insert into `TbDescripcionTr`  values(10,'El Parque Nacional Natural Uramba Bahía Málaga.  se ubica en las costas del pacífico colombiano y es reconocido internacionalmente por ser un privilegiado escenario para apreciar la migración de ballenas jorobadas', 1);</v>
      </c>
      <c r="G81" s="192"/>
      <c r="H81" s="192"/>
      <c r="I81" s="192"/>
      <c r="J81" s="192"/>
      <c r="K81" s="192"/>
      <c r="L81" s="192"/>
      <c r="M81" s="192"/>
      <c r="N81" s="192"/>
      <c r="O81" s="192"/>
    </row>
    <row r="82" spans="2:15" ht="15.75" customHeight="1" x14ac:dyDescent="0.25">
      <c r="B82" s="101">
        <v>2</v>
      </c>
      <c r="C82" s="102" t="s">
        <v>128</v>
      </c>
      <c r="D82" t="s">
        <v>482</v>
      </c>
      <c r="E82" s="32"/>
      <c r="F82" s="192" t="str">
        <f t="shared" si="3"/>
        <v>insert into `TbDescripcionTr`  values(11,'El Parque Las Orquídeas se presenta como uno de los lugares ideales para observar nuestra diversidad de flora y fauna.', 1);</v>
      </c>
      <c r="G82" s="192"/>
      <c r="H82" s="192"/>
      <c r="I82" s="192"/>
      <c r="J82" s="192"/>
      <c r="K82" s="192"/>
      <c r="L82" s="192"/>
      <c r="M82" s="192"/>
      <c r="N82" s="192"/>
      <c r="O82" s="192"/>
    </row>
    <row r="83" spans="2:15" ht="15.75" customHeight="1" x14ac:dyDescent="0.25">
      <c r="B83" s="101">
        <v>3</v>
      </c>
      <c r="C83" s="102" t="s">
        <v>131</v>
      </c>
      <c r="D83" t="s">
        <v>482</v>
      </c>
      <c r="E83" s="32"/>
      <c r="F83" s="192" t="str">
        <f t="shared" si="3"/>
        <v>insert into `TbDescripcionTr`  values(12,'Las 15.000 hectáreas del Parque Natural Nacional Tayrona ofrecen al visitante una paradisíaca combinación de naturaleza, historia precolombina, aventura y relajación.', 1);</v>
      </c>
      <c r="G83" s="192"/>
      <c r="H83" s="192"/>
      <c r="I83" s="192"/>
      <c r="J83" s="192"/>
      <c r="K83" s="192"/>
      <c r="L83" s="192"/>
      <c r="M83" s="192"/>
      <c r="N83" s="192"/>
      <c r="O83" s="192"/>
    </row>
    <row r="84" spans="2:15" ht="15.75" customHeight="1" x14ac:dyDescent="0.25">
      <c r="B84" s="101">
        <v>4</v>
      </c>
      <c r="C84" s="102" t="s">
        <v>211</v>
      </c>
      <c r="D84" t="s">
        <v>482</v>
      </c>
      <c r="E84" s="32"/>
      <c r="F84" s="192" t="str">
        <f t="shared" si="3"/>
        <v>insert into `TbDescripcionTr`  values(13,'La Playa La Aguada, ubicada en el Parque Natural Utría, es la primera playa de Colombia con certificación en turismo sostenible.', 1);</v>
      </c>
      <c r="G84" s="192"/>
      <c r="H84" s="192"/>
      <c r="I84" s="192"/>
      <c r="J84" s="192"/>
      <c r="K84" s="192"/>
      <c r="L84" s="192"/>
      <c r="M84" s="192"/>
      <c r="N84" s="192"/>
      <c r="O84" s="192"/>
    </row>
    <row r="85" spans="2:15" ht="15.75" customHeight="1" x14ac:dyDescent="0.25">
      <c r="B85" s="101">
        <v>5</v>
      </c>
      <c r="C85" s="102" t="s">
        <v>212</v>
      </c>
      <c r="D85" t="s">
        <v>482</v>
      </c>
      <c r="E85" s="32"/>
      <c r="F85" s="192" t="str">
        <f t="shared" si="3"/>
        <v>insert into `TbDescripcionTr`  values(14,'Colombia es uno de los países con más biodiversidad en el mundo, los colores, la fauna y la flora que lo caracterizan son motivo de orgullo.', 1);</v>
      </c>
      <c r="G85" s="192"/>
      <c r="H85" s="192"/>
      <c r="I85" s="192"/>
      <c r="J85" s="192"/>
      <c r="K85" s="192"/>
      <c r="L85" s="192"/>
      <c r="M85" s="192"/>
      <c r="N85" s="192"/>
      <c r="O85" s="192"/>
    </row>
    <row r="86" spans="2:15" ht="15.75" customHeight="1" x14ac:dyDescent="0.25">
      <c r="B86" s="101">
        <v>6</v>
      </c>
      <c r="C86" s="102" t="s">
        <v>213</v>
      </c>
      <c r="D86" t="s">
        <v>482</v>
      </c>
      <c r="E86" s="32"/>
      <c r="F86" s="192" t="str">
        <f t="shared" si="3"/>
        <v>insert into `TbDescripcionTr`  values(15,'Parque Nacional Natural Amacayacu,  en el Amazonas, con más de 40 años de historia representa el 40% del Trapecio Amazónico y debido a su ecosistema de selva húmeda tropical cálida y bosques inundables', 1);</v>
      </c>
      <c r="G86" s="192"/>
      <c r="H86" s="192"/>
      <c r="I86" s="192"/>
      <c r="J86" s="192"/>
      <c r="K86" s="192"/>
      <c r="L86" s="192"/>
      <c r="M86" s="192"/>
      <c r="N86" s="192"/>
      <c r="O86" s="192"/>
    </row>
    <row r="87" spans="2:15" ht="15.75" customHeight="1" x14ac:dyDescent="0.25">
      <c r="B87" s="101">
        <v>7</v>
      </c>
      <c r="C87" s="102" t="s">
        <v>214</v>
      </c>
      <c r="D87" t="s">
        <v>482</v>
      </c>
      <c r="E87" s="32"/>
      <c r="F87" s="192" t="str">
        <f t="shared" si="3"/>
        <v>insert into `TbDescripcionTr`  values(16,'Parque Nacional Natural Farallones de Cali, son formaciones rocosas que se encuentran en la Cordillera Occidental de los Andes. Si tu elección es la vertiente oriental, la recomendación es ir en enero y marzo y luego de julio a agosto.', 1);</v>
      </c>
      <c r="G87" s="192"/>
      <c r="H87" s="192"/>
      <c r="I87" s="192"/>
      <c r="J87" s="192"/>
      <c r="K87" s="192"/>
      <c r="L87" s="192"/>
      <c r="M87" s="192"/>
      <c r="N87" s="192"/>
      <c r="O87" s="192"/>
    </row>
    <row r="88" spans="2:15" ht="15.75" customHeight="1" x14ac:dyDescent="0.25">
      <c r="B88" s="101">
        <v>8</v>
      </c>
      <c r="C88" s="102" t="s">
        <v>272</v>
      </c>
      <c r="D88" t="s">
        <v>482</v>
      </c>
      <c r="E88" s="32"/>
      <c r="F88" s="192" t="str">
        <f t="shared" si="3"/>
        <v>insert into `TbDescripcionTr`  values(17,'Santuario de Fauna y Flora Otún Quimbaya, Ubicado en el flanco occidental de la Cordillera Central, en el departamento de Risaralda, el Santuario de Fauna y Flora Otún Quimbaya es un destino ecoturístico del Paisaje Cultural Cafetero.', 1);</v>
      </c>
      <c r="G88" s="192"/>
      <c r="H88" s="192"/>
      <c r="I88" s="192"/>
      <c r="J88" s="192"/>
      <c r="K88" s="192"/>
      <c r="L88" s="192"/>
      <c r="M88" s="192"/>
      <c r="N88" s="192"/>
      <c r="O88" s="192"/>
    </row>
    <row r="89" spans="2:15" ht="15.75" customHeight="1" x14ac:dyDescent="0.25">
      <c r="B89" s="101">
        <v>9</v>
      </c>
      <c r="C89" s="102" t="s">
        <v>273</v>
      </c>
      <c r="D89" t="s">
        <v>482</v>
      </c>
      <c r="E89" s="32"/>
      <c r="F89" s="192" t="str">
        <f t="shared" si="3"/>
        <v>insert into `TbDescripcionTr`  values(18,'Parque Nacional Natural Tatamá,  podrás conocer tres importantes páramos colombianos, el Tatamá, el Frontino y el Duende, sin duda será una experiencia invaluable que te hará disfrutar de la biodiversidad colombiana.', 1);</v>
      </c>
      <c r="G89" s="192"/>
      <c r="H89" s="192"/>
      <c r="I89" s="192"/>
      <c r="J89" s="192"/>
      <c r="K89" s="192"/>
      <c r="L89" s="192"/>
      <c r="M89" s="192"/>
      <c r="N89" s="192"/>
      <c r="O89" s="192"/>
    </row>
    <row r="90" spans="2:15" ht="16.5" customHeight="1" x14ac:dyDescent="0.25">
      <c r="B90" s="101">
        <v>10</v>
      </c>
      <c r="C90" s="102" t="s">
        <v>274</v>
      </c>
      <c r="D90" t="s">
        <v>482</v>
      </c>
      <c r="E90" s="32"/>
      <c r="F90" s="192" t="str">
        <f t="shared" si="3"/>
        <v>insert into `TbDescripcionTr`  values(19,'Reserva Natural Cañón del Río Claro,  Ubicado en Antioquia, la biodiversidad de esta región es conocida como la cuenca media del Río Magdalena, además está situada en el piedemonte oriental de la Cordillera Central colombiana.', 1);</v>
      </c>
      <c r="G90" s="192"/>
      <c r="H90" s="192"/>
      <c r="I90" s="192"/>
      <c r="J90" s="192"/>
      <c r="K90" s="192"/>
      <c r="L90" s="192"/>
      <c r="M90" s="192"/>
      <c r="N90" s="192"/>
      <c r="O90" s="192"/>
    </row>
    <row r="91" spans="2:15" ht="16.5" customHeight="1" x14ac:dyDescent="0.25">
      <c r="B91" s="101">
        <v>11</v>
      </c>
      <c r="C91" s="102" t="s">
        <v>275</v>
      </c>
      <c r="D91" t="s">
        <v>482</v>
      </c>
      <c r="E91" s="32"/>
      <c r="F91" s="192" t="str">
        <f t="shared" si="3"/>
        <v>insert into `TbDescripcionTr`  values(20,'Parque Nacional Natural Las Orquídeas,  sus variados paisajes, además de una gran biodiversidad de ecosistemas, abundantes orquídeas y otras especies asociadas.', 1);</v>
      </c>
      <c r="G91" s="192"/>
      <c r="H91" s="192"/>
      <c r="I91" s="192"/>
      <c r="J91" s="192"/>
      <c r="K91" s="192"/>
      <c r="L91" s="192"/>
      <c r="M91" s="192"/>
      <c r="N91" s="192"/>
      <c r="O91" s="192"/>
    </row>
    <row r="92" spans="2:15" ht="16.5" customHeight="1" x14ac:dyDescent="0.25">
      <c r="B92" s="101">
        <v>12</v>
      </c>
      <c r="C92" s="102" t="s">
        <v>276</v>
      </c>
      <c r="D92" t="s">
        <v>482</v>
      </c>
      <c r="E92" s="32"/>
      <c r="F92" s="4"/>
      <c r="G92" s="4"/>
      <c r="H92" s="4"/>
    </row>
    <row r="93" spans="2:15" ht="16.5" customHeight="1" x14ac:dyDescent="0.25">
      <c r="B93" s="101">
        <v>13</v>
      </c>
      <c r="C93" s="102" t="s">
        <v>277</v>
      </c>
      <c r="D93" t="s">
        <v>482</v>
      </c>
      <c r="E93" s="32"/>
      <c r="F93" s="4"/>
      <c r="G93" s="4"/>
      <c r="H93" s="4"/>
    </row>
    <row r="94" spans="2:15" ht="16.5" customHeight="1" x14ac:dyDescent="0.25">
      <c r="B94" s="101">
        <v>14</v>
      </c>
      <c r="C94" s="102" t="s">
        <v>278</v>
      </c>
      <c r="D94" t="s">
        <v>482</v>
      </c>
      <c r="E94" s="32"/>
      <c r="F94" s="4"/>
      <c r="G94" s="4"/>
      <c r="H94" s="4"/>
    </row>
    <row r="95" spans="2:15" ht="16.5" customHeight="1" x14ac:dyDescent="0.25">
      <c r="B95" s="101">
        <v>15</v>
      </c>
      <c r="C95" s="102" t="s">
        <v>279</v>
      </c>
      <c r="D95" t="s">
        <v>482</v>
      </c>
      <c r="E95" s="32"/>
      <c r="F95" s="4"/>
      <c r="G95" s="4"/>
      <c r="H95" s="4"/>
    </row>
    <row r="96" spans="2:15" ht="16.5" customHeight="1" x14ac:dyDescent="0.25">
      <c r="B96" s="101">
        <v>16</v>
      </c>
      <c r="C96" s="102" t="s">
        <v>280</v>
      </c>
      <c r="D96" t="s">
        <v>482</v>
      </c>
      <c r="E96" s="32"/>
      <c r="F96" s="4"/>
      <c r="G96" s="4"/>
      <c r="H96" s="4"/>
    </row>
    <row r="97" spans="2:8" ht="16.5" customHeight="1" x14ac:dyDescent="0.25">
      <c r="B97" s="101">
        <v>17</v>
      </c>
      <c r="C97" s="102" t="s">
        <v>281</v>
      </c>
      <c r="D97" t="s">
        <v>482</v>
      </c>
      <c r="E97" s="32"/>
      <c r="F97" s="4"/>
      <c r="G97" s="4"/>
      <c r="H97" s="4"/>
    </row>
    <row r="98" spans="2:8" ht="16.5" customHeight="1" x14ac:dyDescent="0.25">
      <c r="B98" s="101">
        <v>18</v>
      </c>
      <c r="C98" s="102" t="s">
        <v>282</v>
      </c>
      <c r="D98" t="s">
        <v>482</v>
      </c>
      <c r="E98" s="32"/>
      <c r="F98" s="4"/>
      <c r="G98" s="4"/>
      <c r="H98" s="4"/>
    </row>
    <row r="99" spans="2:8" ht="16.5" customHeight="1" x14ac:dyDescent="0.25">
      <c r="B99" s="101">
        <v>19</v>
      </c>
      <c r="C99" s="102" t="s">
        <v>505</v>
      </c>
      <c r="D99" t="s">
        <v>482</v>
      </c>
      <c r="E99" s="32"/>
      <c r="F99" s="4"/>
      <c r="G99" s="4"/>
      <c r="H99" s="4"/>
    </row>
    <row r="100" spans="2:8" ht="15" customHeight="1" x14ac:dyDescent="0.25">
      <c r="B100" s="101">
        <v>20</v>
      </c>
      <c r="C100" s="102" t="s">
        <v>284</v>
      </c>
      <c r="D100" t="s">
        <v>482</v>
      </c>
      <c r="E100" s="32"/>
      <c r="F100" s="4"/>
      <c r="G100" s="4"/>
      <c r="H100" s="4"/>
    </row>
    <row r="101" spans="2:8" ht="15" customHeight="1" x14ac:dyDescent="0.25">
      <c r="E101" s="4"/>
      <c r="G101" s="4"/>
      <c r="H101" s="4"/>
    </row>
    <row r="103" spans="2:8" ht="15.75" thickBot="1" x14ac:dyDescent="0.3"/>
    <row r="104" spans="2:8" ht="16.5" thickTop="1" thickBot="1" x14ac:dyDescent="0.3">
      <c r="B104" s="60" t="s">
        <v>188</v>
      </c>
      <c r="C104" s="61"/>
      <c r="D104" s="61"/>
      <c r="E104" s="61"/>
      <c r="F104" s="61"/>
      <c r="G104" s="61"/>
      <c r="H104" s="62"/>
    </row>
    <row r="105" spans="2:8" ht="15" customHeight="1" x14ac:dyDescent="0.25">
      <c r="B105" s="195" t="s">
        <v>195</v>
      </c>
      <c r="C105" s="196"/>
      <c r="D105" s="197"/>
      <c r="E105" s="4"/>
      <c r="F105" s="192" t="str">
        <f>$B$104&amp;B115&amp;",  '"&amp;C115&amp;"',  1);"</f>
        <v>insert into `TbtipoNegocioTr`  values(1,  'Hotel',  1);</v>
      </c>
      <c r="G105" s="192"/>
      <c r="H105" s="193"/>
    </row>
    <row r="106" spans="2:8" ht="15" customHeight="1" x14ac:dyDescent="0.25">
      <c r="B106" s="198"/>
      <c r="C106" s="199"/>
      <c r="D106" s="200"/>
      <c r="E106" s="4"/>
      <c r="F106" s="192" t="str">
        <f t="shared" ref="F106:F111" si="4">$B$104&amp;B116&amp;",  '"&amp;C116&amp;"',  1);"</f>
        <v>insert into `TbtipoNegocioTr`  values(2,  'Cabaña',  1);</v>
      </c>
      <c r="G106" s="192"/>
      <c r="H106" s="193"/>
    </row>
    <row r="107" spans="2:8" ht="15" customHeight="1" x14ac:dyDescent="0.25">
      <c r="B107" s="198"/>
      <c r="C107" s="199"/>
      <c r="D107" s="200"/>
      <c r="E107" s="4"/>
      <c r="F107" s="192" t="str">
        <f t="shared" si="4"/>
        <v>insert into `TbtipoNegocioTr`  values(3,  'Camping',  1);</v>
      </c>
      <c r="G107" s="192"/>
      <c r="H107" s="193"/>
    </row>
    <row r="108" spans="2:8" ht="15" customHeight="1" x14ac:dyDescent="0.25">
      <c r="B108" s="198"/>
      <c r="C108" s="199"/>
      <c r="D108" s="200"/>
      <c r="E108" s="4"/>
      <c r="F108" s="192" t="str">
        <f t="shared" si="4"/>
        <v>insert into `TbtipoNegocioTr`  values(4,  'Hotel &amp; Cabaña',  1);</v>
      </c>
      <c r="G108" s="192"/>
      <c r="H108" s="193"/>
    </row>
    <row r="109" spans="2:8" ht="15" customHeight="1" x14ac:dyDescent="0.25">
      <c r="B109" s="198"/>
      <c r="C109" s="199"/>
      <c r="D109" s="200"/>
      <c r="E109" s="4"/>
      <c r="F109" s="192" t="str">
        <f t="shared" si="4"/>
        <v>insert into `TbtipoNegocioTr`  values(5,  'Hotel &amp; camping',  1);</v>
      </c>
      <c r="G109" s="192"/>
      <c r="H109" s="193"/>
    </row>
    <row r="110" spans="2:8" ht="15" customHeight="1" x14ac:dyDescent="0.25">
      <c r="B110" s="198"/>
      <c r="C110" s="199"/>
      <c r="D110" s="200"/>
      <c r="E110" s="4"/>
      <c r="F110" s="192" t="str">
        <f t="shared" si="4"/>
        <v>insert into `TbtipoNegocioTr`  values(6,  'Cabaña &amp; camping',  1);</v>
      </c>
      <c r="G110" s="192"/>
      <c r="H110" s="193"/>
    </row>
    <row r="111" spans="2:8" ht="15.75" customHeight="1" thickBot="1" x14ac:dyDescent="0.3">
      <c r="B111" s="201"/>
      <c r="C111" s="202"/>
      <c r="D111" s="203"/>
      <c r="E111" s="4"/>
      <c r="F111" s="192" t="str">
        <f t="shared" si="4"/>
        <v>insert into `TbtipoNegocioTr`  values(7,  'Hotel, Cabaña y camping',  1);</v>
      </c>
      <c r="G111" s="192"/>
      <c r="H111" s="193"/>
    </row>
    <row r="112" spans="2:8" x14ac:dyDescent="0.25">
      <c r="B112" s="65"/>
      <c r="C112" s="4"/>
      <c r="D112" s="4"/>
      <c r="E112" s="4"/>
      <c r="F112" s="192"/>
      <c r="G112" s="192"/>
      <c r="H112" s="193"/>
    </row>
    <row r="113" spans="2:8" x14ac:dyDescent="0.25">
      <c r="B113" s="65"/>
      <c r="C113" s="4"/>
      <c r="D113" s="4"/>
      <c r="E113" s="4"/>
      <c r="F113" s="4"/>
      <c r="G113" s="4"/>
      <c r="H113" s="63"/>
    </row>
    <row r="114" spans="2:8" x14ac:dyDescent="0.25">
      <c r="B114" s="73" t="s">
        <v>180</v>
      </c>
      <c r="C114" s="23" t="s">
        <v>179</v>
      </c>
      <c r="D114" s="4"/>
      <c r="E114" s="4"/>
      <c r="F114" s="4"/>
      <c r="G114" s="4"/>
      <c r="H114" s="63"/>
    </row>
    <row r="115" spans="2:8" x14ac:dyDescent="0.25">
      <c r="B115" s="67">
        <v>1</v>
      </c>
      <c r="C115" s="36" t="s">
        <v>15</v>
      </c>
      <c r="D115" s="4"/>
      <c r="E115" s="4"/>
      <c r="F115" s="4"/>
      <c r="G115" s="4"/>
      <c r="H115" s="63"/>
    </row>
    <row r="116" spans="2:8" x14ac:dyDescent="0.25">
      <c r="B116" s="67">
        <v>2</v>
      </c>
      <c r="C116" s="36" t="s">
        <v>16</v>
      </c>
      <c r="D116" s="4"/>
      <c r="E116" s="4"/>
      <c r="F116" s="4"/>
      <c r="G116" s="4"/>
      <c r="H116" s="63"/>
    </row>
    <row r="117" spans="2:8" x14ac:dyDescent="0.25">
      <c r="B117" s="67">
        <v>3</v>
      </c>
      <c r="C117" s="36" t="s">
        <v>17</v>
      </c>
      <c r="D117" s="4"/>
      <c r="E117" s="4"/>
      <c r="F117" s="4"/>
      <c r="G117" s="4"/>
      <c r="H117" s="63"/>
    </row>
    <row r="118" spans="2:8" x14ac:dyDescent="0.25">
      <c r="B118" s="67">
        <v>4</v>
      </c>
      <c r="C118" s="36" t="s">
        <v>21</v>
      </c>
      <c r="D118" s="4"/>
      <c r="E118" s="4"/>
      <c r="F118" s="4"/>
      <c r="G118" s="4"/>
      <c r="H118" s="63"/>
    </row>
    <row r="119" spans="2:8" x14ac:dyDescent="0.25">
      <c r="B119" s="67">
        <v>5</v>
      </c>
      <c r="C119" s="36" t="s">
        <v>22</v>
      </c>
      <c r="D119" s="4"/>
      <c r="E119" s="4"/>
      <c r="F119" s="4"/>
      <c r="G119" s="4"/>
      <c r="H119" s="63"/>
    </row>
    <row r="120" spans="2:8" x14ac:dyDescent="0.25">
      <c r="B120" s="67">
        <v>6</v>
      </c>
      <c r="C120" s="36" t="s">
        <v>106</v>
      </c>
      <c r="D120" s="4"/>
      <c r="E120" s="4"/>
      <c r="F120" s="4"/>
      <c r="G120" s="4"/>
      <c r="H120" s="63"/>
    </row>
    <row r="121" spans="2:8" x14ac:dyDescent="0.25">
      <c r="B121" s="67">
        <v>7</v>
      </c>
      <c r="C121" s="36" t="s">
        <v>23</v>
      </c>
      <c r="D121" s="4"/>
      <c r="E121" s="4"/>
      <c r="F121" s="4"/>
      <c r="G121" s="4"/>
      <c r="H121" s="63"/>
    </row>
    <row r="122" spans="2:8" ht="15.75" thickBot="1" x14ac:dyDescent="0.3">
      <c r="B122" s="68"/>
      <c r="C122" s="69"/>
      <c r="D122" s="69"/>
      <c r="E122" s="69"/>
      <c r="F122" s="69"/>
      <c r="G122" s="69"/>
      <c r="H122" s="70"/>
    </row>
    <row r="123" spans="2:8" ht="15.75" thickTop="1" x14ac:dyDescent="0.25"/>
    <row r="124" spans="2:8" ht="15.75" thickBot="1" x14ac:dyDescent="0.3"/>
    <row r="125" spans="2:8" ht="16.5" thickTop="1" thickBot="1" x14ac:dyDescent="0.3">
      <c r="B125" s="60" t="s">
        <v>189</v>
      </c>
      <c r="C125" s="61"/>
      <c r="D125" s="61"/>
      <c r="E125" s="61"/>
      <c r="F125" s="61"/>
      <c r="G125" s="61"/>
      <c r="H125" s="62"/>
    </row>
    <row r="126" spans="2:8" ht="15" customHeight="1" x14ac:dyDescent="0.25">
      <c r="B126" s="204" t="s">
        <v>196</v>
      </c>
      <c r="C126" s="205"/>
      <c r="D126" s="205"/>
      <c r="E126" s="4"/>
      <c r="F126" s="192" t="str">
        <f t="shared" ref="F126:F149" si="5">$B$125&amp;B135&amp;",  '"&amp;C135&amp;"',  1);"</f>
        <v>insert into `tbAccesibilidadTr`  values(1,  'ascensor',  1);</v>
      </c>
      <c r="G126" s="192"/>
      <c r="H126" s="193"/>
    </row>
    <row r="127" spans="2:8" ht="15" customHeight="1" x14ac:dyDescent="0.25">
      <c r="B127" s="206"/>
      <c r="C127" s="207"/>
      <c r="D127" s="207"/>
      <c r="E127" s="4"/>
      <c r="F127" s="192" t="str">
        <f t="shared" si="5"/>
        <v>insert into `tbAccesibilidadTr`  values(2,  'escalera electrica',  1);</v>
      </c>
      <c r="G127" s="192"/>
      <c r="H127" s="193"/>
    </row>
    <row r="128" spans="2:8" ht="15" customHeight="1" x14ac:dyDescent="0.25">
      <c r="B128" s="206"/>
      <c r="C128" s="207"/>
      <c r="D128" s="207"/>
      <c r="E128" s="4"/>
      <c r="F128" s="192" t="str">
        <f t="shared" si="5"/>
        <v>insert into `tbAccesibilidadTr`  values(3,  ' accesible en silla de ruedas',  1);</v>
      </c>
      <c r="G128" s="192"/>
      <c r="H128" s="193"/>
    </row>
    <row r="129" spans="2:8" ht="15" customHeight="1" x14ac:dyDescent="0.25">
      <c r="B129" s="206"/>
      <c r="C129" s="207"/>
      <c r="D129" s="207"/>
      <c r="E129" s="4"/>
      <c r="F129" s="192" t="str">
        <f t="shared" si="5"/>
        <v>insert into `tbAccesibilidadTr`  values(4,  'WC con barras de apoyo',  1);</v>
      </c>
      <c r="G129" s="192"/>
      <c r="H129" s="193"/>
    </row>
    <row r="130" spans="2:8" ht="15" customHeight="1" x14ac:dyDescent="0.25">
      <c r="B130" s="206"/>
      <c r="C130" s="207"/>
      <c r="D130" s="207"/>
      <c r="E130" s="4"/>
      <c r="F130" s="192" t="str">
        <f t="shared" si="5"/>
        <v>insert into `tbAccesibilidadTr`  values(5,  'Bañera adaptada',  1);</v>
      </c>
      <c r="G130" s="192"/>
      <c r="H130" s="193"/>
    </row>
    <row r="131" spans="2:8" ht="15.75" customHeight="1" x14ac:dyDescent="0.25">
      <c r="B131" s="206"/>
      <c r="C131" s="207"/>
      <c r="D131" s="207"/>
      <c r="E131" s="4"/>
      <c r="F131" s="192" t="str">
        <f t="shared" si="5"/>
        <v>insert into `tbAccesibilidadTr`  values(6,  'WC Elevado',  1);</v>
      </c>
      <c r="G131" s="192"/>
      <c r="H131" s="193"/>
    </row>
    <row r="132" spans="2:8" ht="15" customHeight="1" x14ac:dyDescent="0.25">
      <c r="B132" s="206"/>
      <c r="C132" s="207"/>
      <c r="D132" s="207"/>
      <c r="E132" s="4"/>
      <c r="F132" s="192" t="str">
        <f t="shared" si="5"/>
        <v>insert into `tbAccesibilidadTr`  values(7,  'Via acceso asfaltada',  1);</v>
      </c>
      <c r="G132" s="192"/>
      <c r="H132" s="193"/>
    </row>
    <row r="133" spans="2:8" x14ac:dyDescent="0.25">
      <c r="B133" s="65"/>
      <c r="C133" s="4"/>
      <c r="D133" s="4"/>
      <c r="E133" s="4"/>
      <c r="F133" s="192" t="str">
        <f t="shared" si="5"/>
        <v>insert into `tbAccesibilidadTr`  values(8,  'Instalacion Electrica Subterranea',  1);</v>
      </c>
      <c r="G133" s="192"/>
      <c r="H133" s="193"/>
    </row>
    <row r="134" spans="2:8" x14ac:dyDescent="0.25">
      <c r="B134" s="66" t="s">
        <v>135</v>
      </c>
      <c r="C134" s="24" t="s">
        <v>184</v>
      </c>
      <c r="D134" s="4"/>
      <c r="E134" s="4"/>
      <c r="F134" s="192" t="str">
        <f t="shared" si="5"/>
        <v>insert into `tbAccesibilidadTr`  values(9,  'Sistema Iluninacion',  1);</v>
      </c>
      <c r="G134" s="192"/>
      <c r="H134" s="193"/>
    </row>
    <row r="135" spans="2:8" x14ac:dyDescent="0.25">
      <c r="B135" s="67">
        <v>1</v>
      </c>
      <c r="C135" s="36" t="s">
        <v>32</v>
      </c>
      <c r="D135" s="4"/>
      <c r="E135" s="4"/>
      <c r="F135" s="192" t="str">
        <f t="shared" si="5"/>
        <v>insert into `tbAccesibilidadTr`  values(10,  'Abastecimiento de agua',  1);</v>
      </c>
      <c r="G135" s="192"/>
      <c r="H135" s="193"/>
    </row>
    <row r="136" spans="2:8" x14ac:dyDescent="0.25">
      <c r="B136" s="67">
        <v>2</v>
      </c>
      <c r="C136" s="36" t="s">
        <v>33</v>
      </c>
      <c r="D136" s="4"/>
      <c r="E136" s="4"/>
      <c r="F136" s="192" t="str">
        <f t="shared" si="5"/>
        <v>insert into `tbAccesibilidadTr`  values(11,  'Acceso con-ingreso-KL-3',  1);</v>
      </c>
      <c r="G136" s="192"/>
      <c r="H136" s="193"/>
    </row>
    <row r="137" spans="2:8" x14ac:dyDescent="0.25">
      <c r="B137" s="67">
        <v>3</v>
      </c>
      <c r="C137" s="36" t="s">
        <v>34</v>
      </c>
      <c r="D137" s="4"/>
      <c r="E137" s="4"/>
      <c r="F137" s="192" t="str">
        <f t="shared" si="5"/>
        <v>insert into `tbAccesibilidadTr`  values(12,  'Acceso con-pasadizo-ST-1',  1);</v>
      </c>
      <c r="G137" s="192"/>
      <c r="H137" s="193"/>
    </row>
    <row r="138" spans="2:8" x14ac:dyDescent="0.25">
      <c r="B138" s="67">
        <v>4</v>
      </c>
      <c r="C138" s="36" t="s">
        <v>11</v>
      </c>
      <c r="D138" s="4"/>
      <c r="E138" s="4"/>
      <c r="F138" s="192" t="str">
        <f t="shared" si="5"/>
        <v>insert into `tbAccesibilidadTr`  values(13,  'Acceso con-acometida-MN-3',  1);</v>
      </c>
      <c r="G138" s="192"/>
      <c r="H138" s="193"/>
    </row>
    <row r="139" spans="2:8" x14ac:dyDescent="0.25">
      <c r="B139" s="67">
        <v>5</v>
      </c>
      <c r="C139" s="36" t="s">
        <v>12</v>
      </c>
      <c r="D139" s="4"/>
      <c r="E139" s="4"/>
      <c r="F139" s="192" t="str">
        <f t="shared" si="5"/>
        <v>insert into `tbAccesibilidadTr`  values(14,  'Acceso con-garaje-GH-3',  1);</v>
      </c>
      <c r="G139" s="192"/>
      <c r="H139" s="193"/>
    </row>
    <row r="140" spans="2:8" x14ac:dyDescent="0.25">
      <c r="B140" s="67">
        <v>6</v>
      </c>
      <c r="C140" s="36" t="s">
        <v>35</v>
      </c>
      <c r="D140" s="4"/>
      <c r="E140" s="4"/>
      <c r="F140" s="192" t="str">
        <f t="shared" si="5"/>
        <v>insert into `tbAccesibilidadTr`  values(15,  'Acceso con-camino-ST-2',  1);</v>
      </c>
      <c r="G140" s="192"/>
      <c r="H140" s="193"/>
    </row>
    <row r="141" spans="2:8" x14ac:dyDescent="0.25">
      <c r="B141" s="67">
        <v>7</v>
      </c>
      <c r="C141" s="36" t="s">
        <v>120</v>
      </c>
      <c r="D141" s="4"/>
      <c r="E141" s="4"/>
      <c r="F141" s="192" t="str">
        <f t="shared" si="5"/>
        <v>insert into `tbAccesibilidadTr`  values(16,  'Acceso con-paso-TU-4',  1);</v>
      </c>
      <c r="G141" s="192"/>
      <c r="H141" s="193"/>
    </row>
    <row r="142" spans="2:8" x14ac:dyDescent="0.25">
      <c r="B142" s="67">
        <v>8</v>
      </c>
      <c r="C142" s="36" t="s">
        <v>121</v>
      </c>
      <c r="D142" s="4"/>
      <c r="E142" s="4"/>
      <c r="F142" s="192" t="str">
        <f t="shared" si="5"/>
        <v>insert into `tbAccesibilidadTr`  values(17,  'Acceso con-acometida-IJ-4',  1);</v>
      </c>
      <c r="G142" s="192"/>
      <c r="H142" s="193"/>
    </row>
    <row r="143" spans="2:8" x14ac:dyDescent="0.25">
      <c r="B143" s="67">
        <v>9</v>
      </c>
      <c r="C143" s="36" t="s">
        <v>122</v>
      </c>
      <c r="D143" s="4"/>
      <c r="E143" s="4"/>
      <c r="F143" s="192" t="str">
        <f t="shared" si="5"/>
        <v>insert into `tbAccesibilidadTr`  values(18,  'Acceso con-camino-WX-4',  1);</v>
      </c>
      <c r="G143" s="192"/>
      <c r="H143" s="193"/>
    </row>
    <row r="144" spans="2:8" x14ac:dyDescent="0.25">
      <c r="B144" s="67">
        <v>10</v>
      </c>
      <c r="C144" s="36" t="s">
        <v>123</v>
      </c>
      <c r="D144" s="4"/>
      <c r="E144" s="4"/>
      <c r="F144" s="192" t="str">
        <f t="shared" si="5"/>
        <v>insert into `tbAccesibilidadTr`  values(19,  'Acceso con-camino-DE-5',  1);</v>
      </c>
      <c r="G144" s="192"/>
      <c r="H144" s="193"/>
    </row>
    <row r="145" spans="2:8" ht="15" customHeight="1" x14ac:dyDescent="0.25">
      <c r="B145" s="67">
        <v>11</v>
      </c>
      <c r="C145" s="36" t="s">
        <v>490</v>
      </c>
      <c r="D145" s="4"/>
      <c r="E145" s="4"/>
      <c r="F145" s="192" t="str">
        <f t="shared" si="5"/>
        <v>insert into `tbAccesibilidadTr`  values(20,  'Acceso con-ingreso-KL-5',  1);</v>
      </c>
      <c r="G145" s="192"/>
      <c r="H145" s="193"/>
    </row>
    <row r="146" spans="2:8" x14ac:dyDescent="0.25">
      <c r="B146" s="67">
        <v>12</v>
      </c>
      <c r="C146" s="36" t="s">
        <v>491</v>
      </c>
      <c r="D146" s="4"/>
      <c r="E146" s="4"/>
      <c r="F146" s="192" t="str">
        <f t="shared" si="5"/>
        <v>insert into `tbAccesibilidadTr`  values(21,  'Acceso con-camino-VW-4',  1);</v>
      </c>
      <c r="G146" s="192"/>
      <c r="H146" s="193"/>
    </row>
    <row r="147" spans="2:8" x14ac:dyDescent="0.25">
      <c r="B147" s="67">
        <v>13</v>
      </c>
      <c r="C147" s="36" t="s">
        <v>492</v>
      </c>
      <c r="D147" s="4"/>
      <c r="E147" s="4"/>
      <c r="F147" s="192" t="str">
        <f t="shared" si="5"/>
        <v>insert into `tbAccesibilidadTr`  values(22,  'Acceso con-garaje-NO-4',  1);</v>
      </c>
      <c r="G147" s="192"/>
      <c r="H147" s="193"/>
    </row>
    <row r="148" spans="2:8" x14ac:dyDescent="0.25">
      <c r="B148" s="67">
        <v>14</v>
      </c>
      <c r="C148" s="36" t="s">
        <v>493</v>
      </c>
      <c r="D148" s="4"/>
      <c r="E148" s="4"/>
      <c r="F148" s="192" t="str">
        <f t="shared" si="5"/>
        <v>insert into `tbAccesibilidadTr`  values(23,  'Acceso con-entrada-QR-2',  1);</v>
      </c>
      <c r="G148" s="192"/>
      <c r="H148" s="193"/>
    </row>
    <row r="149" spans="2:8" x14ac:dyDescent="0.25">
      <c r="B149" s="67">
        <v>15</v>
      </c>
      <c r="C149" s="36" t="s">
        <v>494</v>
      </c>
      <c r="D149" s="4"/>
      <c r="E149" s="4"/>
      <c r="F149" s="192" t="str">
        <f t="shared" si="5"/>
        <v>insert into `tbAccesibilidadTr`  values(24,  'Acceso con-ingreso-ST-2',  1);</v>
      </c>
      <c r="G149" s="192"/>
      <c r="H149" s="193"/>
    </row>
    <row r="150" spans="2:8" x14ac:dyDescent="0.25">
      <c r="B150" s="67">
        <v>16</v>
      </c>
      <c r="C150" s="36" t="s">
        <v>495</v>
      </c>
      <c r="D150" s="4"/>
      <c r="E150" s="4"/>
      <c r="F150" s="192"/>
      <c r="G150" s="192"/>
      <c r="H150" s="193"/>
    </row>
    <row r="151" spans="2:8" x14ac:dyDescent="0.25">
      <c r="B151" s="67">
        <v>17</v>
      </c>
      <c r="C151" s="36" t="s">
        <v>496</v>
      </c>
      <c r="D151" s="4"/>
      <c r="E151" s="4"/>
      <c r="F151" s="71"/>
      <c r="G151" s="71"/>
      <c r="H151" s="72"/>
    </row>
    <row r="152" spans="2:8" x14ac:dyDescent="0.25">
      <c r="B152" s="67">
        <v>18</v>
      </c>
      <c r="C152" s="36" t="s">
        <v>497</v>
      </c>
      <c r="D152" s="4"/>
      <c r="E152" s="4"/>
      <c r="F152" s="71"/>
      <c r="G152" s="71"/>
      <c r="H152" s="72"/>
    </row>
    <row r="153" spans="2:8" x14ac:dyDescent="0.25">
      <c r="B153" s="67">
        <v>19</v>
      </c>
      <c r="C153" s="36" t="s">
        <v>498</v>
      </c>
      <c r="D153" s="4"/>
      <c r="E153" s="4"/>
      <c r="F153" s="71"/>
      <c r="G153" s="71"/>
      <c r="H153" s="72"/>
    </row>
    <row r="154" spans="2:8" x14ac:dyDescent="0.25">
      <c r="B154" s="67">
        <v>20</v>
      </c>
      <c r="C154" s="36" t="s">
        <v>499</v>
      </c>
      <c r="D154" s="4"/>
      <c r="E154" s="4"/>
      <c r="F154" s="71"/>
      <c r="G154" s="71"/>
      <c r="H154" s="72"/>
    </row>
    <row r="155" spans="2:8" x14ac:dyDescent="0.25">
      <c r="B155" s="67">
        <v>21</v>
      </c>
      <c r="C155" s="36" t="s">
        <v>500</v>
      </c>
      <c r="D155" s="4"/>
      <c r="E155" s="4"/>
      <c r="F155" s="4"/>
      <c r="G155" s="4"/>
      <c r="H155" s="63"/>
    </row>
    <row r="156" spans="2:8" x14ac:dyDescent="0.25">
      <c r="B156" s="67">
        <v>22</v>
      </c>
      <c r="C156" s="36" t="s">
        <v>501</v>
      </c>
      <c r="D156" s="4"/>
      <c r="E156" s="4"/>
      <c r="F156" s="4"/>
      <c r="G156" s="4"/>
      <c r="H156" s="63"/>
    </row>
    <row r="157" spans="2:8" x14ac:dyDescent="0.25">
      <c r="B157" s="67">
        <v>23</v>
      </c>
      <c r="C157" s="36" t="s">
        <v>502</v>
      </c>
      <c r="D157" s="4"/>
      <c r="E157" s="4"/>
      <c r="F157" s="4"/>
      <c r="G157" s="4"/>
      <c r="H157" s="63"/>
    </row>
    <row r="158" spans="2:8" x14ac:dyDescent="0.25">
      <c r="B158" s="67">
        <v>24</v>
      </c>
      <c r="C158" s="36" t="s">
        <v>503</v>
      </c>
      <c r="D158" s="4"/>
      <c r="E158" s="4"/>
      <c r="F158" s="4"/>
      <c r="G158" s="4"/>
      <c r="H158" s="63"/>
    </row>
    <row r="159" spans="2:8" ht="15.75" thickBot="1" x14ac:dyDescent="0.3">
      <c r="B159" s="68"/>
      <c r="C159" s="69"/>
      <c r="D159" s="69"/>
      <c r="E159" s="69"/>
      <c r="F159" s="69"/>
      <c r="G159" s="69"/>
      <c r="H159" s="70"/>
    </row>
    <row r="160" spans="2:8" ht="15.75" thickTop="1" x14ac:dyDescent="0.25"/>
    <row r="161" spans="2:10" ht="15.75" thickBot="1" x14ac:dyDescent="0.3"/>
    <row r="162" spans="2:10" ht="16.5" thickTop="1" thickBot="1" x14ac:dyDescent="0.3">
      <c r="B162" s="60" t="s">
        <v>190</v>
      </c>
      <c r="C162" s="61"/>
      <c r="D162" s="61"/>
      <c r="E162" s="61"/>
      <c r="F162" s="61"/>
      <c r="G162" s="61"/>
      <c r="H162" s="61"/>
      <c r="I162" s="61"/>
      <c r="J162" s="62"/>
    </row>
    <row r="163" spans="2:10" x14ac:dyDescent="0.25">
      <c r="B163" s="195" t="s">
        <v>197</v>
      </c>
      <c r="C163" s="196"/>
      <c r="D163" s="196"/>
      <c r="E163" s="197"/>
      <c r="F163" s="76" t="str">
        <f>$B$162&amp;B179&amp;",  '"&amp;C179&amp;"',"&amp;D179&amp;","&amp;E179&amp;","&amp;F179&amp;","&amp;G179&amp;","&amp;H179&amp;",  1);"</f>
        <v>insert into `tbCapacidadTr`  values(1,  '11111',1,3,0,0,100,  1);</v>
      </c>
      <c r="G163" s="4"/>
      <c r="H163" s="4"/>
      <c r="I163" s="4"/>
      <c r="J163" s="63"/>
    </row>
    <row r="164" spans="2:10" x14ac:dyDescent="0.25">
      <c r="B164" s="198"/>
      <c r="C164" s="199"/>
      <c r="D164" s="199"/>
      <c r="E164" s="200"/>
      <c r="F164" s="76" t="str">
        <f t="shared" ref="F164:F169" si="6">$B$162&amp;B180&amp;",  '"&amp;C180&amp;"',"&amp;D180&amp;","&amp;E180&amp;","&amp;F180&amp;","&amp;G180&amp;","&amp;H180&amp;",  1);"</f>
        <v>insert into `tbCapacidadTr`  values(2,  '11112',2,0,10,0,120,  1);</v>
      </c>
      <c r="G164" s="4"/>
      <c r="H164" s="4"/>
      <c r="I164" s="4"/>
      <c r="J164" s="63"/>
    </row>
    <row r="165" spans="2:10" x14ac:dyDescent="0.25">
      <c r="B165" s="198"/>
      <c r="C165" s="199"/>
      <c r="D165" s="199"/>
      <c r="E165" s="200"/>
      <c r="F165" s="76" t="str">
        <f t="shared" si="6"/>
        <v>insert into `tbCapacidadTr`  values(3,  '11113',3,0,0,100,150,  1);</v>
      </c>
      <c r="G165" s="4"/>
      <c r="H165" s="4"/>
      <c r="I165" s="4"/>
      <c r="J165" s="63"/>
    </row>
    <row r="166" spans="2:10" x14ac:dyDescent="0.25">
      <c r="B166" s="198"/>
      <c r="C166" s="199"/>
      <c r="D166" s="199"/>
      <c r="E166" s="200"/>
      <c r="F166" s="76" t="str">
        <f t="shared" si="6"/>
        <v>insert into `tbCapacidadTr`  values(4,  '11114',4,0,8,0,200,  1);</v>
      </c>
      <c r="G166" s="4"/>
      <c r="H166" s="4"/>
      <c r="I166" s="4"/>
      <c r="J166" s="63"/>
    </row>
    <row r="167" spans="2:10" x14ac:dyDescent="0.25">
      <c r="B167" s="198"/>
      <c r="C167" s="199"/>
      <c r="D167" s="199"/>
      <c r="E167" s="200"/>
      <c r="F167" s="76" t="str">
        <f t="shared" si="6"/>
        <v>insert into `tbCapacidadTr`  values(5,  '11115',5,3,0,20,130,  1);</v>
      </c>
      <c r="G167" s="4"/>
      <c r="H167" s="4"/>
      <c r="I167" s="4"/>
      <c r="J167" s="63"/>
    </row>
    <row r="168" spans="2:10" x14ac:dyDescent="0.25">
      <c r="B168" s="198"/>
      <c r="C168" s="199"/>
      <c r="D168" s="199"/>
      <c r="E168" s="200"/>
      <c r="F168" s="76" t="str">
        <f t="shared" si="6"/>
        <v>insert into `tbCapacidadTr`  values(6,  '11116',6,0,10,30,250,  1);</v>
      </c>
      <c r="G168" s="4"/>
      <c r="H168" s="4"/>
      <c r="I168" s="4"/>
      <c r="J168" s="63"/>
    </row>
    <row r="169" spans="2:10" x14ac:dyDescent="0.25">
      <c r="B169" s="198"/>
      <c r="C169" s="199"/>
      <c r="D169" s="199"/>
      <c r="E169" s="200"/>
      <c r="F169" s="76" t="str">
        <f t="shared" si="6"/>
        <v>insert into `tbCapacidadTr`  values(7,  '11117',7,5,8,20,350,  1);</v>
      </c>
      <c r="G169" s="4"/>
      <c r="H169" s="4"/>
      <c r="I169" s="4"/>
      <c r="J169" s="63"/>
    </row>
    <row r="170" spans="2:10" x14ac:dyDescent="0.25">
      <c r="B170" s="198"/>
      <c r="C170" s="199"/>
      <c r="D170" s="199"/>
      <c r="E170" s="200"/>
      <c r="F170" s="4"/>
      <c r="G170" s="4"/>
      <c r="H170" s="4"/>
      <c r="I170" s="4"/>
      <c r="J170" s="63"/>
    </row>
    <row r="171" spans="2:10" x14ac:dyDescent="0.25">
      <c r="B171" s="198"/>
      <c r="C171" s="199"/>
      <c r="D171" s="199"/>
      <c r="E171" s="200"/>
      <c r="F171" s="4"/>
      <c r="G171" s="4"/>
      <c r="H171" s="4"/>
      <c r="I171" s="4"/>
      <c r="J171" s="63"/>
    </row>
    <row r="172" spans="2:10" x14ac:dyDescent="0.25">
      <c r="B172" s="198"/>
      <c r="C172" s="199"/>
      <c r="D172" s="199"/>
      <c r="E172" s="200"/>
      <c r="F172" s="4"/>
      <c r="G172" s="4"/>
      <c r="H172" s="4"/>
      <c r="I172" s="4"/>
      <c r="J172" s="63"/>
    </row>
    <row r="173" spans="2:10" x14ac:dyDescent="0.25">
      <c r="B173" s="198"/>
      <c r="C173" s="199"/>
      <c r="D173" s="199"/>
      <c r="E173" s="200"/>
      <c r="F173" s="4"/>
      <c r="G173" s="4"/>
      <c r="H173" s="4"/>
      <c r="I173" s="4"/>
      <c r="J173" s="63"/>
    </row>
    <row r="174" spans="2:10" x14ac:dyDescent="0.25">
      <c r="B174" s="198"/>
      <c r="C174" s="199"/>
      <c r="D174" s="199"/>
      <c r="E174" s="200"/>
      <c r="F174" s="4"/>
      <c r="G174" s="4"/>
      <c r="H174" s="4"/>
      <c r="I174" s="4"/>
      <c r="J174" s="63"/>
    </row>
    <row r="175" spans="2:10" ht="15.75" thickBot="1" x14ac:dyDescent="0.3">
      <c r="B175" s="74"/>
      <c r="C175" s="33"/>
      <c r="D175" s="33"/>
      <c r="E175" s="34"/>
      <c r="F175" s="4"/>
      <c r="G175" s="4"/>
      <c r="H175" s="4"/>
      <c r="I175" s="4"/>
      <c r="J175" s="63"/>
    </row>
    <row r="176" spans="2:10" x14ac:dyDescent="0.25">
      <c r="B176" s="65"/>
      <c r="C176" s="4"/>
      <c r="D176" s="4"/>
      <c r="E176" s="4"/>
      <c r="F176" s="4"/>
      <c r="G176" s="4"/>
      <c r="H176" s="4"/>
      <c r="I176" s="4"/>
      <c r="J176" s="63"/>
    </row>
    <row r="177" spans="2:10" x14ac:dyDescent="0.25">
      <c r="B177" s="65"/>
      <c r="C177" s="4"/>
      <c r="D177" s="4"/>
      <c r="E177" s="4"/>
      <c r="F177" s="4"/>
      <c r="G177" s="4"/>
      <c r="H177" s="4"/>
      <c r="I177" s="4"/>
      <c r="J177" s="63"/>
    </row>
    <row r="178" spans="2:10" x14ac:dyDescent="0.25">
      <c r="B178" s="66" t="s">
        <v>181</v>
      </c>
      <c r="C178" s="15" t="s">
        <v>183</v>
      </c>
      <c r="D178" s="15" t="s">
        <v>137</v>
      </c>
      <c r="E178" s="8" t="s">
        <v>3</v>
      </c>
      <c r="F178" s="8" t="s">
        <v>25</v>
      </c>
      <c r="G178" s="8" t="s">
        <v>26</v>
      </c>
      <c r="H178" s="8" t="s">
        <v>13</v>
      </c>
      <c r="I178" s="4"/>
      <c r="J178" s="63"/>
    </row>
    <row r="179" spans="2:10" x14ac:dyDescent="0.25">
      <c r="B179" s="67">
        <v>1</v>
      </c>
      <c r="C179" s="35">
        <v>11111</v>
      </c>
      <c r="D179" s="35">
        <v>1</v>
      </c>
      <c r="E179" s="37">
        <v>3</v>
      </c>
      <c r="F179" s="37">
        <v>0</v>
      </c>
      <c r="G179" s="37">
        <v>0</v>
      </c>
      <c r="H179" s="37">
        <v>100</v>
      </c>
      <c r="I179" s="4"/>
      <c r="J179" s="63"/>
    </row>
    <row r="180" spans="2:10" x14ac:dyDescent="0.25">
      <c r="B180" s="67">
        <v>2</v>
      </c>
      <c r="C180" s="35">
        <v>11112</v>
      </c>
      <c r="D180" s="35">
        <v>2</v>
      </c>
      <c r="E180" s="37">
        <v>0</v>
      </c>
      <c r="F180" s="37">
        <v>10</v>
      </c>
      <c r="G180" s="37">
        <v>0</v>
      </c>
      <c r="H180" s="37">
        <v>120</v>
      </c>
      <c r="I180" s="4"/>
      <c r="J180" s="63"/>
    </row>
    <row r="181" spans="2:10" x14ac:dyDescent="0.25">
      <c r="B181" s="67">
        <v>3</v>
      </c>
      <c r="C181" s="35">
        <v>11113</v>
      </c>
      <c r="D181" s="35">
        <v>3</v>
      </c>
      <c r="E181" s="37">
        <v>0</v>
      </c>
      <c r="F181" s="37">
        <v>0</v>
      </c>
      <c r="G181" s="37">
        <v>100</v>
      </c>
      <c r="H181" s="37">
        <v>150</v>
      </c>
      <c r="I181" s="4"/>
      <c r="J181" s="63"/>
    </row>
    <row r="182" spans="2:10" x14ac:dyDescent="0.25">
      <c r="B182" s="67">
        <v>4</v>
      </c>
      <c r="C182" s="35">
        <v>11114</v>
      </c>
      <c r="D182" s="35">
        <v>4</v>
      </c>
      <c r="E182" s="37">
        <v>0</v>
      </c>
      <c r="F182" s="37">
        <v>8</v>
      </c>
      <c r="G182" s="37">
        <v>0</v>
      </c>
      <c r="H182" s="37">
        <v>200</v>
      </c>
      <c r="I182" s="4"/>
      <c r="J182" s="63"/>
    </row>
    <row r="183" spans="2:10" x14ac:dyDescent="0.25">
      <c r="B183" s="67">
        <v>5</v>
      </c>
      <c r="C183" s="35">
        <v>11115</v>
      </c>
      <c r="D183" s="35">
        <v>5</v>
      </c>
      <c r="E183" s="37">
        <v>3</v>
      </c>
      <c r="F183" s="37">
        <v>0</v>
      </c>
      <c r="G183" s="37">
        <v>20</v>
      </c>
      <c r="H183" s="37">
        <v>130</v>
      </c>
      <c r="I183" s="4"/>
      <c r="J183" s="63"/>
    </row>
    <row r="184" spans="2:10" x14ac:dyDescent="0.25">
      <c r="B184" s="67">
        <v>6</v>
      </c>
      <c r="C184" s="35">
        <v>11116</v>
      </c>
      <c r="D184" s="35">
        <v>6</v>
      </c>
      <c r="E184" s="37">
        <v>0</v>
      </c>
      <c r="F184" s="37">
        <v>10</v>
      </c>
      <c r="G184" s="37">
        <v>30</v>
      </c>
      <c r="H184" s="37">
        <v>250</v>
      </c>
      <c r="I184" s="4"/>
      <c r="J184" s="63"/>
    </row>
    <row r="185" spans="2:10" x14ac:dyDescent="0.25">
      <c r="B185" s="67">
        <v>7</v>
      </c>
      <c r="C185" s="35">
        <v>11117</v>
      </c>
      <c r="D185" s="35">
        <v>7</v>
      </c>
      <c r="E185" s="37">
        <v>5</v>
      </c>
      <c r="F185" s="37">
        <v>8</v>
      </c>
      <c r="G185" s="37">
        <v>20</v>
      </c>
      <c r="H185" s="37">
        <v>350</v>
      </c>
      <c r="I185" s="4"/>
      <c r="J185" s="63"/>
    </row>
    <row r="186" spans="2:10" ht="15.75" thickBot="1" x14ac:dyDescent="0.3">
      <c r="B186" s="68"/>
      <c r="C186" s="69"/>
      <c r="D186" s="69"/>
      <c r="E186" s="69"/>
      <c r="F186" s="69"/>
      <c r="G186" s="69"/>
      <c r="H186" s="69"/>
      <c r="I186" s="69"/>
      <c r="J186" s="70"/>
    </row>
    <row r="187" spans="2:10" ht="15.75" thickTop="1" x14ac:dyDescent="0.25"/>
  </sheetData>
  <mergeCells count="98">
    <mergeCell ref="F135:H135"/>
    <mergeCell ref="F109:H109"/>
    <mergeCell ref="F110:H110"/>
    <mergeCell ref="F111:H111"/>
    <mergeCell ref="B163:E174"/>
    <mergeCell ref="F126:H126"/>
    <mergeCell ref="F127:H127"/>
    <mergeCell ref="F128:H128"/>
    <mergeCell ref="F129:H129"/>
    <mergeCell ref="F136:H136"/>
    <mergeCell ref="F137:H137"/>
    <mergeCell ref="F138:H138"/>
    <mergeCell ref="F139:H139"/>
    <mergeCell ref="F133:H133"/>
    <mergeCell ref="F134:H134"/>
    <mergeCell ref="F140:H140"/>
    <mergeCell ref="B72:D78"/>
    <mergeCell ref="B126:D132"/>
    <mergeCell ref="B105:D111"/>
    <mergeCell ref="B38:D44"/>
    <mergeCell ref="B4:D10"/>
    <mergeCell ref="F9:H9"/>
    <mergeCell ref="F4:H4"/>
    <mergeCell ref="F5:H5"/>
    <mergeCell ref="F6:H6"/>
    <mergeCell ref="F7:H7"/>
    <mergeCell ref="F8:H8"/>
    <mergeCell ref="F22:H22"/>
    <mergeCell ref="F23:H23"/>
    <mergeCell ref="F24:H24"/>
    <mergeCell ref="F10:H10"/>
    <mergeCell ref="F11:H11"/>
    <mergeCell ref="F17:H17"/>
    <mergeCell ref="F18:H18"/>
    <mergeCell ref="F19:H19"/>
    <mergeCell ref="F20:H20"/>
    <mergeCell ref="F21:H21"/>
    <mergeCell ref="F12:H12"/>
    <mergeCell ref="F13:H13"/>
    <mergeCell ref="F14:H14"/>
    <mergeCell ref="F15:H15"/>
    <mergeCell ref="F16:H16"/>
    <mergeCell ref="F38:H38"/>
    <mergeCell ref="F39:H39"/>
    <mergeCell ref="F40:H40"/>
    <mergeCell ref="F41:H41"/>
    <mergeCell ref="F42:H42"/>
    <mergeCell ref="F43:H43"/>
    <mergeCell ref="F44:H44"/>
    <mergeCell ref="F45:H45"/>
    <mergeCell ref="F46:H46"/>
    <mergeCell ref="F47:H47"/>
    <mergeCell ref="F48:H48"/>
    <mergeCell ref="F49:H49"/>
    <mergeCell ref="F50:H50"/>
    <mergeCell ref="F51:H51"/>
    <mergeCell ref="F52:H52"/>
    <mergeCell ref="F86:O86"/>
    <mergeCell ref="F87:O87"/>
    <mergeCell ref="F88:O88"/>
    <mergeCell ref="F53:H53"/>
    <mergeCell ref="F54:H54"/>
    <mergeCell ref="F55:H55"/>
    <mergeCell ref="F72:O72"/>
    <mergeCell ref="F73:O73"/>
    <mergeCell ref="F74:O74"/>
    <mergeCell ref="F75:O75"/>
    <mergeCell ref="F76:O76"/>
    <mergeCell ref="F77:O77"/>
    <mergeCell ref="F78:O78"/>
    <mergeCell ref="F79:O79"/>
    <mergeCell ref="F80:O80"/>
    <mergeCell ref="F81:O81"/>
    <mergeCell ref="F147:H147"/>
    <mergeCell ref="F148:H148"/>
    <mergeCell ref="F149:H149"/>
    <mergeCell ref="F150:H150"/>
    <mergeCell ref="F141:H141"/>
    <mergeCell ref="F142:H142"/>
    <mergeCell ref="F143:H143"/>
    <mergeCell ref="F144:H144"/>
    <mergeCell ref="F145:H145"/>
    <mergeCell ref="F82:O82"/>
    <mergeCell ref="F83:O83"/>
    <mergeCell ref="F84:O84"/>
    <mergeCell ref="F85:O85"/>
    <mergeCell ref="F146:H146"/>
    <mergeCell ref="F89:O89"/>
    <mergeCell ref="F90:O90"/>
    <mergeCell ref="F91:O91"/>
    <mergeCell ref="F131:H131"/>
    <mergeCell ref="F132:H132"/>
    <mergeCell ref="F106:H106"/>
    <mergeCell ref="F107:H107"/>
    <mergeCell ref="F108:H108"/>
    <mergeCell ref="F105:H105"/>
    <mergeCell ref="F130:H130"/>
    <mergeCell ref="F112:H11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732B1-2FE7-4207-8385-02075B4C4F6B}">
  <dimension ref="C2:AE1167"/>
  <sheetViews>
    <sheetView topLeftCell="L13" zoomScale="130" zoomScaleNormal="130" workbookViewId="0">
      <selection activeCell="O16" sqref="O16"/>
    </sheetView>
  </sheetViews>
  <sheetFormatPr baseColWidth="10" defaultRowHeight="15" x14ac:dyDescent="0.25"/>
  <cols>
    <col min="1" max="1" width="3.28515625" customWidth="1"/>
    <col min="2" max="2" width="4" bestFit="1" customWidth="1"/>
    <col min="3" max="3" width="13.42578125" bestFit="1" customWidth="1"/>
    <col min="4" max="4" width="5.85546875" bestFit="1" customWidth="1"/>
    <col min="5" max="5" width="12.5703125" bestFit="1" customWidth="1"/>
    <col min="7" max="7" width="2.7109375" customWidth="1"/>
    <col min="8" max="8" width="17.7109375" bestFit="1" customWidth="1"/>
    <col min="9" max="9" width="5.85546875" bestFit="1" customWidth="1"/>
    <col min="10" max="10" width="14" bestFit="1" customWidth="1"/>
    <col min="11" max="11" width="6.28515625" bestFit="1" customWidth="1"/>
    <col min="12" max="12" width="4.42578125" customWidth="1"/>
    <col min="13" max="13" width="15.7109375" customWidth="1"/>
    <col min="14" max="14" width="5.85546875" bestFit="1" customWidth="1"/>
    <col min="15" max="15" width="15" customWidth="1"/>
    <col min="16" max="16" width="6.28515625" bestFit="1" customWidth="1"/>
    <col min="17" max="17" width="3.7109375" customWidth="1"/>
    <col min="18" max="18" width="19" bestFit="1" customWidth="1"/>
    <col min="19" max="19" width="5.85546875" bestFit="1" customWidth="1"/>
    <col min="20" max="20" width="8.28515625" bestFit="1" customWidth="1"/>
    <col min="22" max="22" width="2.140625" bestFit="1" customWidth="1"/>
    <col min="23" max="23" width="18.42578125" bestFit="1" customWidth="1"/>
    <col min="24" max="24" width="5.85546875" bestFit="1" customWidth="1"/>
    <col min="25" max="25" width="14.7109375" bestFit="1" customWidth="1"/>
    <col min="26" max="26" width="6.28515625" bestFit="1" customWidth="1"/>
    <col min="27" max="27" width="2.5703125" bestFit="1" customWidth="1"/>
    <col min="28" max="28" width="19.85546875" bestFit="1" customWidth="1"/>
    <col min="29" max="29" width="5.85546875" bestFit="1" customWidth="1"/>
    <col min="30" max="30" width="16.28515625" bestFit="1" customWidth="1"/>
  </cols>
  <sheetData>
    <row r="2" spans="3:31" ht="15" customHeight="1" x14ac:dyDescent="0.25">
      <c r="C2" s="211" t="s">
        <v>675</v>
      </c>
      <c r="D2" s="211"/>
      <c r="E2" s="211"/>
      <c r="F2" s="211"/>
      <c r="H2" s="211" t="s">
        <v>676</v>
      </c>
      <c r="I2" s="212"/>
      <c r="J2" s="212"/>
      <c r="K2" s="212"/>
      <c r="L2" s="168"/>
      <c r="M2" s="211" t="s">
        <v>677</v>
      </c>
      <c r="N2" s="212"/>
      <c r="O2" s="212"/>
      <c r="P2" s="212"/>
      <c r="R2" s="211" t="s">
        <v>678</v>
      </c>
      <c r="S2" s="212"/>
      <c r="T2" s="212"/>
      <c r="U2" s="212"/>
      <c r="W2" s="211" t="s">
        <v>679</v>
      </c>
      <c r="X2" s="212"/>
      <c r="Y2" s="212"/>
      <c r="Z2" s="212"/>
      <c r="AB2" s="211" t="s">
        <v>680</v>
      </c>
      <c r="AC2" s="212"/>
      <c r="AD2" s="212"/>
      <c r="AE2" s="212"/>
    </row>
    <row r="3" spans="3:31" x14ac:dyDescent="0.25">
      <c r="C3" s="211"/>
      <c r="D3" s="211"/>
      <c r="E3" s="211"/>
      <c r="F3" s="211"/>
      <c r="H3" s="212"/>
      <c r="I3" s="212"/>
      <c r="J3" s="212"/>
      <c r="K3" s="212"/>
      <c r="L3" s="168"/>
      <c r="M3" s="212"/>
      <c r="N3" s="212"/>
      <c r="O3" s="212"/>
      <c r="P3" s="212"/>
      <c r="R3" s="212"/>
      <c r="S3" s="212"/>
      <c r="T3" s="212"/>
      <c r="U3" s="212"/>
      <c r="W3" s="212"/>
      <c r="X3" s="212"/>
      <c r="Y3" s="212"/>
      <c r="Z3" s="212"/>
      <c r="AB3" s="212"/>
      <c r="AC3" s="212"/>
      <c r="AD3" s="212"/>
      <c r="AE3" s="212"/>
    </row>
    <row r="4" spans="3:31" x14ac:dyDescent="0.25">
      <c r="C4" s="211"/>
      <c r="D4" s="211"/>
      <c r="E4" s="211"/>
      <c r="F4" s="211"/>
      <c r="H4" s="212"/>
      <c r="I4" s="212"/>
      <c r="J4" s="212"/>
      <c r="K4" s="212"/>
      <c r="L4" s="168"/>
      <c r="M4" s="212"/>
      <c r="N4" s="212"/>
      <c r="O4" s="212"/>
      <c r="P4" s="212"/>
      <c r="R4" s="212"/>
      <c r="S4" s="212"/>
      <c r="T4" s="212"/>
      <c r="U4" s="212"/>
      <c r="W4" s="212"/>
      <c r="X4" s="212"/>
      <c r="Y4" s="212"/>
      <c r="Z4" s="212"/>
      <c r="AB4" s="212"/>
      <c r="AC4" s="212"/>
      <c r="AD4" s="212"/>
      <c r="AE4" s="212"/>
    </row>
    <row r="5" spans="3:31" x14ac:dyDescent="0.25">
      <c r="C5" s="211"/>
      <c r="D5" s="211"/>
      <c r="E5" s="211"/>
      <c r="F5" s="211"/>
      <c r="H5" s="212"/>
      <c r="I5" s="212"/>
      <c r="J5" s="212"/>
      <c r="K5" s="212"/>
      <c r="L5" s="168"/>
      <c r="M5" s="212"/>
      <c r="N5" s="212"/>
      <c r="O5" s="212"/>
      <c r="P5" s="212"/>
      <c r="R5" s="212"/>
      <c r="S5" s="212"/>
      <c r="T5" s="212"/>
      <c r="U5" s="212"/>
      <c r="W5" s="212"/>
      <c r="X5" s="212"/>
      <c r="Y5" s="212"/>
      <c r="Z5" s="212"/>
      <c r="AB5" s="212"/>
      <c r="AC5" s="212"/>
      <c r="AD5" s="212"/>
      <c r="AE5" s="212"/>
    </row>
    <row r="6" spans="3:31" x14ac:dyDescent="0.25">
      <c r="C6" s="211"/>
      <c r="D6" s="211"/>
      <c r="E6" s="211"/>
      <c r="F6" s="211"/>
      <c r="H6" s="212"/>
      <c r="I6" s="212"/>
      <c r="J6" s="212"/>
      <c r="K6" s="212"/>
      <c r="L6" s="168"/>
      <c r="M6" s="212"/>
      <c r="N6" s="212"/>
      <c r="O6" s="212"/>
      <c r="P6" s="212"/>
      <c r="R6" s="212"/>
      <c r="S6" s="212"/>
      <c r="T6" s="212"/>
      <c r="U6" s="212"/>
      <c r="W6" s="212"/>
      <c r="X6" s="212"/>
      <c r="Y6" s="212"/>
      <c r="Z6" s="212"/>
      <c r="AB6" s="212"/>
      <c r="AC6" s="212"/>
      <c r="AD6" s="212"/>
      <c r="AE6" s="212"/>
    </row>
    <row r="7" spans="3:31" x14ac:dyDescent="0.25">
      <c r="C7" s="211"/>
      <c r="D7" s="211"/>
      <c r="E7" s="211"/>
      <c r="F7" s="211"/>
      <c r="H7" s="212"/>
      <c r="I7" s="212"/>
      <c r="J7" s="212"/>
      <c r="K7" s="212"/>
      <c r="L7" s="168"/>
      <c r="M7" s="212"/>
      <c r="N7" s="212"/>
      <c r="O7" s="212"/>
      <c r="P7" s="212"/>
      <c r="R7" s="212"/>
      <c r="S7" s="212"/>
      <c r="T7" s="212"/>
      <c r="U7" s="212"/>
      <c r="W7" s="212"/>
      <c r="X7" s="212"/>
      <c r="Y7" s="212"/>
      <c r="Z7" s="212"/>
      <c r="AB7" s="212"/>
      <c r="AC7" s="212"/>
      <c r="AD7" s="212"/>
      <c r="AE7" s="212"/>
    </row>
    <row r="8" spans="3:31" x14ac:dyDescent="0.25">
      <c r="C8" s="211"/>
      <c r="D8" s="211"/>
      <c r="E8" s="211"/>
      <c r="F8" s="211"/>
      <c r="H8" s="212"/>
      <c r="I8" s="212"/>
      <c r="J8" s="212"/>
      <c r="K8" s="212"/>
      <c r="L8" s="168"/>
      <c r="M8" s="212"/>
      <c r="N8" s="212"/>
      <c r="O8" s="212"/>
      <c r="P8" s="212"/>
      <c r="R8" s="212"/>
      <c r="S8" s="212"/>
      <c r="T8" s="212"/>
      <c r="U8" s="212"/>
      <c r="W8" s="212"/>
      <c r="X8" s="212"/>
      <c r="Y8" s="212"/>
      <c r="Z8" s="212"/>
      <c r="AB8" s="212"/>
      <c r="AC8" s="212"/>
      <c r="AD8" s="212"/>
      <c r="AE8" s="212"/>
    </row>
    <row r="9" spans="3:31" x14ac:dyDescent="0.25">
      <c r="C9" s="211"/>
      <c r="D9" s="211"/>
      <c r="E9" s="211"/>
      <c r="F9" s="211"/>
      <c r="H9" s="212"/>
      <c r="I9" s="212"/>
      <c r="J9" s="212"/>
      <c r="K9" s="212"/>
      <c r="L9" s="168"/>
      <c r="M9" s="212"/>
      <c r="N9" s="212"/>
      <c r="O9" s="212"/>
      <c r="P9" s="212"/>
      <c r="R9" s="212"/>
      <c r="S9" s="212"/>
      <c r="T9" s="212"/>
      <c r="U9" s="212"/>
      <c r="W9" s="212"/>
      <c r="X9" s="212"/>
      <c r="Y9" s="212"/>
      <c r="Z9" s="212"/>
      <c r="AB9" s="212"/>
      <c r="AC9" s="212"/>
      <c r="AD9" s="212"/>
      <c r="AE9" s="212"/>
    </row>
    <row r="10" spans="3:31" x14ac:dyDescent="0.25">
      <c r="C10" s="211"/>
      <c r="D10" s="211"/>
      <c r="E10" s="211"/>
      <c r="F10" s="211"/>
      <c r="H10" s="212"/>
      <c r="I10" s="212"/>
      <c r="J10" s="212"/>
      <c r="K10" s="212"/>
      <c r="L10" s="168"/>
      <c r="M10" s="212"/>
      <c r="N10" s="212"/>
      <c r="O10" s="212"/>
      <c r="P10" s="212"/>
      <c r="R10" s="212"/>
      <c r="S10" s="212"/>
      <c r="T10" s="212"/>
      <c r="U10" s="212"/>
      <c r="W10" s="212"/>
      <c r="X10" s="212"/>
      <c r="Y10" s="212"/>
      <c r="Z10" s="212"/>
      <c r="AB10" s="212"/>
      <c r="AC10" s="212"/>
      <c r="AD10" s="212"/>
      <c r="AE10" s="212"/>
    </row>
    <row r="11" spans="3:31" x14ac:dyDescent="0.25">
      <c r="C11" s="167"/>
      <c r="D11" s="167"/>
      <c r="E11" s="167"/>
      <c r="F11" s="167"/>
    </row>
    <row r="12" spans="3:31" x14ac:dyDescent="0.25">
      <c r="C12" t="s">
        <v>681</v>
      </c>
      <c r="H12" t="s">
        <v>682</v>
      </c>
      <c r="M12" t="s">
        <v>683</v>
      </c>
      <c r="R12" t="s">
        <v>684</v>
      </c>
      <c r="W12" t="s">
        <v>685</v>
      </c>
      <c r="AB12" t="s">
        <v>686</v>
      </c>
    </row>
    <row r="13" spans="3:31" x14ac:dyDescent="0.25">
      <c r="F13">
        <f>36*5</f>
        <v>180</v>
      </c>
      <c r="J13">
        <f>36*18</f>
        <v>648</v>
      </c>
      <c r="O13">
        <f>21*36</f>
        <v>756</v>
      </c>
      <c r="T13">
        <f>7*36</f>
        <v>252</v>
      </c>
    </row>
    <row r="14" spans="3:31" x14ac:dyDescent="0.25">
      <c r="Z14">
        <f>36*20</f>
        <v>720</v>
      </c>
      <c r="AE14">
        <f>36*20</f>
        <v>720</v>
      </c>
    </row>
    <row r="15" spans="3:31" x14ac:dyDescent="0.25">
      <c r="C15" s="216" t="s">
        <v>669</v>
      </c>
      <c r="D15" s="217"/>
      <c r="E15" s="217"/>
      <c r="F15" s="218"/>
      <c r="H15" s="213" t="s">
        <v>670</v>
      </c>
      <c r="I15" s="214"/>
      <c r="J15" s="214"/>
      <c r="K15" s="215"/>
      <c r="L15" s="163"/>
      <c r="M15" s="191" t="s">
        <v>671</v>
      </c>
      <c r="N15" s="191"/>
      <c r="O15" s="191"/>
      <c r="P15" s="191"/>
      <c r="R15" s="191" t="s">
        <v>672</v>
      </c>
      <c r="S15" s="191"/>
      <c r="T15" s="191"/>
      <c r="U15" s="191"/>
      <c r="W15" s="191" t="s">
        <v>673</v>
      </c>
      <c r="X15" s="191"/>
      <c r="Y15" s="191"/>
      <c r="Z15" s="191"/>
      <c r="AB15" s="191" t="s">
        <v>674</v>
      </c>
      <c r="AC15" s="191"/>
      <c r="AD15" s="191"/>
      <c r="AE15" s="191"/>
    </row>
    <row r="16" spans="3:31" x14ac:dyDescent="0.25">
      <c r="C16" s="159" t="s">
        <v>663</v>
      </c>
      <c r="D16" s="158" t="s">
        <v>82</v>
      </c>
      <c r="E16" s="157" t="s">
        <v>178</v>
      </c>
      <c r="F16" s="158" t="s">
        <v>36</v>
      </c>
      <c r="H16" s="160" t="s">
        <v>664</v>
      </c>
      <c r="I16" s="162" t="s">
        <v>82</v>
      </c>
      <c r="J16" s="161" t="s">
        <v>177</v>
      </c>
      <c r="K16" s="162" t="s">
        <v>36</v>
      </c>
      <c r="L16" s="169"/>
      <c r="M16" s="159" t="s">
        <v>665</v>
      </c>
      <c r="N16" s="158" t="s">
        <v>82</v>
      </c>
      <c r="O16" s="157" t="s">
        <v>132</v>
      </c>
      <c r="P16" s="158" t="s">
        <v>36</v>
      </c>
      <c r="R16" s="159" t="s">
        <v>666</v>
      </c>
      <c r="S16" s="158" t="s">
        <v>82</v>
      </c>
      <c r="T16" s="157" t="s">
        <v>180</v>
      </c>
      <c r="U16" s="158" t="s">
        <v>36</v>
      </c>
      <c r="W16" s="159" t="s">
        <v>667</v>
      </c>
      <c r="X16" s="158" t="s">
        <v>82</v>
      </c>
      <c r="Y16" s="157" t="s">
        <v>136</v>
      </c>
      <c r="Z16" s="158" t="s">
        <v>36</v>
      </c>
      <c r="AB16" s="159" t="s">
        <v>668</v>
      </c>
      <c r="AC16" s="158" t="s">
        <v>82</v>
      </c>
      <c r="AD16" s="157" t="s">
        <v>135</v>
      </c>
      <c r="AE16" s="158" t="s">
        <v>36</v>
      </c>
    </row>
    <row r="17" spans="3:31" x14ac:dyDescent="0.25">
      <c r="C17" s="2">
        <v>1</v>
      </c>
      <c r="D17" s="2">
        <v>1</v>
      </c>
      <c r="E17" s="2">
        <v>2</v>
      </c>
      <c r="F17" s="2">
        <v>1</v>
      </c>
      <c r="H17" s="112">
        <v>1</v>
      </c>
      <c r="I17" s="87">
        <v>1</v>
      </c>
      <c r="J17" s="87">
        <v>1</v>
      </c>
      <c r="K17" s="87">
        <v>1</v>
      </c>
      <c r="L17" s="48"/>
      <c r="M17" s="2">
        <v>1</v>
      </c>
      <c r="N17" s="2">
        <v>1</v>
      </c>
      <c r="O17" s="2">
        <v>1</v>
      </c>
      <c r="P17" s="2">
        <v>1</v>
      </c>
      <c r="R17" s="2">
        <v>1</v>
      </c>
      <c r="S17" s="2">
        <v>1</v>
      </c>
      <c r="T17" s="2">
        <v>1</v>
      </c>
      <c r="U17" s="2">
        <v>1</v>
      </c>
      <c r="W17" s="2">
        <v>1</v>
      </c>
      <c r="X17" s="2">
        <v>1</v>
      </c>
      <c r="Y17" s="2">
        <v>1</v>
      </c>
      <c r="Z17" s="2">
        <v>1</v>
      </c>
      <c r="AB17" s="8">
        <v>1</v>
      </c>
      <c r="AC17" s="8">
        <v>1</v>
      </c>
      <c r="AD17" s="8">
        <v>1</v>
      </c>
      <c r="AE17" s="8">
        <v>1</v>
      </c>
    </row>
    <row r="18" spans="3:31" x14ac:dyDescent="0.25">
      <c r="C18" s="2">
        <v>2</v>
      </c>
      <c r="D18" s="2">
        <v>1</v>
      </c>
      <c r="E18" s="2">
        <v>3</v>
      </c>
      <c r="F18" s="2">
        <v>1</v>
      </c>
      <c r="H18" s="112">
        <v>2</v>
      </c>
      <c r="I18" s="87">
        <v>1</v>
      </c>
      <c r="J18" s="87">
        <v>2</v>
      </c>
      <c r="K18" s="87">
        <v>1</v>
      </c>
      <c r="L18" s="48"/>
      <c r="M18" s="2">
        <v>2</v>
      </c>
      <c r="N18" s="2">
        <v>1</v>
      </c>
      <c r="O18" s="2">
        <v>3</v>
      </c>
      <c r="P18" s="2">
        <v>1</v>
      </c>
      <c r="R18" s="2">
        <v>2</v>
      </c>
      <c r="S18" s="2">
        <v>1</v>
      </c>
      <c r="T18" s="2">
        <v>2</v>
      </c>
      <c r="U18" s="2">
        <v>1</v>
      </c>
      <c r="W18" s="2">
        <v>2</v>
      </c>
      <c r="X18" s="2">
        <v>1</v>
      </c>
      <c r="Y18" s="2">
        <v>2</v>
      </c>
      <c r="Z18" s="2">
        <v>1</v>
      </c>
      <c r="AB18" s="8">
        <v>2</v>
      </c>
      <c r="AC18" s="8">
        <v>1</v>
      </c>
      <c r="AD18" s="8">
        <v>2</v>
      </c>
      <c r="AE18" s="8">
        <v>1</v>
      </c>
    </row>
    <row r="19" spans="3:31" x14ac:dyDescent="0.25">
      <c r="C19" s="2">
        <v>3</v>
      </c>
      <c r="D19" s="2">
        <v>1</v>
      </c>
      <c r="E19" s="2">
        <v>4</v>
      </c>
      <c r="F19" s="2">
        <v>1</v>
      </c>
      <c r="H19" s="112">
        <v>3</v>
      </c>
      <c r="I19" s="87">
        <v>1</v>
      </c>
      <c r="J19" s="87">
        <v>3</v>
      </c>
      <c r="K19" s="87">
        <v>1</v>
      </c>
      <c r="L19" s="48"/>
      <c r="M19" s="2">
        <v>3</v>
      </c>
      <c r="N19" s="2">
        <v>1</v>
      </c>
      <c r="O19" s="2">
        <v>4</v>
      </c>
      <c r="P19" s="2">
        <v>1</v>
      </c>
      <c r="R19" s="2">
        <v>3</v>
      </c>
      <c r="S19" s="2">
        <v>1</v>
      </c>
      <c r="T19" s="2">
        <v>4</v>
      </c>
      <c r="U19" s="2">
        <v>1</v>
      </c>
      <c r="W19" s="2">
        <v>3</v>
      </c>
      <c r="X19" s="2">
        <v>1</v>
      </c>
      <c r="Y19" s="2">
        <v>2</v>
      </c>
      <c r="Z19" s="2">
        <v>1</v>
      </c>
      <c r="AB19" s="8">
        <v>3</v>
      </c>
      <c r="AC19" s="8">
        <v>1</v>
      </c>
      <c r="AD19" s="8">
        <v>3</v>
      </c>
      <c r="AE19" s="8">
        <v>1</v>
      </c>
    </row>
    <row r="20" spans="3:31" x14ac:dyDescent="0.25">
      <c r="C20" s="2">
        <v>4</v>
      </c>
      <c r="D20" s="2">
        <v>1</v>
      </c>
      <c r="E20" s="2">
        <v>5</v>
      </c>
      <c r="F20" s="2">
        <v>1</v>
      </c>
      <c r="H20" s="112">
        <v>4</v>
      </c>
      <c r="I20" s="87">
        <v>1</v>
      </c>
      <c r="J20" s="87">
        <v>4</v>
      </c>
      <c r="K20" s="87">
        <v>1</v>
      </c>
      <c r="L20" s="48"/>
      <c r="M20" s="2">
        <v>4</v>
      </c>
      <c r="N20" s="2">
        <v>1</v>
      </c>
      <c r="O20" s="2">
        <v>5</v>
      </c>
      <c r="P20" s="2">
        <v>1</v>
      </c>
      <c r="R20" s="2">
        <v>4</v>
      </c>
      <c r="S20" s="2">
        <v>1</v>
      </c>
      <c r="T20" s="2">
        <v>5</v>
      </c>
      <c r="U20" s="2">
        <v>1</v>
      </c>
      <c r="W20" s="2">
        <v>4</v>
      </c>
      <c r="X20" s="2">
        <v>1</v>
      </c>
      <c r="Y20" s="2">
        <v>3</v>
      </c>
      <c r="Z20" s="2">
        <v>1</v>
      </c>
      <c r="AB20" s="8">
        <v>4</v>
      </c>
      <c r="AC20" s="8">
        <v>1</v>
      </c>
      <c r="AD20" s="8">
        <v>4</v>
      </c>
      <c r="AE20" s="8">
        <v>1</v>
      </c>
    </row>
    <row r="21" spans="3:31" x14ac:dyDescent="0.25">
      <c r="C21" s="2">
        <v>5</v>
      </c>
      <c r="D21" s="2">
        <v>2</v>
      </c>
      <c r="E21" s="2">
        <v>3</v>
      </c>
      <c r="F21" s="2">
        <v>1</v>
      </c>
      <c r="H21" s="112">
        <v>5</v>
      </c>
      <c r="I21" s="87">
        <v>1</v>
      </c>
      <c r="J21" s="87">
        <v>5</v>
      </c>
      <c r="K21" s="87">
        <v>1</v>
      </c>
      <c r="L21" s="48"/>
      <c r="M21" s="2">
        <v>5</v>
      </c>
      <c r="N21" s="2">
        <v>1</v>
      </c>
      <c r="O21" s="2">
        <v>6</v>
      </c>
      <c r="P21" s="2">
        <v>1</v>
      </c>
      <c r="R21" s="2">
        <v>5</v>
      </c>
      <c r="S21" s="2">
        <v>1</v>
      </c>
      <c r="T21" s="2">
        <v>6</v>
      </c>
      <c r="U21" s="2">
        <v>1</v>
      </c>
      <c r="W21" s="2">
        <v>5</v>
      </c>
      <c r="X21" s="2">
        <v>2</v>
      </c>
      <c r="Y21" s="2">
        <v>10</v>
      </c>
      <c r="Z21" s="2">
        <v>1</v>
      </c>
      <c r="AB21" s="8">
        <v>5</v>
      </c>
      <c r="AC21" s="8">
        <v>2</v>
      </c>
      <c r="AD21" s="8">
        <v>1</v>
      </c>
      <c r="AE21" s="8">
        <v>1</v>
      </c>
    </row>
    <row r="22" spans="3:31" x14ac:dyDescent="0.25">
      <c r="C22" s="2">
        <v>6</v>
      </c>
      <c r="D22" s="2">
        <v>2</v>
      </c>
      <c r="E22" s="2">
        <v>4</v>
      </c>
      <c r="F22" s="2">
        <v>1</v>
      </c>
      <c r="H22" s="112">
        <v>6</v>
      </c>
      <c r="I22" s="87">
        <v>1</v>
      </c>
      <c r="J22" s="87">
        <v>7</v>
      </c>
      <c r="K22" s="87">
        <v>1</v>
      </c>
      <c r="L22" s="48"/>
      <c r="M22" s="2">
        <v>6</v>
      </c>
      <c r="N22" s="2">
        <v>1</v>
      </c>
      <c r="O22" s="2">
        <v>7</v>
      </c>
      <c r="P22" s="2">
        <v>1</v>
      </c>
      <c r="R22" s="2">
        <v>6</v>
      </c>
      <c r="S22" s="2">
        <v>1</v>
      </c>
      <c r="T22" s="2">
        <v>7</v>
      </c>
      <c r="U22" s="2">
        <v>1</v>
      </c>
      <c r="W22" s="2">
        <v>6</v>
      </c>
      <c r="X22" s="2">
        <v>2</v>
      </c>
      <c r="Y22" s="2">
        <v>19</v>
      </c>
      <c r="Z22" s="2">
        <v>1</v>
      </c>
      <c r="AB22" s="8">
        <v>6</v>
      </c>
      <c r="AC22" s="8">
        <v>2</v>
      </c>
      <c r="AD22" s="8">
        <v>2</v>
      </c>
      <c r="AE22" s="8">
        <v>1</v>
      </c>
    </row>
    <row r="23" spans="3:31" x14ac:dyDescent="0.25">
      <c r="C23" s="2">
        <v>7</v>
      </c>
      <c r="D23" s="2">
        <v>2</v>
      </c>
      <c r="E23" s="2">
        <v>5</v>
      </c>
      <c r="F23" s="2">
        <v>1</v>
      </c>
      <c r="H23" s="112">
        <v>7</v>
      </c>
      <c r="I23" s="87">
        <v>1</v>
      </c>
      <c r="J23" s="87">
        <v>9</v>
      </c>
      <c r="K23" s="87">
        <v>1</v>
      </c>
      <c r="L23" s="48"/>
      <c r="M23" s="2">
        <v>7</v>
      </c>
      <c r="N23" s="2">
        <v>1</v>
      </c>
      <c r="O23" s="2">
        <v>8</v>
      </c>
      <c r="P23" s="2">
        <v>1</v>
      </c>
      <c r="R23" s="2">
        <v>7</v>
      </c>
      <c r="S23" s="2">
        <v>2</v>
      </c>
      <c r="T23" s="2">
        <v>1</v>
      </c>
      <c r="U23" s="2">
        <v>1</v>
      </c>
      <c r="W23" s="2">
        <v>7</v>
      </c>
      <c r="X23" s="2">
        <v>2</v>
      </c>
      <c r="Y23" s="2">
        <v>3</v>
      </c>
      <c r="Z23" s="2">
        <v>1</v>
      </c>
      <c r="AB23" s="8">
        <v>7</v>
      </c>
      <c r="AC23" s="8">
        <v>2</v>
      </c>
      <c r="AD23" s="8">
        <v>10</v>
      </c>
      <c r="AE23" s="8">
        <v>1</v>
      </c>
    </row>
    <row r="24" spans="3:31" x14ac:dyDescent="0.25">
      <c r="C24" s="2">
        <v>8</v>
      </c>
      <c r="D24" s="2">
        <v>3</v>
      </c>
      <c r="E24" s="2">
        <v>2</v>
      </c>
      <c r="F24" s="2">
        <v>1</v>
      </c>
      <c r="H24" s="112">
        <v>8</v>
      </c>
      <c r="I24" s="87">
        <v>1</v>
      </c>
      <c r="J24" s="87">
        <v>11</v>
      </c>
      <c r="K24" s="87">
        <v>1</v>
      </c>
      <c r="L24" s="48"/>
      <c r="M24" s="2">
        <v>8</v>
      </c>
      <c r="N24" s="2">
        <v>1</v>
      </c>
      <c r="O24" s="2">
        <v>9</v>
      </c>
      <c r="P24" s="2">
        <v>1</v>
      </c>
      <c r="R24" s="2">
        <v>8</v>
      </c>
      <c r="S24" s="2">
        <v>2</v>
      </c>
      <c r="T24" s="2">
        <v>2</v>
      </c>
      <c r="U24" s="2">
        <v>1</v>
      </c>
      <c r="W24" s="2">
        <v>8</v>
      </c>
      <c r="X24" s="2">
        <v>2</v>
      </c>
      <c r="Y24" s="2">
        <v>4</v>
      </c>
      <c r="Z24" s="2">
        <v>1</v>
      </c>
      <c r="AB24" s="8">
        <v>8</v>
      </c>
      <c r="AC24" s="8">
        <v>2</v>
      </c>
      <c r="AD24" s="8">
        <v>11</v>
      </c>
      <c r="AE24" s="8">
        <v>1</v>
      </c>
    </row>
    <row r="25" spans="3:31" x14ac:dyDescent="0.25">
      <c r="C25" s="2">
        <v>9</v>
      </c>
      <c r="D25" s="2">
        <v>3</v>
      </c>
      <c r="E25" s="2">
        <v>5</v>
      </c>
      <c r="F25" s="2">
        <v>1</v>
      </c>
      <c r="H25" s="112">
        <v>9</v>
      </c>
      <c r="I25" s="87">
        <v>1</v>
      </c>
      <c r="J25" s="87">
        <v>12</v>
      </c>
      <c r="K25" s="87">
        <v>1</v>
      </c>
      <c r="L25" s="48"/>
      <c r="M25" s="2">
        <v>9</v>
      </c>
      <c r="N25" s="2">
        <v>1</v>
      </c>
      <c r="O25" s="2">
        <v>10</v>
      </c>
      <c r="P25" s="2">
        <v>1</v>
      </c>
      <c r="R25" s="2">
        <v>9</v>
      </c>
      <c r="S25" s="2">
        <v>2</v>
      </c>
      <c r="T25" s="2">
        <v>3</v>
      </c>
      <c r="U25" s="2">
        <v>1</v>
      </c>
      <c r="W25" s="2">
        <v>9</v>
      </c>
      <c r="X25" s="2">
        <v>3</v>
      </c>
      <c r="Y25" s="2">
        <v>12</v>
      </c>
      <c r="Z25" s="2">
        <v>1</v>
      </c>
      <c r="AB25" s="8">
        <v>9</v>
      </c>
      <c r="AC25" s="8">
        <v>2</v>
      </c>
      <c r="AD25" s="8">
        <v>12</v>
      </c>
      <c r="AE25" s="8">
        <v>1</v>
      </c>
    </row>
    <row r="26" spans="3:31" x14ac:dyDescent="0.25">
      <c r="C26" s="2">
        <v>10</v>
      </c>
      <c r="D26" s="2">
        <v>3</v>
      </c>
      <c r="E26" s="2">
        <v>1</v>
      </c>
      <c r="F26" s="2">
        <v>1</v>
      </c>
      <c r="H26" s="112">
        <v>10</v>
      </c>
      <c r="I26" s="87">
        <v>2</v>
      </c>
      <c r="J26" s="87">
        <v>1</v>
      </c>
      <c r="K26" s="87">
        <v>1</v>
      </c>
      <c r="L26" s="48"/>
      <c r="M26" s="2">
        <v>10</v>
      </c>
      <c r="N26" s="2">
        <v>1</v>
      </c>
      <c r="O26" s="2">
        <v>13</v>
      </c>
      <c r="P26" s="2">
        <v>1</v>
      </c>
      <c r="R26" s="2">
        <v>10</v>
      </c>
      <c r="S26" s="2">
        <v>2</v>
      </c>
      <c r="T26" s="2">
        <v>4</v>
      </c>
      <c r="U26" s="2">
        <v>1</v>
      </c>
      <c r="W26" s="2">
        <v>10</v>
      </c>
      <c r="X26" s="2">
        <v>3</v>
      </c>
      <c r="Y26" s="2">
        <v>13</v>
      </c>
      <c r="Z26" s="2">
        <v>1</v>
      </c>
      <c r="AB26" s="8">
        <v>10</v>
      </c>
      <c r="AC26" s="8">
        <v>2</v>
      </c>
      <c r="AD26" s="8">
        <v>14</v>
      </c>
      <c r="AE26" s="8">
        <v>1</v>
      </c>
    </row>
    <row r="27" spans="3:31" x14ac:dyDescent="0.25">
      <c r="C27" s="2">
        <v>11</v>
      </c>
      <c r="D27" s="2">
        <v>4</v>
      </c>
      <c r="E27" s="2">
        <v>1</v>
      </c>
      <c r="F27" s="2">
        <v>1</v>
      </c>
      <c r="H27" s="112">
        <v>11</v>
      </c>
      <c r="I27" s="87">
        <v>2</v>
      </c>
      <c r="J27" s="87">
        <v>2</v>
      </c>
      <c r="K27" s="87">
        <v>1</v>
      </c>
      <c r="L27" s="48"/>
      <c r="M27" s="2">
        <v>11</v>
      </c>
      <c r="N27" s="2">
        <v>1</v>
      </c>
      <c r="O27" s="2">
        <v>14</v>
      </c>
      <c r="P27" s="2">
        <v>1</v>
      </c>
      <c r="R27" s="2">
        <v>11</v>
      </c>
      <c r="S27" s="2">
        <v>3</v>
      </c>
      <c r="T27" s="2">
        <v>1</v>
      </c>
      <c r="U27" s="2">
        <v>1</v>
      </c>
      <c r="W27" s="2">
        <v>11</v>
      </c>
      <c r="X27" s="2">
        <v>3</v>
      </c>
      <c r="Y27" s="2">
        <v>15</v>
      </c>
      <c r="Z27" s="2">
        <v>1</v>
      </c>
      <c r="AB27" s="8">
        <v>11</v>
      </c>
      <c r="AC27" s="8">
        <v>3</v>
      </c>
      <c r="AD27" s="8">
        <v>1</v>
      </c>
      <c r="AE27" s="8">
        <v>1</v>
      </c>
    </row>
    <row r="28" spans="3:31" x14ac:dyDescent="0.25">
      <c r="C28" s="2">
        <v>12</v>
      </c>
      <c r="D28" s="2">
        <v>4</v>
      </c>
      <c r="E28" s="2">
        <v>2</v>
      </c>
      <c r="F28" s="2">
        <v>1</v>
      </c>
      <c r="H28" s="112">
        <v>12</v>
      </c>
      <c r="I28" s="87">
        <v>2</v>
      </c>
      <c r="J28" s="87">
        <v>5</v>
      </c>
      <c r="K28" s="87">
        <v>1</v>
      </c>
      <c r="L28" s="48"/>
      <c r="M28" s="2">
        <v>12</v>
      </c>
      <c r="N28" s="2">
        <v>1</v>
      </c>
      <c r="O28" s="2">
        <v>18</v>
      </c>
      <c r="P28" s="2">
        <v>1</v>
      </c>
      <c r="R28" s="2">
        <v>12</v>
      </c>
      <c r="S28" s="2">
        <v>3</v>
      </c>
      <c r="T28" s="2">
        <v>2</v>
      </c>
      <c r="U28" s="2">
        <v>1</v>
      </c>
      <c r="W28" s="2">
        <v>12</v>
      </c>
      <c r="X28" s="2">
        <v>4</v>
      </c>
      <c r="Y28" s="2">
        <v>1</v>
      </c>
      <c r="Z28" s="2">
        <v>1</v>
      </c>
      <c r="AB28" s="8">
        <v>12</v>
      </c>
      <c r="AC28" s="8">
        <v>3</v>
      </c>
      <c r="AD28" s="8">
        <v>4</v>
      </c>
      <c r="AE28" s="8">
        <v>1</v>
      </c>
    </row>
    <row r="29" spans="3:31" x14ac:dyDescent="0.25">
      <c r="C29" s="2">
        <v>13</v>
      </c>
      <c r="D29" s="2">
        <v>4</v>
      </c>
      <c r="E29" s="2">
        <v>3</v>
      </c>
      <c r="F29" s="2">
        <v>1</v>
      </c>
      <c r="H29" s="112">
        <v>13</v>
      </c>
      <c r="I29" s="87">
        <v>2</v>
      </c>
      <c r="J29" s="87">
        <v>6</v>
      </c>
      <c r="K29" s="87">
        <v>1</v>
      </c>
      <c r="L29" s="48"/>
      <c r="M29" s="2">
        <v>13</v>
      </c>
      <c r="N29" s="2">
        <v>1</v>
      </c>
      <c r="O29" s="2">
        <v>19</v>
      </c>
      <c r="P29" s="2">
        <v>1</v>
      </c>
      <c r="R29" s="2">
        <v>13</v>
      </c>
      <c r="S29" s="2">
        <v>3</v>
      </c>
      <c r="T29" s="2">
        <v>3</v>
      </c>
      <c r="U29" s="2">
        <v>1</v>
      </c>
      <c r="W29" s="2">
        <v>13</v>
      </c>
      <c r="X29" s="2">
        <v>4</v>
      </c>
      <c r="Y29" s="2">
        <v>3</v>
      </c>
      <c r="Z29" s="2">
        <v>1</v>
      </c>
      <c r="AB29" s="8">
        <v>13</v>
      </c>
      <c r="AC29" s="8">
        <v>3</v>
      </c>
      <c r="AD29" s="8">
        <v>5</v>
      </c>
      <c r="AE29" s="8">
        <v>1</v>
      </c>
    </row>
    <row r="30" spans="3:31" x14ac:dyDescent="0.25">
      <c r="C30" s="2">
        <v>14</v>
      </c>
      <c r="D30" s="2">
        <v>4</v>
      </c>
      <c r="E30" s="2">
        <v>5</v>
      </c>
      <c r="F30" s="2">
        <v>1</v>
      </c>
      <c r="H30" s="112">
        <v>14</v>
      </c>
      <c r="I30" s="87">
        <v>2</v>
      </c>
      <c r="J30" s="87">
        <v>7</v>
      </c>
      <c r="K30" s="87">
        <v>1</v>
      </c>
      <c r="L30" s="48"/>
      <c r="M30" s="2">
        <v>14</v>
      </c>
      <c r="N30" s="2">
        <v>1</v>
      </c>
      <c r="O30" s="2">
        <v>21</v>
      </c>
      <c r="P30" s="2">
        <v>1</v>
      </c>
      <c r="R30" s="2">
        <v>14</v>
      </c>
      <c r="S30" s="2">
        <v>3</v>
      </c>
      <c r="T30" s="2">
        <v>5</v>
      </c>
      <c r="U30" s="2">
        <v>1</v>
      </c>
      <c r="W30" s="2">
        <v>14</v>
      </c>
      <c r="X30" s="2">
        <v>4</v>
      </c>
      <c r="Y30" s="2">
        <v>6</v>
      </c>
      <c r="Z30" s="2">
        <v>1</v>
      </c>
      <c r="AB30" s="8">
        <v>14</v>
      </c>
      <c r="AC30" s="8">
        <v>3</v>
      </c>
      <c r="AD30" s="8">
        <v>6</v>
      </c>
      <c r="AE30" s="8">
        <v>1</v>
      </c>
    </row>
    <row r="31" spans="3:31" x14ac:dyDescent="0.25">
      <c r="C31" s="2">
        <v>15</v>
      </c>
      <c r="D31" s="2">
        <v>5</v>
      </c>
      <c r="E31" s="2">
        <v>2</v>
      </c>
      <c r="F31" s="2">
        <v>1</v>
      </c>
      <c r="H31" s="112">
        <v>15</v>
      </c>
      <c r="I31" s="87">
        <v>2</v>
      </c>
      <c r="J31" s="87">
        <v>8</v>
      </c>
      <c r="K31" s="87">
        <v>1</v>
      </c>
      <c r="L31" s="48"/>
      <c r="M31" s="2">
        <v>15</v>
      </c>
      <c r="N31" s="2">
        <v>2</v>
      </c>
      <c r="O31" s="2">
        <v>1</v>
      </c>
      <c r="P31" s="2">
        <v>1</v>
      </c>
      <c r="R31" s="2">
        <v>15</v>
      </c>
      <c r="S31" s="2">
        <v>4</v>
      </c>
      <c r="T31" s="2">
        <v>1</v>
      </c>
      <c r="U31" s="2">
        <v>1</v>
      </c>
      <c r="W31" s="2">
        <v>15</v>
      </c>
      <c r="X31" s="2">
        <v>4</v>
      </c>
      <c r="Y31" s="2">
        <v>7</v>
      </c>
      <c r="Z31" s="2">
        <v>1</v>
      </c>
      <c r="AB31" s="8">
        <v>15</v>
      </c>
      <c r="AC31" s="8">
        <v>4</v>
      </c>
      <c r="AD31" s="8">
        <v>1</v>
      </c>
      <c r="AE31" s="8">
        <v>1</v>
      </c>
    </row>
    <row r="32" spans="3:31" x14ac:dyDescent="0.25">
      <c r="C32" s="2">
        <v>16</v>
      </c>
      <c r="D32" s="2">
        <v>6</v>
      </c>
      <c r="E32" s="2">
        <v>1</v>
      </c>
      <c r="F32" s="2">
        <v>1</v>
      </c>
      <c r="H32" s="112">
        <v>16</v>
      </c>
      <c r="I32" s="87">
        <v>2</v>
      </c>
      <c r="J32" s="87">
        <v>9</v>
      </c>
      <c r="K32" s="87">
        <v>1</v>
      </c>
      <c r="L32" s="48"/>
      <c r="M32" s="2">
        <v>16</v>
      </c>
      <c r="N32" s="2">
        <v>2</v>
      </c>
      <c r="O32" s="2">
        <v>3</v>
      </c>
      <c r="P32" s="2">
        <v>1</v>
      </c>
      <c r="R32" s="2">
        <v>16</v>
      </c>
      <c r="S32" s="2">
        <v>4</v>
      </c>
      <c r="T32" s="2">
        <v>2</v>
      </c>
      <c r="U32" s="2">
        <v>1</v>
      </c>
      <c r="W32" s="2">
        <v>16</v>
      </c>
      <c r="X32" s="2">
        <v>5</v>
      </c>
      <c r="Y32" s="2">
        <v>11</v>
      </c>
      <c r="Z32" s="2">
        <v>1</v>
      </c>
      <c r="AB32" s="8">
        <v>16</v>
      </c>
      <c r="AC32" s="8">
        <v>4</v>
      </c>
      <c r="AD32" s="8">
        <v>2</v>
      </c>
      <c r="AE32" s="8">
        <v>1</v>
      </c>
    </row>
    <row r="33" spans="3:31" x14ac:dyDescent="0.25">
      <c r="C33" s="2">
        <v>17</v>
      </c>
      <c r="D33" s="2">
        <v>6</v>
      </c>
      <c r="E33" s="2">
        <v>2</v>
      </c>
      <c r="F33" s="2">
        <v>1</v>
      </c>
      <c r="H33" s="112">
        <v>17</v>
      </c>
      <c r="I33" s="87">
        <v>2</v>
      </c>
      <c r="J33" s="87">
        <v>11</v>
      </c>
      <c r="K33" s="87">
        <v>1</v>
      </c>
      <c r="L33" s="48"/>
      <c r="M33" s="2">
        <v>17</v>
      </c>
      <c r="N33" s="2">
        <v>2</v>
      </c>
      <c r="O33" s="2">
        <v>4</v>
      </c>
      <c r="P33" s="2">
        <v>1</v>
      </c>
      <c r="R33" s="2">
        <v>17</v>
      </c>
      <c r="S33" s="2">
        <v>4</v>
      </c>
      <c r="T33" s="2">
        <v>4</v>
      </c>
      <c r="U33" s="2">
        <v>1</v>
      </c>
      <c r="W33" s="2">
        <v>17</v>
      </c>
      <c r="X33" s="2">
        <v>5</v>
      </c>
      <c r="Y33" s="2">
        <v>12</v>
      </c>
      <c r="Z33" s="2">
        <v>1</v>
      </c>
      <c r="AB33" s="8">
        <v>17</v>
      </c>
      <c r="AC33" s="8">
        <v>4</v>
      </c>
      <c r="AD33" s="8">
        <v>15</v>
      </c>
      <c r="AE33" s="8">
        <v>1</v>
      </c>
    </row>
    <row r="34" spans="3:31" x14ac:dyDescent="0.25">
      <c r="C34" s="2">
        <v>18</v>
      </c>
      <c r="D34" s="2">
        <v>6</v>
      </c>
      <c r="E34" s="2">
        <v>5</v>
      </c>
      <c r="F34" s="2">
        <v>1</v>
      </c>
      <c r="H34" s="112">
        <v>18</v>
      </c>
      <c r="I34" s="87">
        <v>2</v>
      </c>
      <c r="J34" s="87">
        <v>12</v>
      </c>
      <c r="K34" s="87">
        <v>1</v>
      </c>
      <c r="L34" s="48"/>
      <c r="M34" s="2">
        <v>18</v>
      </c>
      <c r="N34" s="2">
        <v>2</v>
      </c>
      <c r="O34" s="2">
        <v>5</v>
      </c>
      <c r="P34" s="2">
        <v>1</v>
      </c>
      <c r="R34" s="2">
        <v>18</v>
      </c>
      <c r="S34" s="2">
        <v>4</v>
      </c>
      <c r="T34" s="2">
        <v>5</v>
      </c>
      <c r="U34" s="2">
        <v>1</v>
      </c>
      <c r="W34" s="2">
        <v>18</v>
      </c>
      <c r="X34" s="2">
        <v>5</v>
      </c>
      <c r="Y34" s="2">
        <v>13</v>
      </c>
      <c r="Z34" s="2">
        <v>1</v>
      </c>
      <c r="AB34" s="8">
        <v>18</v>
      </c>
      <c r="AC34" s="8">
        <v>4</v>
      </c>
      <c r="AD34" s="8">
        <v>8</v>
      </c>
      <c r="AE34" s="8">
        <v>1</v>
      </c>
    </row>
    <row r="35" spans="3:31" x14ac:dyDescent="0.25">
      <c r="C35" s="2">
        <v>19</v>
      </c>
      <c r="D35" s="2">
        <v>6</v>
      </c>
      <c r="E35" s="2">
        <v>4</v>
      </c>
      <c r="F35" s="2">
        <v>1</v>
      </c>
      <c r="H35" s="112">
        <v>19</v>
      </c>
      <c r="I35" s="87">
        <v>2</v>
      </c>
      <c r="J35" s="87">
        <v>15</v>
      </c>
      <c r="K35" s="87">
        <v>1</v>
      </c>
      <c r="L35" s="48"/>
      <c r="M35" s="2">
        <v>19</v>
      </c>
      <c r="N35" s="2">
        <v>2</v>
      </c>
      <c r="O35" s="2">
        <v>6</v>
      </c>
      <c r="P35" s="2">
        <v>1</v>
      </c>
      <c r="R35" s="2">
        <v>19</v>
      </c>
      <c r="S35" s="2">
        <v>5</v>
      </c>
      <c r="T35" s="2">
        <v>1</v>
      </c>
      <c r="U35" s="2">
        <v>1</v>
      </c>
      <c r="W35" s="2">
        <v>19</v>
      </c>
      <c r="X35" s="2">
        <v>5</v>
      </c>
      <c r="Y35" s="2">
        <v>10</v>
      </c>
      <c r="Z35" s="2">
        <v>1</v>
      </c>
      <c r="AB35" s="8">
        <v>19</v>
      </c>
      <c r="AC35" s="8">
        <v>4</v>
      </c>
      <c r="AD35" s="8">
        <v>3</v>
      </c>
      <c r="AE35" s="8">
        <v>1</v>
      </c>
    </row>
    <row r="36" spans="3:31" x14ac:dyDescent="0.25">
      <c r="C36" s="2">
        <v>20</v>
      </c>
      <c r="D36" s="2">
        <v>7</v>
      </c>
      <c r="E36" s="2">
        <v>1</v>
      </c>
      <c r="F36" s="2">
        <v>1</v>
      </c>
      <c r="H36" s="112">
        <v>20</v>
      </c>
      <c r="I36" s="87">
        <v>2</v>
      </c>
      <c r="J36" s="87">
        <v>16</v>
      </c>
      <c r="K36" s="87">
        <v>1</v>
      </c>
      <c r="L36" s="48"/>
      <c r="M36" s="2">
        <v>20</v>
      </c>
      <c r="N36" s="2">
        <v>2</v>
      </c>
      <c r="O36" s="2">
        <v>7</v>
      </c>
      <c r="P36" s="2">
        <v>1</v>
      </c>
      <c r="R36" s="2">
        <v>20</v>
      </c>
      <c r="S36" s="2">
        <v>5</v>
      </c>
      <c r="T36" s="2">
        <v>3</v>
      </c>
      <c r="U36" s="2">
        <v>1</v>
      </c>
      <c r="W36" s="2">
        <v>20</v>
      </c>
      <c r="X36" s="2">
        <v>5</v>
      </c>
      <c r="Y36" s="2">
        <v>16</v>
      </c>
      <c r="Z36" s="2">
        <v>1</v>
      </c>
      <c r="AB36" s="8">
        <v>20</v>
      </c>
      <c r="AC36" s="8">
        <v>4</v>
      </c>
      <c r="AD36" s="8">
        <v>18</v>
      </c>
      <c r="AE36" s="8">
        <v>1</v>
      </c>
    </row>
    <row r="37" spans="3:31" x14ac:dyDescent="0.25">
      <c r="C37" s="2">
        <v>21</v>
      </c>
      <c r="D37" s="2">
        <v>7</v>
      </c>
      <c r="E37" s="2">
        <v>2</v>
      </c>
      <c r="F37" s="2">
        <v>1</v>
      </c>
      <c r="H37" s="112">
        <v>21</v>
      </c>
      <c r="I37" s="87">
        <v>2</v>
      </c>
      <c r="J37" s="87">
        <v>17</v>
      </c>
      <c r="K37" s="87">
        <v>1</v>
      </c>
      <c r="L37" s="48"/>
      <c r="M37" s="2">
        <v>21</v>
      </c>
      <c r="N37" s="2">
        <v>2</v>
      </c>
      <c r="O37" s="2">
        <v>8</v>
      </c>
      <c r="P37" s="2">
        <v>1</v>
      </c>
      <c r="R37" s="2">
        <v>21</v>
      </c>
      <c r="S37" s="2">
        <v>5</v>
      </c>
      <c r="T37" s="2">
        <v>4</v>
      </c>
      <c r="U37" s="2">
        <v>1</v>
      </c>
      <c r="W37" s="2">
        <v>21</v>
      </c>
      <c r="X37" s="2">
        <v>6</v>
      </c>
      <c r="Y37" s="2">
        <v>1</v>
      </c>
      <c r="Z37" s="2">
        <v>1</v>
      </c>
      <c r="AB37" s="8">
        <v>21</v>
      </c>
      <c r="AC37" s="8">
        <v>5</v>
      </c>
      <c r="AD37" s="8">
        <v>1</v>
      </c>
      <c r="AE37" s="8">
        <v>1</v>
      </c>
    </row>
    <row r="38" spans="3:31" x14ac:dyDescent="0.25">
      <c r="C38" s="2">
        <v>22</v>
      </c>
      <c r="D38" s="2">
        <v>7</v>
      </c>
      <c r="E38" s="2">
        <v>3</v>
      </c>
      <c r="F38" s="2">
        <v>1</v>
      </c>
      <c r="H38" s="112">
        <v>22</v>
      </c>
      <c r="I38" s="87">
        <v>3</v>
      </c>
      <c r="J38" s="87">
        <v>3</v>
      </c>
      <c r="K38" s="87">
        <v>1</v>
      </c>
      <c r="L38" s="48"/>
      <c r="M38" s="2">
        <v>22</v>
      </c>
      <c r="N38" s="2">
        <v>2</v>
      </c>
      <c r="O38" s="2">
        <v>10</v>
      </c>
      <c r="P38" s="2">
        <v>1</v>
      </c>
      <c r="R38" s="2">
        <v>22</v>
      </c>
      <c r="S38" s="2">
        <v>5</v>
      </c>
      <c r="T38" s="2">
        <v>5</v>
      </c>
      <c r="U38" s="2">
        <v>1</v>
      </c>
      <c r="W38" s="2">
        <v>22</v>
      </c>
      <c r="X38" s="2">
        <v>6</v>
      </c>
      <c r="Y38" s="2">
        <v>13</v>
      </c>
      <c r="Z38" s="2">
        <v>1</v>
      </c>
      <c r="AB38" s="8">
        <v>22</v>
      </c>
      <c r="AC38" s="8">
        <v>5</v>
      </c>
      <c r="AD38" s="8">
        <v>2</v>
      </c>
      <c r="AE38" s="8">
        <v>1</v>
      </c>
    </row>
    <row r="39" spans="3:31" x14ac:dyDescent="0.25">
      <c r="C39" s="2">
        <v>23</v>
      </c>
      <c r="D39" s="2">
        <v>7</v>
      </c>
      <c r="E39" s="2">
        <v>4</v>
      </c>
      <c r="F39" s="2">
        <v>1</v>
      </c>
      <c r="H39" s="112">
        <v>23</v>
      </c>
      <c r="I39" s="87">
        <v>3</v>
      </c>
      <c r="J39" s="87">
        <v>5</v>
      </c>
      <c r="K39" s="87">
        <v>1</v>
      </c>
      <c r="L39" s="48"/>
      <c r="M39" s="2">
        <v>23</v>
      </c>
      <c r="N39" s="2">
        <v>2</v>
      </c>
      <c r="O39" s="2">
        <v>12</v>
      </c>
      <c r="P39" s="2">
        <v>1</v>
      </c>
      <c r="R39" s="2">
        <v>23</v>
      </c>
      <c r="S39" s="2">
        <v>5</v>
      </c>
      <c r="T39" s="2">
        <v>7</v>
      </c>
      <c r="U39" s="2">
        <v>1</v>
      </c>
      <c r="W39" s="2">
        <v>23</v>
      </c>
      <c r="X39" s="2">
        <v>6</v>
      </c>
      <c r="Y39" s="2">
        <v>14</v>
      </c>
      <c r="Z39" s="2">
        <v>1</v>
      </c>
      <c r="AB39" s="8">
        <v>23</v>
      </c>
      <c r="AC39" s="8">
        <v>5</v>
      </c>
      <c r="AD39" s="8">
        <v>3</v>
      </c>
      <c r="AE39" s="8">
        <v>1</v>
      </c>
    </row>
    <row r="40" spans="3:31" x14ac:dyDescent="0.25">
      <c r="C40" s="2">
        <v>24</v>
      </c>
      <c r="D40" s="2">
        <v>8</v>
      </c>
      <c r="E40" s="2">
        <v>1</v>
      </c>
      <c r="F40" s="2">
        <v>1</v>
      </c>
      <c r="H40" s="112">
        <v>24</v>
      </c>
      <c r="I40" s="87">
        <v>3</v>
      </c>
      <c r="J40" s="87">
        <v>6</v>
      </c>
      <c r="K40" s="87">
        <v>1</v>
      </c>
      <c r="L40" s="48"/>
      <c r="M40" s="2">
        <v>24</v>
      </c>
      <c r="N40" s="2">
        <v>2</v>
      </c>
      <c r="O40" s="2">
        <v>14</v>
      </c>
      <c r="P40" s="2">
        <v>1</v>
      </c>
      <c r="R40" s="2">
        <v>24</v>
      </c>
      <c r="S40" s="2">
        <v>6</v>
      </c>
      <c r="T40" s="2">
        <v>1</v>
      </c>
      <c r="U40" s="2">
        <v>1</v>
      </c>
      <c r="W40" s="2">
        <v>24</v>
      </c>
      <c r="X40" s="2">
        <v>6</v>
      </c>
      <c r="Y40" s="2">
        <v>16</v>
      </c>
      <c r="Z40" s="2">
        <v>1</v>
      </c>
      <c r="AB40" s="8">
        <v>24</v>
      </c>
      <c r="AC40" s="8">
        <v>5</v>
      </c>
      <c r="AD40" s="8">
        <v>5</v>
      </c>
      <c r="AE40" s="8">
        <v>1</v>
      </c>
    </row>
    <row r="41" spans="3:31" x14ac:dyDescent="0.25">
      <c r="C41" s="2">
        <v>25</v>
      </c>
      <c r="D41" s="2">
        <v>8</v>
      </c>
      <c r="E41" s="2">
        <v>2</v>
      </c>
      <c r="F41" s="2">
        <v>1</v>
      </c>
      <c r="H41" s="112">
        <v>25</v>
      </c>
      <c r="I41" s="87">
        <v>3</v>
      </c>
      <c r="J41" s="87">
        <v>8</v>
      </c>
      <c r="K41" s="87">
        <v>1</v>
      </c>
      <c r="L41" s="48"/>
      <c r="M41" s="2">
        <v>25</v>
      </c>
      <c r="N41" s="2">
        <v>2</v>
      </c>
      <c r="O41" s="2">
        <v>15</v>
      </c>
      <c r="P41" s="2">
        <v>1</v>
      </c>
      <c r="R41" s="2">
        <v>25</v>
      </c>
      <c r="S41" s="2">
        <v>6</v>
      </c>
      <c r="T41" s="2">
        <v>2</v>
      </c>
      <c r="U41" s="2">
        <v>1</v>
      </c>
      <c r="W41" s="2">
        <v>25</v>
      </c>
      <c r="X41" s="2">
        <v>6</v>
      </c>
      <c r="Y41" s="2">
        <v>18</v>
      </c>
      <c r="Z41" s="2">
        <v>1</v>
      </c>
      <c r="AB41" s="8">
        <v>25</v>
      </c>
      <c r="AC41" s="8">
        <v>5</v>
      </c>
      <c r="AD41" s="8">
        <v>15</v>
      </c>
      <c r="AE41" s="8">
        <v>1</v>
      </c>
    </row>
    <row r="42" spans="3:31" x14ac:dyDescent="0.25">
      <c r="C42" s="2">
        <v>26</v>
      </c>
      <c r="D42" s="2">
        <v>8</v>
      </c>
      <c r="E42" s="2">
        <v>3</v>
      </c>
      <c r="F42" s="2">
        <v>1</v>
      </c>
      <c r="H42" s="112">
        <v>26</v>
      </c>
      <c r="I42" s="87">
        <v>3</v>
      </c>
      <c r="J42" s="87">
        <v>10</v>
      </c>
      <c r="K42" s="87">
        <v>1</v>
      </c>
      <c r="L42" s="48"/>
      <c r="M42" s="2">
        <v>26</v>
      </c>
      <c r="N42" s="2">
        <v>2</v>
      </c>
      <c r="O42" s="2">
        <v>16</v>
      </c>
      <c r="P42" s="2">
        <v>1</v>
      </c>
      <c r="R42" s="2">
        <v>26</v>
      </c>
      <c r="S42" s="2">
        <v>7</v>
      </c>
      <c r="T42" s="2">
        <v>2</v>
      </c>
      <c r="U42" s="2">
        <v>1</v>
      </c>
      <c r="W42" s="2">
        <v>26</v>
      </c>
      <c r="X42" s="2">
        <v>7</v>
      </c>
      <c r="Y42" s="2">
        <v>1</v>
      </c>
      <c r="Z42" s="2">
        <v>1</v>
      </c>
      <c r="AB42" s="8">
        <v>26</v>
      </c>
      <c r="AC42" s="8">
        <v>5</v>
      </c>
      <c r="AD42" s="8">
        <v>16</v>
      </c>
      <c r="AE42" s="8">
        <v>1</v>
      </c>
    </row>
    <row r="43" spans="3:31" x14ac:dyDescent="0.25">
      <c r="C43" s="2">
        <v>27</v>
      </c>
      <c r="D43" s="2">
        <v>8</v>
      </c>
      <c r="E43" s="2">
        <v>4</v>
      </c>
      <c r="F43" s="2">
        <v>1</v>
      </c>
      <c r="H43" s="112">
        <v>27</v>
      </c>
      <c r="I43" s="87">
        <v>3</v>
      </c>
      <c r="J43" s="87">
        <v>11</v>
      </c>
      <c r="K43" s="87">
        <v>1</v>
      </c>
      <c r="L43" s="48"/>
      <c r="M43" s="2">
        <v>27</v>
      </c>
      <c r="N43" s="2">
        <v>2</v>
      </c>
      <c r="O43" s="2">
        <v>17</v>
      </c>
      <c r="P43" s="2">
        <v>1</v>
      </c>
      <c r="R43" s="2">
        <v>27</v>
      </c>
      <c r="S43" s="2">
        <v>7</v>
      </c>
      <c r="T43" s="2">
        <v>3</v>
      </c>
      <c r="U43" s="2">
        <v>1</v>
      </c>
      <c r="W43" s="2">
        <v>27</v>
      </c>
      <c r="X43" s="2">
        <v>7</v>
      </c>
      <c r="Y43" s="2">
        <v>2</v>
      </c>
      <c r="Z43" s="2">
        <v>1</v>
      </c>
      <c r="AB43" s="8">
        <v>27</v>
      </c>
      <c r="AC43" s="8">
        <v>5</v>
      </c>
      <c r="AD43" s="8">
        <v>10</v>
      </c>
      <c r="AE43" s="8">
        <v>1</v>
      </c>
    </row>
    <row r="44" spans="3:31" x14ac:dyDescent="0.25">
      <c r="C44" s="2">
        <v>28</v>
      </c>
      <c r="D44" s="2">
        <v>8</v>
      </c>
      <c r="E44" s="2">
        <v>5</v>
      </c>
      <c r="F44" s="2">
        <v>1</v>
      </c>
      <c r="H44" s="112">
        <v>28</v>
      </c>
      <c r="I44" s="87">
        <v>3</v>
      </c>
      <c r="J44" s="87">
        <v>12</v>
      </c>
      <c r="K44" s="87">
        <v>1</v>
      </c>
      <c r="L44" s="48"/>
      <c r="M44" s="2">
        <v>28</v>
      </c>
      <c r="N44" s="2">
        <v>2</v>
      </c>
      <c r="O44" s="2">
        <v>19</v>
      </c>
      <c r="P44" s="2">
        <v>1</v>
      </c>
      <c r="R44" s="2">
        <v>28</v>
      </c>
      <c r="S44" s="2">
        <v>7</v>
      </c>
      <c r="T44" s="2">
        <v>4</v>
      </c>
      <c r="U44" s="2">
        <v>1</v>
      </c>
      <c r="W44" s="2">
        <v>28</v>
      </c>
      <c r="X44" s="2">
        <v>7</v>
      </c>
      <c r="Y44" s="2">
        <v>3</v>
      </c>
      <c r="Z44" s="2">
        <v>1</v>
      </c>
      <c r="AB44" s="8">
        <v>28</v>
      </c>
      <c r="AC44" s="8">
        <v>5</v>
      </c>
      <c r="AD44" s="8">
        <v>17</v>
      </c>
      <c r="AE44" s="8">
        <v>1</v>
      </c>
    </row>
    <row r="45" spans="3:31" x14ac:dyDescent="0.25">
      <c r="C45" s="2">
        <v>29</v>
      </c>
      <c r="D45" s="2">
        <v>9</v>
      </c>
      <c r="E45" s="2">
        <v>1</v>
      </c>
      <c r="F45" s="2">
        <v>1</v>
      </c>
      <c r="H45" s="112">
        <v>29</v>
      </c>
      <c r="I45" s="87">
        <v>3</v>
      </c>
      <c r="J45" s="87">
        <v>13</v>
      </c>
      <c r="K45" s="87">
        <v>1</v>
      </c>
      <c r="L45" s="48"/>
      <c r="M45" s="2">
        <v>29</v>
      </c>
      <c r="N45" s="2">
        <v>2</v>
      </c>
      <c r="O45" s="2">
        <v>20</v>
      </c>
      <c r="P45" s="2">
        <v>1</v>
      </c>
      <c r="R45" s="2">
        <v>29</v>
      </c>
      <c r="S45" s="2">
        <v>8</v>
      </c>
      <c r="T45" s="2">
        <v>1</v>
      </c>
      <c r="U45" s="2">
        <v>1</v>
      </c>
      <c r="W45" s="2">
        <v>29</v>
      </c>
      <c r="X45" s="2">
        <v>7</v>
      </c>
      <c r="Y45" s="2">
        <v>4</v>
      </c>
      <c r="Z45" s="2">
        <v>1</v>
      </c>
      <c r="AB45" s="8">
        <v>29</v>
      </c>
      <c r="AC45" s="8">
        <v>6</v>
      </c>
      <c r="AD45" s="8">
        <v>1</v>
      </c>
      <c r="AE45" s="8">
        <v>1</v>
      </c>
    </row>
    <row r="46" spans="3:31" x14ac:dyDescent="0.25">
      <c r="C46" s="2">
        <v>30</v>
      </c>
      <c r="D46" s="2">
        <v>9</v>
      </c>
      <c r="E46" s="2">
        <v>2</v>
      </c>
      <c r="F46" s="2">
        <v>1</v>
      </c>
      <c r="H46" s="112">
        <v>30</v>
      </c>
      <c r="I46" s="87">
        <v>3</v>
      </c>
      <c r="J46" s="87">
        <v>14</v>
      </c>
      <c r="K46" s="87">
        <v>1</v>
      </c>
      <c r="L46" s="48"/>
      <c r="M46" s="2">
        <v>30</v>
      </c>
      <c r="N46" s="2">
        <v>2</v>
      </c>
      <c r="O46" s="2">
        <v>21</v>
      </c>
      <c r="P46" s="2">
        <v>1</v>
      </c>
      <c r="R46" s="2">
        <v>30</v>
      </c>
      <c r="S46" s="2">
        <v>8</v>
      </c>
      <c r="T46" s="2">
        <v>5</v>
      </c>
      <c r="U46" s="2">
        <v>1</v>
      </c>
      <c r="W46" s="2">
        <v>30</v>
      </c>
      <c r="X46" s="2">
        <v>7</v>
      </c>
      <c r="Y46" s="2">
        <v>5</v>
      </c>
      <c r="Z46" s="2">
        <v>1</v>
      </c>
      <c r="AB46" s="8">
        <v>30</v>
      </c>
      <c r="AC46" s="8">
        <v>6</v>
      </c>
      <c r="AD46" s="8">
        <v>2</v>
      </c>
      <c r="AE46" s="8">
        <v>1</v>
      </c>
    </row>
    <row r="47" spans="3:31" x14ac:dyDescent="0.25">
      <c r="C47" s="2">
        <v>31</v>
      </c>
      <c r="D47" s="2">
        <v>9</v>
      </c>
      <c r="E47" s="2">
        <v>3</v>
      </c>
      <c r="F47" s="2">
        <v>1</v>
      </c>
      <c r="H47" s="112">
        <v>31</v>
      </c>
      <c r="I47" s="87">
        <v>4</v>
      </c>
      <c r="J47" s="87">
        <v>1</v>
      </c>
      <c r="K47" s="87">
        <v>1</v>
      </c>
      <c r="L47" s="48"/>
      <c r="M47" s="2">
        <v>31</v>
      </c>
      <c r="N47" s="2">
        <v>3</v>
      </c>
      <c r="O47" s="2">
        <v>1</v>
      </c>
      <c r="P47" s="2">
        <v>1</v>
      </c>
      <c r="R47" s="2">
        <v>31</v>
      </c>
      <c r="S47" s="2">
        <v>8</v>
      </c>
      <c r="T47" s="2">
        <v>3</v>
      </c>
      <c r="U47" s="2">
        <v>1</v>
      </c>
      <c r="W47" s="2">
        <v>31</v>
      </c>
      <c r="X47" s="2">
        <v>8</v>
      </c>
      <c r="Y47" s="2">
        <v>2</v>
      </c>
      <c r="Z47" s="2">
        <v>1</v>
      </c>
      <c r="AB47" s="8">
        <v>31</v>
      </c>
      <c r="AC47" s="8">
        <v>6</v>
      </c>
      <c r="AD47" s="8">
        <v>3</v>
      </c>
      <c r="AE47" s="8">
        <v>1</v>
      </c>
    </row>
    <row r="48" spans="3:31" x14ac:dyDescent="0.25">
      <c r="C48" s="2">
        <v>32</v>
      </c>
      <c r="D48" s="2">
        <v>9</v>
      </c>
      <c r="E48" s="2">
        <v>4</v>
      </c>
      <c r="F48" s="2">
        <v>1</v>
      </c>
      <c r="H48" s="112">
        <v>32</v>
      </c>
      <c r="I48" s="87">
        <v>4</v>
      </c>
      <c r="J48" s="87">
        <v>2</v>
      </c>
      <c r="K48" s="87">
        <v>1</v>
      </c>
      <c r="L48" s="48"/>
      <c r="M48" s="2">
        <v>32</v>
      </c>
      <c r="N48" s="2">
        <v>3</v>
      </c>
      <c r="O48" s="2">
        <v>5</v>
      </c>
      <c r="P48" s="2">
        <v>1</v>
      </c>
      <c r="R48" s="2">
        <v>32</v>
      </c>
      <c r="S48" s="2">
        <v>9</v>
      </c>
      <c r="T48" s="2">
        <v>1</v>
      </c>
      <c r="U48" s="2">
        <v>1</v>
      </c>
      <c r="W48" s="2">
        <v>32</v>
      </c>
      <c r="X48" s="2">
        <v>8</v>
      </c>
      <c r="Y48" s="2">
        <v>3</v>
      </c>
      <c r="Z48" s="2">
        <v>1</v>
      </c>
      <c r="AB48" s="8">
        <v>32</v>
      </c>
      <c r="AC48" s="8">
        <v>6</v>
      </c>
      <c r="AD48" s="8">
        <v>4</v>
      </c>
      <c r="AE48" s="8">
        <v>1</v>
      </c>
    </row>
    <row r="49" spans="3:31" x14ac:dyDescent="0.25">
      <c r="C49" s="2">
        <v>33</v>
      </c>
      <c r="D49" s="2">
        <v>9</v>
      </c>
      <c r="E49" s="2">
        <v>5</v>
      </c>
      <c r="F49" s="2">
        <v>1</v>
      </c>
      <c r="H49" s="112">
        <v>33</v>
      </c>
      <c r="I49" s="87">
        <v>4</v>
      </c>
      <c r="J49" s="87">
        <v>4</v>
      </c>
      <c r="K49" s="87">
        <v>1</v>
      </c>
      <c r="L49" s="48"/>
      <c r="M49" s="2">
        <v>33</v>
      </c>
      <c r="N49" s="2">
        <v>3</v>
      </c>
      <c r="O49" s="2">
        <v>7</v>
      </c>
      <c r="P49" s="2">
        <v>1</v>
      </c>
      <c r="R49" s="2">
        <v>33</v>
      </c>
      <c r="S49" s="2">
        <v>9</v>
      </c>
      <c r="T49" s="2">
        <v>3</v>
      </c>
      <c r="U49" s="2">
        <v>1</v>
      </c>
      <c r="W49" s="2">
        <v>33</v>
      </c>
      <c r="X49" s="2">
        <v>8</v>
      </c>
      <c r="Y49" s="2">
        <v>4</v>
      </c>
      <c r="Z49" s="2">
        <v>1</v>
      </c>
      <c r="AB49" s="8">
        <v>33</v>
      </c>
      <c r="AC49" s="8">
        <v>6</v>
      </c>
      <c r="AD49" s="8">
        <v>9</v>
      </c>
      <c r="AE49" s="8">
        <v>1</v>
      </c>
    </row>
    <row r="50" spans="3:31" x14ac:dyDescent="0.25">
      <c r="C50" s="2">
        <v>34</v>
      </c>
      <c r="D50" s="2">
        <v>10</v>
      </c>
      <c r="E50" s="2">
        <v>1</v>
      </c>
      <c r="F50" s="2">
        <v>1</v>
      </c>
      <c r="H50" s="112">
        <v>34</v>
      </c>
      <c r="I50" s="87">
        <v>4</v>
      </c>
      <c r="J50" s="87">
        <v>5</v>
      </c>
      <c r="K50" s="87">
        <v>1</v>
      </c>
      <c r="L50" s="48"/>
      <c r="M50" s="2">
        <v>34</v>
      </c>
      <c r="N50" s="2">
        <v>3</v>
      </c>
      <c r="O50" s="2">
        <v>8</v>
      </c>
      <c r="P50" s="2">
        <v>1</v>
      </c>
      <c r="R50" s="2">
        <v>34</v>
      </c>
      <c r="S50" s="2">
        <v>10</v>
      </c>
      <c r="T50" s="2">
        <v>1</v>
      </c>
      <c r="U50" s="2">
        <v>1</v>
      </c>
      <c r="W50" s="2">
        <v>34</v>
      </c>
      <c r="X50" s="2">
        <v>8</v>
      </c>
      <c r="Y50" s="2">
        <v>17</v>
      </c>
      <c r="Z50" s="2">
        <v>1</v>
      </c>
      <c r="AB50" s="8">
        <v>34</v>
      </c>
      <c r="AC50" s="8">
        <v>6</v>
      </c>
      <c r="AD50" s="8">
        <v>11</v>
      </c>
      <c r="AE50" s="8">
        <v>1</v>
      </c>
    </row>
    <row r="51" spans="3:31" x14ac:dyDescent="0.25">
      <c r="C51" s="2">
        <v>35</v>
      </c>
      <c r="D51" s="2">
        <v>10</v>
      </c>
      <c r="E51" s="2">
        <v>2</v>
      </c>
      <c r="F51" s="2">
        <v>1</v>
      </c>
      <c r="H51" s="112">
        <v>35</v>
      </c>
      <c r="I51" s="87">
        <v>4</v>
      </c>
      <c r="J51" s="87">
        <v>6</v>
      </c>
      <c r="K51" s="87">
        <v>1</v>
      </c>
      <c r="L51" s="48"/>
      <c r="M51" s="2">
        <v>35</v>
      </c>
      <c r="N51" s="2">
        <v>3</v>
      </c>
      <c r="O51" s="2">
        <v>9</v>
      </c>
      <c r="P51" s="2">
        <v>1</v>
      </c>
      <c r="R51" s="2">
        <v>35</v>
      </c>
      <c r="S51" s="2">
        <v>10</v>
      </c>
      <c r="T51" s="2">
        <v>4</v>
      </c>
      <c r="U51" s="2">
        <v>1</v>
      </c>
      <c r="W51" s="2">
        <v>35</v>
      </c>
      <c r="X51" s="2">
        <v>8</v>
      </c>
      <c r="Y51" s="2">
        <v>18</v>
      </c>
      <c r="Z51" s="2">
        <v>1</v>
      </c>
      <c r="AB51" s="8">
        <v>35</v>
      </c>
      <c r="AC51" s="8">
        <v>6</v>
      </c>
      <c r="AD51" s="8">
        <v>13</v>
      </c>
      <c r="AE51" s="8">
        <v>1</v>
      </c>
    </row>
    <row r="52" spans="3:31" x14ac:dyDescent="0.25">
      <c r="C52" s="2">
        <v>36</v>
      </c>
      <c r="D52" s="2">
        <v>10</v>
      </c>
      <c r="E52" s="2">
        <v>3</v>
      </c>
      <c r="F52" s="2">
        <v>1</v>
      </c>
      <c r="H52" s="112">
        <v>36</v>
      </c>
      <c r="I52" s="87">
        <v>4</v>
      </c>
      <c r="J52" s="87">
        <v>7</v>
      </c>
      <c r="K52" s="87">
        <v>1</v>
      </c>
      <c r="L52" s="48"/>
      <c r="M52" s="2">
        <v>36</v>
      </c>
      <c r="N52" s="2">
        <v>3</v>
      </c>
      <c r="O52" s="2">
        <v>10</v>
      </c>
      <c r="P52" s="2">
        <v>1</v>
      </c>
      <c r="R52" s="2">
        <v>36</v>
      </c>
      <c r="S52" s="2">
        <v>10</v>
      </c>
      <c r="T52" s="2">
        <v>6</v>
      </c>
      <c r="U52" s="2">
        <v>1</v>
      </c>
      <c r="W52" s="2">
        <v>36</v>
      </c>
      <c r="X52" s="2">
        <v>9</v>
      </c>
      <c r="Y52" s="2">
        <v>20</v>
      </c>
      <c r="Z52" s="2">
        <v>1</v>
      </c>
      <c r="AB52" s="8">
        <v>36</v>
      </c>
      <c r="AC52" s="8">
        <v>6</v>
      </c>
      <c r="AD52" s="8">
        <v>14</v>
      </c>
      <c r="AE52" s="8">
        <v>1</v>
      </c>
    </row>
    <row r="53" spans="3:31" x14ac:dyDescent="0.25">
      <c r="C53" s="2">
        <v>37</v>
      </c>
      <c r="D53" s="2">
        <v>10</v>
      </c>
      <c r="E53" s="2">
        <v>4</v>
      </c>
      <c r="F53" s="2">
        <v>1</v>
      </c>
      <c r="H53" s="112">
        <v>37</v>
      </c>
      <c r="I53" s="87">
        <v>4</v>
      </c>
      <c r="J53" s="87">
        <v>8</v>
      </c>
      <c r="K53" s="87">
        <v>1</v>
      </c>
      <c r="L53" s="48"/>
      <c r="M53" s="2">
        <v>37</v>
      </c>
      <c r="N53" s="2">
        <v>3</v>
      </c>
      <c r="O53" s="2">
        <v>11</v>
      </c>
      <c r="P53" s="2">
        <v>1</v>
      </c>
      <c r="R53" s="2">
        <v>37</v>
      </c>
      <c r="S53" s="2">
        <v>10</v>
      </c>
      <c r="T53" s="2">
        <v>7</v>
      </c>
      <c r="U53" s="2">
        <v>1</v>
      </c>
      <c r="W53" s="2">
        <v>37</v>
      </c>
      <c r="X53" s="2">
        <v>9</v>
      </c>
      <c r="Y53" s="2">
        <v>17</v>
      </c>
      <c r="Z53" s="2">
        <v>1</v>
      </c>
      <c r="AB53" s="8">
        <v>37</v>
      </c>
      <c r="AC53" s="8">
        <v>7</v>
      </c>
      <c r="AD53" s="8">
        <v>1</v>
      </c>
      <c r="AE53" s="8">
        <v>1</v>
      </c>
    </row>
    <row r="54" spans="3:31" x14ac:dyDescent="0.25">
      <c r="C54" s="2">
        <v>38</v>
      </c>
      <c r="D54" s="2">
        <v>11</v>
      </c>
      <c r="E54" s="2">
        <v>1</v>
      </c>
      <c r="F54" s="2">
        <v>1</v>
      </c>
      <c r="H54" s="112">
        <v>38</v>
      </c>
      <c r="I54" s="87">
        <v>4</v>
      </c>
      <c r="J54" s="87">
        <v>9</v>
      </c>
      <c r="K54" s="87">
        <v>1</v>
      </c>
      <c r="L54" s="48"/>
      <c r="M54" s="2">
        <v>38</v>
      </c>
      <c r="N54" s="2">
        <v>3</v>
      </c>
      <c r="O54" s="2">
        <v>12</v>
      </c>
      <c r="P54" s="2">
        <v>1</v>
      </c>
      <c r="R54" s="2">
        <v>38</v>
      </c>
      <c r="S54" s="2">
        <v>11</v>
      </c>
      <c r="T54" s="2">
        <v>2</v>
      </c>
      <c r="U54" s="2">
        <v>1</v>
      </c>
      <c r="W54" s="2">
        <v>38</v>
      </c>
      <c r="X54" s="2">
        <v>9</v>
      </c>
      <c r="Y54" s="2">
        <v>13</v>
      </c>
      <c r="Z54" s="2">
        <v>1</v>
      </c>
      <c r="AB54" s="8">
        <v>38</v>
      </c>
      <c r="AC54" s="8">
        <v>7</v>
      </c>
      <c r="AD54" s="8">
        <v>2</v>
      </c>
      <c r="AE54" s="8">
        <v>1</v>
      </c>
    </row>
    <row r="55" spans="3:31" x14ac:dyDescent="0.25">
      <c r="C55" s="2">
        <v>39</v>
      </c>
      <c r="D55" s="2">
        <v>11</v>
      </c>
      <c r="E55" s="2">
        <v>2</v>
      </c>
      <c r="F55" s="2">
        <v>1</v>
      </c>
      <c r="H55" s="112">
        <v>39</v>
      </c>
      <c r="I55" s="87">
        <v>4</v>
      </c>
      <c r="J55" s="87">
        <v>11</v>
      </c>
      <c r="K55" s="87">
        <v>1</v>
      </c>
      <c r="L55" s="48"/>
      <c r="M55" s="2">
        <v>39</v>
      </c>
      <c r="N55" s="2">
        <v>3</v>
      </c>
      <c r="O55" s="2">
        <v>13</v>
      </c>
      <c r="P55" s="2">
        <v>1</v>
      </c>
      <c r="R55" s="2">
        <v>39</v>
      </c>
      <c r="S55" s="2">
        <v>11</v>
      </c>
      <c r="T55" s="2">
        <v>6</v>
      </c>
      <c r="U55" s="2">
        <v>1</v>
      </c>
      <c r="W55" s="2">
        <v>39</v>
      </c>
      <c r="X55" s="2">
        <v>9</v>
      </c>
      <c r="Y55" s="2">
        <v>10</v>
      </c>
      <c r="Z55" s="2">
        <v>1</v>
      </c>
      <c r="AB55" s="8">
        <v>39</v>
      </c>
      <c r="AC55" s="8">
        <v>7</v>
      </c>
      <c r="AD55" s="8">
        <v>3</v>
      </c>
      <c r="AE55" s="8">
        <v>1</v>
      </c>
    </row>
    <row r="56" spans="3:31" x14ac:dyDescent="0.25">
      <c r="C56" s="2">
        <v>40</v>
      </c>
      <c r="D56" s="2">
        <v>11</v>
      </c>
      <c r="E56" s="2">
        <v>3</v>
      </c>
      <c r="F56" s="2">
        <v>1</v>
      </c>
      <c r="H56" s="112">
        <v>40</v>
      </c>
      <c r="I56" s="87">
        <v>4</v>
      </c>
      <c r="J56" s="87">
        <v>13</v>
      </c>
      <c r="K56" s="87">
        <v>1</v>
      </c>
      <c r="L56" s="48"/>
      <c r="M56" s="2">
        <v>40</v>
      </c>
      <c r="N56" s="2">
        <v>3</v>
      </c>
      <c r="O56" s="2">
        <v>14</v>
      </c>
      <c r="P56" s="2">
        <v>1</v>
      </c>
      <c r="R56" s="2">
        <v>40</v>
      </c>
      <c r="S56" s="2">
        <v>12</v>
      </c>
      <c r="T56" s="2">
        <v>1</v>
      </c>
      <c r="U56" s="2">
        <v>1</v>
      </c>
      <c r="W56" s="2">
        <v>40</v>
      </c>
      <c r="X56" s="2">
        <v>9</v>
      </c>
      <c r="Y56" s="2">
        <v>2</v>
      </c>
      <c r="Z56" s="2">
        <v>1</v>
      </c>
      <c r="AB56" s="8">
        <v>40</v>
      </c>
      <c r="AC56" s="8">
        <v>7</v>
      </c>
      <c r="AD56" s="8">
        <v>8</v>
      </c>
      <c r="AE56" s="8">
        <v>1</v>
      </c>
    </row>
    <row r="57" spans="3:31" x14ac:dyDescent="0.25">
      <c r="C57" s="2">
        <v>41</v>
      </c>
      <c r="D57" s="2">
        <v>11</v>
      </c>
      <c r="E57" s="2">
        <v>4</v>
      </c>
      <c r="F57" s="2">
        <v>1</v>
      </c>
      <c r="H57" s="112">
        <v>41</v>
      </c>
      <c r="I57" s="87">
        <v>4</v>
      </c>
      <c r="J57" s="87">
        <v>14</v>
      </c>
      <c r="K57" s="87">
        <v>1</v>
      </c>
      <c r="L57" s="48"/>
      <c r="M57" s="2">
        <v>41</v>
      </c>
      <c r="N57" s="2">
        <v>3</v>
      </c>
      <c r="O57" s="2">
        <v>15</v>
      </c>
      <c r="P57" s="2">
        <v>1</v>
      </c>
      <c r="R57" s="2">
        <v>41</v>
      </c>
      <c r="S57" s="2">
        <v>12</v>
      </c>
      <c r="T57" s="2">
        <v>2</v>
      </c>
      <c r="U57" s="2">
        <v>1</v>
      </c>
      <c r="W57" s="2">
        <v>41</v>
      </c>
      <c r="X57" s="2">
        <v>9</v>
      </c>
      <c r="Y57" s="2">
        <v>3</v>
      </c>
      <c r="Z57" s="2">
        <v>1</v>
      </c>
      <c r="AB57" s="8">
        <v>41</v>
      </c>
      <c r="AC57" s="8">
        <v>7</v>
      </c>
      <c r="AD57" s="8">
        <v>9</v>
      </c>
      <c r="AE57" s="8">
        <v>1</v>
      </c>
    </row>
    <row r="58" spans="3:31" x14ac:dyDescent="0.25">
      <c r="C58" s="2">
        <v>42</v>
      </c>
      <c r="D58" s="2">
        <v>11</v>
      </c>
      <c r="E58" s="2">
        <v>5</v>
      </c>
      <c r="F58" s="2">
        <v>1</v>
      </c>
      <c r="H58" s="112">
        <v>42</v>
      </c>
      <c r="I58" s="87">
        <v>4</v>
      </c>
      <c r="J58" s="87">
        <v>15</v>
      </c>
      <c r="K58" s="87">
        <v>1</v>
      </c>
      <c r="L58" s="48"/>
      <c r="M58" s="2">
        <v>42</v>
      </c>
      <c r="N58" s="2">
        <v>3</v>
      </c>
      <c r="O58" s="2">
        <v>17</v>
      </c>
      <c r="P58" s="2">
        <v>1</v>
      </c>
      <c r="R58" s="2">
        <v>42</v>
      </c>
      <c r="S58" s="2">
        <v>12</v>
      </c>
      <c r="T58" s="2">
        <v>3</v>
      </c>
      <c r="U58" s="2">
        <v>1</v>
      </c>
      <c r="W58" s="2">
        <v>42</v>
      </c>
      <c r="X58" s="2">
        <v>10</v>
      </c>
      <c r="Y58" s="2">
        <v>1</v>
      </c>
      <c r="Z58" s="2">
        <v>1</v>
      </c>
      <c r="AB58" s="8">
        <v>42</v>
      </c>
      <c r="AC58" s="8">
        <v>7</v>
      </c>
      <c r="AD58" s="8">
        <v>11</v>
      </c>
      <c r="AE58" s="8">
        <v>1</v>
      </c>
    </row>
    <row r="59" spans="3:31" x14ac:dyDescent="0.25">
      <c r="C59" s="2">
        <v>43</v>
      </c>
      <c r="D59" s="2">
        <v>12</v>
      </c>
      <c r="E59" s="2">
        <v>1</v>
      </c>
      <c r="F59" s="2">
        <v>1</v>
      </c>
      <c r="H59" s="112">
        <v>43</v>
      </c>
      <c r="I59" s="87">
        <v>4</v>
      </c>
      <c r="J59" s="87">
        <v>18</v>
      </c>
      <c r="K59" s="87">
        <v>1</v>
      </c>
      <c r="L59" s="48"/>
      <c r="M59" s="2">
        <v>43</v>
      </c>
      <c r="N59" s="2">
        <v>3</v>
      </c>
      <c r="O59" s="2">
        <v>18</v>
      </c>
      <c r="P59" s="2">
        <v>1</v>
      </c>
      <c r="R59" s="2">
        <v>43</v>
      </c>
      <c r="S59" s="2">
        <v>13</v>
      </c>
      <c r="T59" s="2">
        <v>1</v>
      </c>
      <c r="U59" s="2">
        <v>1</v>
      </c>
      <c r="W59" s="2">
        <v>43</v>
      </c>
      <c r="X59" s="2">
        <v>10</v>
      </c>
      <c r="Y59" s="2">
        <v>2</v>
      </c>
      <c r="Z59" s="2">
        <v>1</v>
      </c>
      <c r="AB59" s="8">
        <v>43</v>
      </c>
      <c r="AC59" s="8">
        <v>7</v>
      </c>
      <c r="AD59" s="8">
        <v>12</v>
      </c>
      <c r="AE59" s="8">
        <v>1</v>
      </c>
    </row>
    <row r="60" spans="3:31" x14ac:dyDescent="0.25">
      <c r="C60" s="2">
        <v>44</v>
      </c>
      <c r="D60" s="2">
        <v>12</v>
      </c>
      <c r="E60" s="2">
        <v>2</v>
      </c>
      <c r="F60" s="2">
        <v>1</v>
      </c>
      <c r="H60" s="112">
        <v>44</v>
      </c>
      <c r="I60" s="87">
        <v>5</v>
      </c>
      <c r="J60" s="87">
        <v>1</v>
      </c>
      <c r="K60" s="87">
        <v>1</v>
      </c>
      <c r="L60" s="48"/>
      <c r="M60" s="2">
        <v>44</v>
      </c>
      <c r="N60" s="2">
        <v>4</v>
      </c>
      <c r="O60" s="2">
        <v>1</v>
      </c>
      <c r="P60" s="2">
        <v>1</v>
      </c>
      <c r="R60" s="2">
        <v>44</v>
      </c>
      <c r="S60" s="2">
        <v>13</v>
      </c>
      <c r="T60" s="2">
        <v>3</v>
      </c>
      <c r="U60" s="2">
        <v>1</v>
      </c>
      <c r="W60" s="2">
        <v>44</v>
      </c>
      <c r="X60" s="2">
        <v>10</v>
      </c>
      <c r="Y60" s="2">
        <v>20</v>
      </c>
      <c r="Z60" s="2">
        <v>1</v>
      </c>
      <c r="AB60" s="8">
        <v>44</v>
      </c>
      <c r="AC60" s="8">
        <v>7</v>
      </c>
      <c r="AD60" s="8">
        <v>13</v>
      </c>
      <c r="AE60" s="8">
        <v>1</v>
      </c>
    </row>
    <row r="61" spans="3:31" x14ac:dyDescent="0.25">
      <c r="C61" s="2">
        <v>45</v>
      </c>
      <c r="D61" s="2">
        <v>12</v>
      </c>
      <c r="E61" s="2">
        <v>3</v>
      </c>
      <c r="F61" s="2">
        <v>1</v>
      </c>
      <c r="H61" s="112">
        <v>45</v>
      </c>
      <c r="I61" s="87">
        <v>5</v>
      </c>
      <c r="J61" s="87">
        <v>2</v>
      </c>
      <c r="K61" s="87">
        <v>1</v>
      </c>
      <c r="L61" s="48"/>
      <c r="M61" s="2">
        <v>45</v>
      </c>
      <c r="N61" s="2">
        <v>4</v>
      </c>
      <c r="O61" s="2">
        <v>2</v>
      </c>
      <c r="P61" s="2">
        <v>1</v>
      </c>
      <c r="R61" s="2">
        <v>45</v>
      </c>
      <c r="S61" s="2">
        <v>13</v>
      </c>
      <c r="T61" s="2">
        <v>5</v>
      </c>
      <c r="U61" s="2">
        <v>1</v>
      </c>
      <c r="W61" s="2">
        <v>45</v>
      </c>
      <c r="X61" s="2">
        <v>10</v>
      </c>
      <c r="Y61" s="2">
        <v>3</v>
      </c>
      <c r="Z61" s="2">
        <v>1</v>
      </c>
      <c r="AB61" s="8">
        <v>45</v>
      </c>
      <c r="AC61" s="8">
        <v>8</v>
      </c>
      <c r="AD61" s="8">
        <v>10</v>
      </c>
      <c r="AE61" s="8">
        <v>1</v>
      </c>
    </row>
    <row r="62" spans="3:31" x14ac:dyDescent="0.25">
      <c r="C62" s="2">
        <v>46</v>
      </c>
      <c r="D62" s="2">
        <v>12</v>
      </c>
      <c r="E62" s="2">
        <v>4</v>
      </c>
      <c r="F62" s="2">
        <v>1</v>
      </c>
      <c r="H62" s="112">
        <v>46</v>
      </c>
      <c r="I62" s="87">
        <v>5</v>
      </c>
      <c r="J62" s="87">
        <v>3</v>
      </c>
      <c r="K62" s="87">
        <v>1</v>
      </c>
      <c r="L62" s="48"/>
      <c r="M62" s="2">
        <v>46</v>
      </c>
      <c r="N62" s="2">
        <v>4</v>
      </c>
      <c r="O62" s="2">
        <v>3</v>
      </c>
      <c r="P62" s="2">
        <v>1</v>
      </c>
      <c r="R62" s="2">
        <v>46</v>
      </c>
      <c r="S62" s="2">
        <v>14</v>
      </c>
      <c r="T62" s="2">
        <v>2</v>
      </c>
      <c r="U62" s="2">
        <v>1</v>
      </c>
      <c r="W62" s="2">
        <v>46</v>
      </c>
      <c r="X62" s="2">
        <v>10</v>
      </c>
      <c r="Y62" s="2">
        <v>19</v>
      </c>
      <c r="Z62" s="2">
        <v>1</v>
      </c>
      <c r="AB62" s="8">
        <v>46</v>
      </c>
      <c r="AC62" s="8">
        <v>8</v>
      </c>
      <c r="AD62" s="8">
        <v>3</v>
      </c>
      <c r="AE62" s="8">
        <v>1</v>
      </c>
    </row>
    <row r="63" spans="3:31" x14ac:dyDescent="0.25">
      <c r="C63" s="2">
        <v>47</v>
      </c>
      <c r="D63" s="2">
        <v>13</v>
      </c>
      <c r="E63" s="2">
        <v>1</v>
      </c>
      <c r="F63" s="2">
        <v>1</v>
      </c>
      <c r="H63" s="112">
        <v>47</v>
      </c>
      <c r="I63" s="87">
        <v>5</v>
      </c>
      <c r="J63" s="87">
        <v>5</v>
      </c>
      <c r="K63" s="87">
        <v>1</v>
      </c>
      <c r="L63" s="48"/>
      <c r="M63" s="2">
        <v>47</v>
      </c>
      <c r="N63" s="2">
        <v>4</v>
      </c>
      <c r="O63" s="2">
        <v>5</v>
      </c>
      <c r="P63" s="2">
        <v>1</v>
      </c>
      <c r="R63" s="2">
        <v>47</v>
      </c>
      <c r="S63" s="2">
        <v>14</v>
      </c>
      <c r="T63" s="2">
        <v>4</v>
      </c>
      <c r="U63" s="2">
        <v>1</v>
      </c>
      <c r="W63" s="2">
        <v>47</v>
      </c>
      <c r="X63" s="2">
        <v>11</v>
      </c>
      <c r="Y63" s="2">
        <v>1</v>
      </c>
      <c r="Z63" s="2">
        <v>1</v>
      </c>
      <c r="AB63" s="8">
        <v>47</v>
      </c>
      <c r="AC63" s="8">
        <v>8</v>
      </c>
      <c r="AD63" s="8">
        <v>5</v>
      </c>
      <c r="AE63" s="8">
        <v>1</v>
      </c>
    </row>
    <row r="64" spans="3:31" x14ac:dyDescent="0.25">
      <c r="C64" s="2">
        <v>48</v>
      </c>
      <c r="D64" s="2">
        <v>13</v>
      </c>
      <c r="E64" s="2">
        <v>2</v>
      </c>
      <c r="F64" s="2">
        <v>1</v>
      </c>
      <c r="H64" s="112">
        <v>48</v>
      </c>
      <c r="I64" s="87">
        <v>5</v>
      </c>
      <c r="J64" s="87">
        <v>6</v>
      </c>
      <c r="K64" s="87">
        <v>1</v>
      </c>
      <c r="L64" s="48"/>
      <c r="M64" s="2">
        <v>48</v>
      </c>
      <c r="N64" s="2">
        <v>4</v>
      </c>
      <c r="O64" s="2">
        <v>7</v>
      </c>
      <c r="P64" s="2">
        <v>1</v>
      </c>
      <c r="R64" s="2">
        <v>48</v>
      </c>
      <c r="S64" s="2">
        <v>14</v>
      </c>
      <c r="T64" s="2">
        <v>6</v>
      </c>
      <c r="U64" s="2">
        <v>1</v>
      </c>
      <c r="W64" s="2">
        <v>48</v>
      </c>
      <c r="X64" s="2">
        <v>11</v>
      </c>
      <c r="Y64" s="2">
        <v>2</v>
      </c>
      <c r="Z64" s="2">
        <v>1</v>
      </c>
      <c r="AB64" s="8">
        <v>48</v>
      </c>
      <c r="AC64" s="8">
        <v>8</v>
      </c>
      <c r="AD64" s="8">
        <v>6</v>
      </c>
      <c r="AE64" s="8">
        <v>1</v>
      </c>
    </row>
    <row r="65" spans="3:31" x14ac:dyDescent="0.25">
      <c r="C65" s="2">
        <v>49</v>
      </c>
      <c r="D65" s="2">
        <v>13</v>
      </c>
      <c r="E65" s="2">
        <v>3</v>
      </c>
      <c r="F65" s="2">
        <v>1</v>
      </c>
      <c r="H65" s="112">
        <v>49</v>
      </c>
      <c r="I65" s="87">
        <v>5</v>
      </c>
      <c r="J65" s="87">
        <v>7</v>
      </c>
      <c r="K65" s="87">
        <v>1</v>
      </c>
      <c r="L65" s="48"/>
      <c r="M65" s="2">
        <v>49</v>
      </c>
      <c r="N65" s="2">
        <v>4</v>
      </c>
      <c r="O65" s="2">
        <v>8</v>
      </c>
      <c r="P65" s="2">
        <v>1</v>
      </c>
      <c r="R65" s="2">
        <v>49</v>
      </c>
      <c r="S65" s="2">
        <v>15</v>
      </c>
      <c r="T65" s="2">
        <v>1</v>
      </c>
      <c r="U65" s="2">
        <v>1</v>
      </c>
      <c r="W65" s="2">
        <v>49</v>
      </c>
      <c r="X65" s="2">
        <v>11</v>
      </c>
      <c r="Y65" s="2">
        <v>4</v>
      </c>
      <c r="Z65" s="2">
        <v>1</v>
      </c>
      <c r="AB65" s="8">
        <v>49</v>
      </c>
      <c r="AC65" s="8">
        <v>8</v>
      </c>
      <c r="AD65" s="8">
        <v>7</v>
      </c>
      <c r="AE65" s="8">
        <v>1</v>
      </c>
    </row>
    <row r="66" spans="3:31" x14ac:dyDescent="0.25">
      <c r="C66" s="2">
        <v>50</v>
      </c>
      <c r="D66" s="2">
        <v>14</v>
      </c>
      <c r="E66" s="2">
        <v>1</v>
      </c>
      <c r="F66" s="2">
        <v>1</v>
      </c>
      <c r="H66" s="112">
        <v>50</v>
      </c>
      <c r="I66" s="87">
        <v>5</v>
      </c>
      <c r="J66" s="87">
        <v>9</v>
      </c>
      <c r="K66" s="87">
        <v>1</v>
      </c>
      <c r="L66" s="48"/>
      <c r="M66" s="2">
        <v>50</v>
      </c>
      <c r="N66" s="2">
        <v>4</v>
      </c>
      <c r="O66" s="2">
        <v>10</v>
      </c>
      <c r="P66" s="2">
        <v>1</v>
      </c>
      <c r="R66" s="2">
        <v>50</v>
      </c>
      <c r="S66" s="2">
        <v>15</v>
      </c>
      <c r="T66" s="2">
        <v>2</v>
      </c>
      <c r="U66" s="2">
        <v>1</v>
      </c>
      <c r="W66" s="2">
        <v>50</v>
      </c>
      <c r="X66" s="2">
        <v>11</v>
      </c>
      <c r="Y66" s="2">
        <v>5</v>
      </c>
      <c r="Z66" s="2">
        <v>1</v>
      </c>
      <c r="AB66" s="8">
        <v>50</v>
      </c>
      <c r="AC66" s="8">
        <v>8</v>
      </c>
      <c r="AD66" s="8">
        <v>8</v>
      </c>
      <c r="AE66" s="8">
        <v>1</v>
      </c>
    </row>
    <row r="67" spans="3:31" x14ac:dyDescent="0.25">
      <c r="C67" s="2">
        <v>51</v>
      </c>
      <c r="D67" s="2">
        <v>14</v>
      </c>
      <c r="E67" s="2">
        <v>2</v>
      </c>
      <c r="F67" s="2">
        <v>1</v>
      </c>
      <c r="H67" s="112">
        <v>51</v>
      </c>
      <c r="I67" s="87">
        <v>5</v>
      </c>
      <c r="J67" s="87">
        <v>10</v>
      </c>
      <c r="K67" s="87">
        <v>1</v>
      </c>
      <c r="L67" s="48"/>
      <c r="M67" s="2">
        <v>51</v>
      </c>
      <c r="N67" s="2">
        <v>4</v>
      </c>
      <c r="O67" s="2">
        <v>11</v>
      </c>
      <c r="P67" s="2">
        <v>1</v>
      </c>
      <c r="R67" s="2">
        <v>51</v>
      </c>
      <c r="S67" s="2">
        <v>15</v>
      </c>
      <c r="T67" s="2">
        <v>4</v>
      </c>
      <c r="U67" s="2">
        <v>1</v>
      </c>
      <c r="W67" s="2">
        <v>51</v>
      </c>
      <c r="X67" s="2">
        <v>11</v>
      </c>
      <c r="Y67" s="2">
        <v>8</v>
      </c>
      <c r="Z67" s="2">
        <v>1</v>
      </c>
      <c r="AB67" s="8">
        <v>51</v>
      </c>
      <c r="AC67" s="8">
        <v>8</v>
      </c>
      <c r="AD67" s="8">
        <v>10</v>
      </c>
      <c r="AE67" s="8">
        <v>1</v>
      </c>
    </row>
    <row r="68" spans="3:31" x14ac:dyDescent="0.25">
      <c r="C68" s="2">
        <v>52</v>
      </c>
      <c r="D68" s="2">
        <v>14</v>
      </c>
      <c r="E68" s="2">
        <v>3</v>
      </c>
      <c r="F68" s="2">
        <v>1</v>
      </c>
      <c r="H68" s="112">
        <v>52</v>
      </c>
      <c r="I68" s="87">
        <v>5</v>
      </c>
      <c r="J68" s="87">
        <v>13</v>
      </c>
      <c r="K68" s="87">
        <v>1</v>
      </c>
      <c r="L68" s="48"/>
      <c r="M68" s="2">
        <v>52</v>
      </c>
      <c r="N68" s="2">
        <v>4</v>
      </c>
      <c r="O68" s="2">
        <v>12</v>
      </c>
      <c r="P68" s="2">
        <v>1</v>
      </c>
      <c r="R68" s="2">
        <v>52</v>
      </c>
      <c r="S68" s="2">
        <v>15</v>
      </c>
      <c r="T68" s="2">
        <v>5</v>
      </c>
      <c r="U68" s="2">
        <v>1</v>
      </c>
      <c r="W68" s="2">
        <v>52</v>
      </c>
      <c r="X68" s="2">
        <v>12</v>
      </c>
      <c r="Y68" s="2">
        <v>19</v>
      </c>
      <c r="Z68" s="2">
        <v>1</v>
      </c>
      <c r="AB68" s="8">
        <v>52</v>
      </c>
      <c r="AC68" s="8">
        <v>8</v>
      </c>
      <c r="AD68" s="8">
        <v>1</v>
      </c>
      <c r="AE68" s="8">
        <v>1</v>
      </c>
    </row>
    <row r="69" spans="3:31" x14ac:dyDescent="0.25">
      <c r="C69" s="2">
        <v>53</v>
      </c>
      <c r="D69" s="2">
        <v>15</v>
      </c>
      <c r="E69" s="2">
        <v>1</v>
      </c>
      <c r="F69" s="2">
        <v>1</v>
      </c>
      <c r="H69" s="112">
        <v>53</v>
      </c>
      <c r="I69" s="87">
        <v>5</v>
      </c>
      <c r="J69" s="87">
        <v>15</v>
      </c>
      <c r="K69" s="87">
        <v>1</v>
      </c>
      <c r="L69" s="48"/>
      <c r="M69" s="2">
        <v>53</v>
      </c>
      <c r="N69" s="2">
        <v>4</v>
      </c>
      <c r="O69" s="2">
        <v>13</v>
      </c>
      <c r="P69" s="2">
        <v>1</v>
      </c>
      <c r="R69" s="2">
        <v>53</v>
      </c>
      <c r="S69" s="2">
        <v>16</v>
      </c>
      <c r="T69" s="2">
        <v>3</v>
      </c>
      <c r="U69" s="2">
        <v>1</v>
      </c>
      <c r="W69" s="2">
        <v>53</v>
      </c>
      <c r="X69" s="2">
        <v>12</v>
      </c>
      <c r="Y69" s="2">
        <v>18</v>
      </c>
      <c r="Z69" s="2">
        <v>1</v>
      </c>
      <c r="AB69" s="8">
        <v>53</v>
      </c>
      <c r="AC69" s="8">
        <v>8</v>
      </c>
      <c r="AD69" s="8">
        <v>15</v>
      </c>
      <c r="AE69" s="8">
        <v>1</v>
      </c>
    </row>
    <row r="70" spans="3:31" x14ac:dyDescent="0.25">
      <c r="C70" s="2">
        <v>54</v>
      </c>
      <c r="D70" s="2">
        <v>15</v>
      </c>
      <c r="E70" s="2">
        <v>2</v>
      </c>
      <c r="F70" s="2">
        <v>1</v>
      </c>
      <c r="H70" s="112">
        <v>54</v>
      </c>
      <c r="I70" s="87">
        <v>5</v>
      </c>
      <c r="J70" s="87">
        <v>16</v>
      </c>
      <c r="K70" s="87">
        <v>1</v>
      </c>
      <c r="L70" s="48"/>
      <c r="M70" s="2">
        <v>54</v>
      </c>
      <c r="N70" s="2">
        <v>4</v>
      </c>
      <c r="O70" s="2">
        <v>14</v>
      </c>
      <c r="P70" s="2">
        <v>1</v>
      </c>
      <c r="R70" s="2">
        <v>54</v>
      </c>
      <c r="S70" s="2">
        <v>16</v>
      </c>
      <c r="T70" s="2">
        <v>5</v>
      </c>
      <c r="U70" s="2">
        <v>1</v>
      </c>
      <c r="W70" s="2">
        <v>54</v>
      </c>
      <c r="X70" s="2">
        <v>12</v>
      </c>
      <c r="Y70" s="2">
        <v>17</v>
      </c>
      <c r="Z70" s="2">
        <v>1</v>
      </c>
      <c r="AB70" s="8">
        <v>54</v>
      </c>
      <c r="AC70" s="8">
        <v>9</v>
      </c>
      <c r="AD70" s="8">
        <v>1</v>
      </c>
      <c r="AE70" s="8">
        <v>1</v>
      </c>
    </row>
    <row r="71" spans="3:31" x14ac:dyDescent="0.25">
      <c r="C71" s="2">
        <v>55</v>
      </c>
      <c r="D71" s="2">
        <v>15</v>
      </c>
      <c r="E71" s="2">
        <v>3</v>
      </c>
      <c r="F71" s="2">
        <v>1</v>
      </c>
      <c r="H71" s="112">
        <v>55</v>
      </c>
      <c r="I71" s="87">
        <v>6</v>
      </c>
      <c r="J71" s="87">
        <v>1</v>
      </c>
      <c r="K71" s="87">
        <v>1</v>
      </c>
      <c r="L71" s="48"/>
      <c r="M71" s="2">
        <v>55</v>
      </c>
      <c r="N71" s="2">
        <v>4</v>
      </c>
      <c r="O71" s="2">
        <v>16</v>
      </c>
      <c r="P71" s="2">
        <v>1</v>
      </c>
      <c r="R71" s="2">
        <v>55</v>
      </c>
      <c r="S71" s="2">
        <v>16</v>
      </c>
      <c r="T71" s="2">
        <v>7</v>
      </c>
      <c r="U71" s="2">
        <v>1</v>
      </c>
      <c r="W71" s="2">
        <v>55</v>
      </c>
      <c r="X71" s="2">
        <v>12</v>
      </c>
      <c r="Y71" s="2">
        <v>5</v>
      </c>
      <c r="Z71" s="2">
        <v>1</v>
      </c>
      <c r="AB71" s="8">
        <v>55</v>
      </c>
      <c r="AC71" s="8">
        <v>9</v>
      </c>
      <c r="AD71" s="8">
        <v>2</v>
      </c>
      <c r="AE71" s="8">
        <v>1</v>
      </c>
    </row>
    <row r="72" spans="3:31" x14ac:dyDescent="0.25">
      <c r="C72" s="2">
        <v>56</v>
      </c>
      <c r="D72" s="2">
        <v>15</v>
      </c>
      <c r="E72" s="2">
        <v>4</v>
      </c>
      <c r="F72" s="2">
        <v>1</v>
      </c>
      <c r="H72" s="112">
        <v>56</v>
      </c>
      <c r="I72" s="87">
        <v>6</v>
      </c>
      <c r="J72" s="87">
        <v>3</v>
      </c>
      <c r="K72" s="87">
        <v>1</v>
      </c>
      <c r="L72" s="48"/>
      <c r="M72" s="2">
        <v>56</v>
      </c>
      <c r="N72" s="2">
        <v>4</v>
      </c>
      <c r="O72" s="2">
        <v>18</v>
      </c>
      <c r="P72" s="2">
        <v>1</v>
      </c>
      <c r="R72" s="2">
        <v>56</v>
      </c>
      <c r="S72" s="2">
        <v>17</v>
      </c>
      <c r="T72" s="2">
        <v>1</v>
      </c>
      <c r="U72" s="2">
        <v>1</v>
      </c>
      <c r="W72" s="2">
        <v>56</v>
      </c>
      <c r="X72" s="2">
        <v>12</v>
      </c>
      <c r="Y72" s="2">
        <v>4</v>
      </c>
      <c r="Z72" s="2">
        <v>1</v>
      </c>
      <c r="AB72" s="8">
        <v>56</v>
      </c>
      <c r="AC72" s="8">
        <v>9</v>
      </c>
      <c r="AD72" s="8">
        <v>4</v>
      </c>
      <c r="AE72" s="8">
        <v>1</v>
      </c>
    </row>
    <row r="73" spans="3:31" x14ac:dyDescent="0.25">
      <c r="C73" s="2">
        <v>57</v>
      </c>
      <c r="D73" s="2">
        <v>15</v>
      </c>
      <c r="E73" s="2">
        <v>5</v>
      </c>
      <c r="F73" s="2">
        <v>1</v>
      </c>
      <c r="H73" s="112">
        <v>57</v>
      </c>
      <c r="I73" s="87">
        <v>6</v>
      </c>
      <c r="J73" s="87">
        <v>9</v>
      </c>
      <c r="K73" s="87">
        <v>1</v>
      </c>
      <c r="L73" s="48"/>
      <c r="M73" s="2">
        <v>57</v>
      </c>
      <c r="N73" s="2">
        <v>4</v>
      </c>
      <c r="O73" s="2">
        <v>19</v>
      </c>
      <c r="P73" s="2">
        <v>1</v>
      </c>
      <c r="R73" s="2">
        <v>57</v>
      </c>
      <c r="S73" s="2">
        <v>17</v>
      </c>
      <c r="T73" s="2">
        <v>2</v>
      </c>
      <c r="U73" s="2">
        <v>1</v>
      </c>
      <c r="W73" s="2">
        <v>57</v>
      </c>
      <c r="X73" s="2">
        <v>12</v>
      </c>
      <c r="Y73" s="2">
        <v>2</v>
      </c>
      <c r="Z73" s="2">
        <v>1</v>
      </c>
      <c r="AB73" s="8">
        <v>57</v>
      </c>
      <c r="AC73" s="8">
        <v>9</v>
      </c>
      <c r="AD73" s="8">
        <v>11</v>
      </c>
      <c r="AE73" s="8">
        <v>1</v>
      </c>
    </row>
    <row r="74" spans="3:31" x14ac:dyDescent="0.25">
      <c r="C74" s="2">
        <v>58</v>
      </c>
      <c r="D74" s="2">
        <v>16</v>
      </c>
      <c r="E74" s="2">
        <v>1</v>
      </c>
      <c r="F74" s="2">
        <v>1</v>
      </c>
      <c r="H74" s="112">
        <v>58</v>
      </c>
      <c r="I74" s="87">
        <v>6</v>
      </c>
      <c r="J74" s="87">
        <v>8</v>
      </c>
      <c r="K74" s="87">
        <v>1</v>
      </c>
      <c r="L74" s="48"/>
      <c r="M74" s="2">
        <v>58</v>
      </c>
      <c r="N74" s="2">
        <v>4</v>
      </c>
      <c r="O74" s="2">
        <v>20</v>
      </c>
      <c r="P74" s="2">
        <v>1</v>
      </c>
      <c r="R74" s="2">
        <v>58</v>
      </c>
      <c r="S74" s="2">
        <v>17</v>
      </c>
      <c r="T74" s="2">
        <v>3</v>
      </c>
      <c r="U74" s="2">
        <v>1</v>
      </c>
      <c r="W74" s="2">
        <v>58</v>
      </c>
      <c r="X74" s="2">
        <v>13</v>
      </c>
      <c r="Y74" s="2">
        <v>11</v>
      </c>
      <c r="Z74" s="2">
        <v>1</v>
      </c>
      <c r="AB74" s="8">
        <v>58</v>
      </c>
      <c r="AC74" s="8">
        <v>9</v>
      </c>
      <c r="AD74" s="8">
        <v>10</v>
      </c>
      <c r="AE74" s="8">
        <v>1</v>
      </c>
    </row>
    <row r="75" spans="3:31" x14ac:dyDescent="0.25">
      <c r="C75" s="2">
        <v>59</v>
      </c>
      <c r="D75" s="2">
        <v>16</v>
      </c>
      <c r="E75" s="2">
        <v>2</v>
      </c>
      <c r="F75" s="2">
        <v>1</v>
      </c>
      <c r="H75" s="112">
        <v>59</v>
      </c>
      <c r="I75" s="87">
        <v>6</v>
      </c>
      <c r="J75" s="87">
        <v>2</v>
      </c>
      <c r="K75" s="87">
        <v>1</v>
      </c>
      <c r="L75" s="48"/>
      <c r="M75" s="2">
        <v>59</v>
      </c>
      <c r="N75" s="2">
        <v>4</v>
      </c>
      <c r="O75" s="2">
        <v>21</v>
      </c>
      <c r="P75" s="2">
        <v>1</v>
      </c>
      <c r="R75" s="2">
        <v>59</v>
      </c>
      <c r="S75" s="2">
        <v>17</v>
      </c>
      <c r="T75" s="2">
        <v>4</v>
      </c>
      <c r="U75" s="2">
        <v>1</v>
      </c>
      <c r="W75" s="2">
        <v>59</v>
      </c>
      <c r="X75" s="2">
        <v>13</v>
      </c>
      <c r="Y75" s="2">
        <v>1</v>
      </c>
      <c r="Z75" s="2">
        <v>1</v>
      </c>
      <c r="AB75" s="8">
        <v>59</v>
      </c>
      <c r="AC75" s="8">
        <v>9</v>
      </c>
      <c r="AD75" s="8">
        <v>12</v>
      </c>
      <c r="AE75" s="8">
        <v>1</v>
      </c>
    </row>
    <row r="76" spans="3:31" x14ac:dyDescent="0.25">
      <c r="C76" s="2">
        <v>60</v>
      </c>
      <c r="D76" s="2">
        <v>16</v>
      </c>
      <c r="E76" s="2">
        <v>3</v>
      </c>
      <c r="F76" s="2">
        <v>1</v>
      </c>
      <c r="H76" s="112">
        <v>60</v>
      </c>
      <c r="I76" s="87">
        <v>6</v>
      </c>
      <c r="J76" s="87">
        <v>9</v>
      </c>
      <c r="K76" s="87">
        <v>1</v>
      </c>
      <c r="L76" s="48"/>
      <c r="M76" s="2">
        <v>60</v>
      </c>
      <c r="N76" s="2">
        <v>5</v>
      </c>
      <c r="O76" s="2">
        <v>1</v>
      </c>
      <c r="P76" s="2">
        <v>1</v>
      </c>
      <c r="R76" s="2">
        <v>60</v>
      </c>
      <c r="S76" s="2">
        <v>17</v>
      </c>
      <c r="T76" s="2">
        <v>5</v>
      </c>
      <c r="U76" s="2">
        <v>1</v>
      </c>
      <c r="W76" s="2">
        <v>60</v>
      </c>
      <c r="X76" s="2">
        <v>13</v>
      </c>
      <c r="Y76" s="2">
        <v>2</v>
      </c>
      <c r="Z76" s="2">
        <v>1</v>
      </c>
      <c r="AB76" s="8">
        <v>60</v>
      </c>
      <c r="AC76" s="8">
        <v>9</v>
      </c>
      <c r="AD76" s="8">
        <v>14</v>
      </c>
      <c r="AE76" s="8">
        <v>1</v>
      </c>
    </row>
    <row r="77" spans="3:31" x14ac:dyDescent="0.25">
      <c r="C77" s="2">
        <v>61</v>
      </c>
      <c r="D77" s="2">
        <v>16</v>
      </c>
      <c r="E77" s="2">
        <v>4</v>
      </c>
      <c r="F77" s="2">
        <v>1</v>
      </c>
      <c r="H77" s="112">
        <v>61</v>
      </c>
      <c r="I77" s="87">
        <v>6</v>
      </c>
      <c r="J77" s="87">
        <v>17</v>
      </c>
      <c r="K77" s="87">
        <v>1</v>
      </c>
      <c r="L77" s="48"/>
      <c r="M77" s="2">
        <v>61</v>
      </c>
      <c r="N77" s="2">
        <v>5</v>
      </c>
      <c r="O77" s="2">
        <v>3</v>
      </c>
      <c r="P77" s="2">
        <v>1</v>
      </c>
      <c r="R77" s="2">
        <v>61</v>
      </c>
      <c r="S77" s="2">
        <v>18</v>
      </c>
      <c r="T77" s="2">
        <v>2</v>
      </c>
      <c r="U77" s="2">
        <v>1</v>
      </c>
      <c r="W77" s="2">
        <v>61</v>
      </c>
      <c r="X77" s="2">
        <v>13</v>
      </c>
      <c r="Y77" s="2">
        <v>4</v>
      </c>
      <c r="Z77" s="2">
        <v>1</v>
      </c>
      <c r="AB77" s="8">
        <v>61</v>
      </c>
      <c r="AC77" s="8">
        <v>9</v>
      </c>
      <c r="AD77" s="8">
        <v>15</v>
      </c>
      <c r="AE77" s="8">
        <v>1</v>
      </c>
    </row>
    <row r="78" spans="3:31" x14ac:dyDescent="0.25">
      <c r="C78" s="2">
        <v>62</v>
      </c>
      <c r="D78" s="2">
        <v>16</v>
      </c>
      <c r="E78" s="2">
        <v>5</v>
      </c>
      <c r="F78" s="2">
        <v>1</v>
      </c>
      <c r="H78" s="112">
        <v>62</v>
      </c>
      <c r="I78" s="87">
        <v>7</v>
      </c>
      <c r="J78" s="87">
        <v>1</v>
      </c>
      <c r="K78" s="87">
        <v>1</v>
      </c>
      <c r="L78" s="48"/>
      <c r="M78" s="2">
        <v>62</v>
      </c>
      <c r="N78" s="2">
        <v>5</v>
      </c>
      <c r="O78" s="2">
        <v>4</v>
      </c>
      <c r="P78" s="2">
        <v>1</v>
      </c>
      <c r="R78" s="2">
        <v>62</v>
      </c>
      <c r="S78" s="2">
        <v>18</v>
      </c>
      <c r="T78" s="2">
        <v>5</v>
      </c>
      <c r="U78" s="2">
        <v>1</v>
      </c>
      <c r="W78" s="2">
        <v>62</v>
      </c>
      <c r="X78" s="2">
        <v>13</v>
      </c>
      <c r="Y78" s="2">
        <v>9</v>
      </c>
      <c r="Z78" s="2">
        <v>1</v>
      </c>
      <c r="AB78" s="8">
        <v>62</v>
      </c>
      <c r="AC78" s="8">
        <v>9</v>
      </c>
      <c r="AD78" s="8">
        <v>16</v>
      </c>
      <c r="AE78" s="8">
        <v>1</v>
      </c>
    </row>
    <row r="79" spans="3:31" x14ac:dyDescent="0.25">
      <c r="C79" s="2">
        <v>63</v>
      </c>
      <c r="D79" s="2">
        <v>17</v>
      </c>
      <c r="E79" s="2">
        <v>1</v>
      </c>
      <c r="F79" s="2">
        <v>1</v>
      </c>
      <c r="H79" s="112">
        <v>63</v>
      </c>
      <c r="I79" s="87">
        <v>7</v>
      </c>
      <c r="J79" s="87">
        <v>2</v>
      </c>
      <c r="K79" s="87">
        <v>1</v>
      </c>
      <c r="L79" s="48"/>
      <c r="M79" s="2">
        <v>63</v>
      </c>
      <c r="N79" s="2">
        <v>5</v>
      </c>
      <c r="O79" s="2">
        <v>5</v>
      </c>
      <c r="P79" s="2">
        <v>1</v>
      </c>
      <c r="R79" s="2">
        <v>63</v>
      </c>
      <c r="S79" s="2">
        <v>18</v>
      </c>
      <c r="T79" s="2">
        <v>6</v>
      </c>
      <c r="U79" s="2">
        <v>1</v>
      </c>
      <c r="W79" s="2">
        <v>63</v>
      </c>
      <c r="X79" s="2">
        <v>13</v>
      </c>
      <c r="Y79" s="2">
        <v>14</v>
      </c>
      <c r="Z79" s="2">
        <v>1</v>
      </c>
      <c r="AB79" s="8">
        <v>63</v>
      </c>
      <c r="AC79" s="8">
        <v>9</v>
      </c>
      <c r="AD79" s="8">
        <v>20</v>
      </c>
      <c r="AE79" s="8">
        <v>1</v>
      </c>
    </row>
    <row r="80" spans="3:31" x14ac:dyDescent="0.25">
      <c r="C80" s="2">
        <v>64</v>
      </c>
      <c r="D80" s="2">
        <v>17</v>
      </c>
      <c r="E80" s="2">
        <v>2</v>
      </c>
      <c r="F80" s="2">
        <v>1</v>
      </c>
      <c r="H80" s="112">
        <v>64</v>
      </c>
      <c r="I80" s="87">
        <v>7</v>
      </c>
      <c r="J80" s="87">
        <v>3</v>
      </c>
      <c r="K80" s="87">
        <v>1</v>
      </c>
      <c r="L80" s="48"/>
      <c r="M80" s="2">
        <v>64</v>
      </c>
      <c r="N80" s="2">
        <v>5</v>
      </c>
      <c r="O80" s="2">
        <v>7</v>
      </c>
      <c r="P80" s="2">
        <v>1</v>
      </c>
      <c r="R80" s="2">
        <v>64</v>
      </c>
      <c r="S80" s="2">
        <v>19</v>
      </c>
      <c r="T80" s="2">
        <v>1</v>
      </c>
      <c r="U80" s="2">
        <v>1</v>
      </c>
      <c r="W80" s="2">
        <v>64</v>
      </c>
      <c r="X80" s="2">
        <v>14</v>
      </c>
      <c r="Y80" s="2">
        <v>14</v>
      </c>
      <c r="Z80" s="2">
        <v>1</v>
      </c>
      <c r="AB80" s="8">
        <v>64</v>
      </c>
      <c r="AC80" s="8">
        <v>10</v>
      </c>
      <c r="AD80" s="8">
        <v>1</v>
      </c>
      <c r="AE80" s="8">
        <v>1</v>
      </c>
    </row>
    <row r="81" spans="3:31" x14ac:dyDescent="0.25">
      <c r="C81" s="2">
        <v>65</v>
      </c>
      <c r="D81" s="2">
        <v>17</v>
      </c>
      <c r="E81" s="2">
        <v>3</v>
      </c>
      <c r="F81" s="2">
        <v>1</v>
      </c>
      <c r="H81" s="112">
        <v>65</v>
      </c>
      <c r="I81" s="87">
        <v>7</v>
      </c>
      <c r="J81" s="87">
        <v>4</v>
      </c>
      <c r="K81" s="87">
        <v>1</v>
      </c>
      <c r="L81" s="48"/>
      <c r="M81" s="2">
        <v>65</v>
      </c>
      <c r="N81" s="2">
        <v>5</v>
      </c>
      <c r="O81" s="2">
        <v>8</v>
      </c>
      <c r="P81" s="2">
        <v>1</v>
      </c>
      <c r="R81" s="2">
        <v>65</v>
      </c>
      <c r="S81" s="2">
        <v>19</v>
      </c>
      <c r="T81" s="2">
        <v>2</v>
      </c>
      <c r="U81" s="2">
        <v>1</v>
      </c>
      <c r="W81" s="2">
        <v>65</v>
      </c>
      <c r="X81" s="2">
        <v>14</v>
      </c>
      <c r="Y81" s="2">
        <v>11</v>
      </c>
      <c r="Z81" s="2">
        <v>1</v>
      </c>
      <c r="AB81" s="8">
        <v>65</v>
      </c>
      <c r="AC81" s="8">
        <v>10</v>
      </c>
      <c r="AD81" s="8">
        <v>2</v>
      </c>
      <c r="AE81" s="8">
        <v>1</v>
      </c>
    </row>
    <row r="82" spans="3:31" x14ac:dyDescent="0.25">
      <c r="C82" s="2">
        <v>66</v>
      </c>
      <c r="D82" s="2">
        <v>17</v>
      </c>
      <c r="E82" s="2">
        <v>4</v>
      </c>
      <c r="F82" s="2">
        <v>1</v>
      </c>
      <c r="H82" s="112">
        <v>66</v>
      </c>
      <c r="I82" s="87">
        <v>7</v>
      </c>
      <c r="J82" s="87">
        <v>4</v>
      </c>
      <c r="K82" s="87">
        <v>1</v>
      </c>
      <c r="L82" s="48"/>
      <c r="M82" s="2">
        <v>66</v>
      </c>
      <c r="N82" s="2">
        <v>5</v>
      </c>
      <c r="O82" s="2">
        <v>9</v>
      </c>
      <c r="P82" s="2">
        <v>1</v>
      </c>
      <c r="R82" s="2">
        <v>66</v>
      </c>
      <c r="S82" s="2">
        <v>19</v>
      </c>
      <c r="T82" s="2">
        <v>3</v>
      </c>
      <c r="U82" s="2">
        <v>1</v>
      </c>
      <c r="W82" s="2">
        <v>66</v>
      </c>
      <c r="X82" s="2">
        <v>14</v>
      </c>
      <c r="Y82" s="2">
        <v>10</v>
      </c>
      <c r="Z82" s="2">
        <v>1</v>
      </c>
      <c r="AB82" s="8">
        <v>66</v>
      </c>
      <c r="AC82" s="8">
        <v>10</v>
      </c>
      <c r="AD82" s="8">
        <v>3</v>
      </c>
      <c r="AE82" s="8">
        <v>1</v>
      </c>
    </row>
    <row r="83" spans="3:31" x14ac:dyDescent="0.25">
      <c r="C83" s="2">
        <v>67</v>
      </c>
      <c r="D83" s="2">
        <v>17</v>
      </c>
      <c r="E83" s="2">
        <v>5</v>
      </c>
      <c r="F83" s="2">
        <v>1</v>
      </c>
      <c r="H83" s="112">
        <v>67</v>
      </c>
      <c r="I83" s="87">
        <v>7</v>
      </c>
      <c r="J83" s="87">
        <v>5</v>
      </c>
      <c r="K83" s="87">
        <v>1</v>
      </c>
      <c r="L83" s="48"/>
      <c r="M83" s="2">
        <v>67</v>
      </c>
      <c r="N83" s="2">
        <v>5</v>
      </c>
      <c r="O83" s="2">
        <v>10</v>
      </c>
      <c r="P83" s="2">
        <v>1</v>
      </c>
      <c r="R83" s="2">
        <v>67</v>
      </c>
      <c r="S83" s="2">
        <v>19</v>
      </c>
      <c r="T83" s="2">
        <v>4</v>
      </c>
      <c r="U83" s="2">
        <v>1</v>
      </c>
      <c r="W83" s="2">
        <v>67</v>
      </c>
      <c r="X83" s="2">
        <v>14</v>
      </c>
      <c r="Y83" s="2">
        <v>6</v>
      </c>
      <c r="Z83" s="2">
        <v>1</v>
      </c>
      <c r="AB83" s="8">
        <v>67</v>
      </c>
      <c r="AC83" s="8">
        <v>10</v>
      </c>
      <c r="AD83" s="8">
        <v>15</v>
      </c>
      <c r="AE83" s="8">
        <v>1</v>
      </c>
    </row>
    <row r="84" spans="3:31" x14ac:dyDescent="0.25">
      <c r="C84" s="2">
        <v>68</v>
      </c>
      <c r="D84" s="2">
        <v>18</v>
      </c>
      <c r="E84" s="2">
        <v>1</v>
      </c>
      <c r="F84" s="2">
        <v>1</v>
      </c>
      <c r="H84" s="112">
        <v>68</v>
      </c>
      <c r="I84" s="87">
        <v>7</v>
      </c>
      <c r="J84" s="87">
        <v>8</v>
      </c>
      <c r="K84" s="87">
        <v>1</v>
      </c>
      <c r="L84" s="48"/>
      <c r="M84" s="2">
        <v>68</v>
      </c>
      <c r="N84" s="2">
        <v>5</v>
      </c>
      <c r="O84" s="2">
        <v>11</v>
      </c>
      <c r="P84" s="2">
        <v>1</v>
      </c>
      <c r="R84" s="2">
        <v>68</v>
      </c>
      <c r="S84" s="2">
        <v>20</v>
      </c>
      <c r="T84" s="2">
        <v>1</v>
      </c>
      <c r="U84" s="2">
        <v>1</v>
      </c>
      <c r="W84" s="2">
        <v>68</v>
      </c>
      <c r="X84" s="2">
        <v>14</v>
      </c>
      <c r="Y84" s="2">
        <v>3</v>
      </c>
      <c r="Z84" s="2">
        <v>1</v>
      </c>
      <c r="AB84" s="8">
        <v>68</v>
      </c>
      <c r="AC84" s="8">
        <v>10</v>
      </c>
      <c r="AD84" s="8">
        <v>13</v>
      </c>
      <c r="AE84" s="8">
        <v>1</v>
      </c>
    </row>
    <row r="85" spans="3:31" x14ac:dyDescent="0.25">
      <c r="C85" s="2">
        <v>69</v>
      </c>
      <c r="D85" s="2">
        <v>18</v>
      </c>
      <c r="E85" s="2">
        <v>2</v>
      </c>
      <c r="F85" s="2">
        <v>1</v>
      </c>
      <c r="H85" s="112">
        <v>69</v>
      </c>
      <c r="I85" s="87">
        <v>7</v>
      </c>
      <c r="J85" s="87">
        <v>9</v>
      </c>
      <c r="K85" s="87">
        <v>1</v>
      </c>
      <c r="L85" s="48"/>
      <c r="M85" s="2">
        <v>69</v>
      </c>
      <c r="N85" s="2">
        <v>5</v>
      </c>
      <c r="O85" s="2">
        <v>12</v>
      </c>
      <c r="P85" s="2">
        <v>1</v>
      </c>
      <c r="R85" s="2">
        <v>69</v>
      </c>
      <c r="S85" s="2">
        <v>20</v>
      </c>
      <c r="T85" s="2">
        <v>2</v>
      </c>
      <c r="U85" s="2">
        <v>1</v>
      </c>
      <c r="W85" s="2">
        <v>69</v>
      </c>
      <c r="X85" s="2">
        <v>14</v>
      </c>
      <c r="Y85" s="2">
        <v>4</v>
      </c>
      <c r="Z85" s="2">
        <v>1</v>
      </c>
      <c r="AB85" s="8">
        <v>69</v>
      </c>
      <c r="AC85" s="8">
        <v>10</v>
      </c>
      <c r="AD85" s="8">
        <v>14</v>
      </c>
      <c r="AE85" s="8">
        <v>1</v>
      </c>
    </row>
    <row r="86" spans="3:31" x14ac:dyDescent="0.25">
      <c r="C86" s="2">
        <v>70</v>
      </c>
      <c r="D86" s="2">
        <v>18</v>
      </c>
      <c r="E86" s="2">
        <v>3</v>
      </c>
      <c r="F86" s="2">
        <v>1</v>
      </c>
      <c r="H86" s="112">
        <v>70</v>
      </c>
      <c r="I86" s="87">
        <v>7</v>
      </c>
      <c r="J86" s="87">
        <v>10</v>
      </c>
      <c r="K86" s="87">
        <v>1</v>
      </c>
      <c r="L86" s="48"/>
      <c r="M86" s="2">
        <v>70</v>
      </c>
      <c r="N86" s="2">
        <v>5</v>
      </c>
      <c r="O86" s="2">
        <v>14</v>
      </c>
      <c r="P86" s="2">
        <v>1</v>
      </c>
      <c r="R86" s="2">
        <v>70</v>
      </c>
      <c r="S86" s="2">
        <v>20</v>
      </c>
      <c r="T86" s="2">
        <v>4</v>
      </c>
      <c r="U86" s="2">
        <v>1</v>
      </c>
      <c r="W86" s="2">
        <v>70</v>
      </c>
      <c r="X86" s="2">
        <v>15</v>
      </c>
      <c r="Y86" s="2">
        <v>1</v>
      </c>
      <c r="Z86" s="2">
        <v>1</v>
      </c>
      <c r="AB86" s="8">
        <v>70</v>
      </c>
      <c r="AC86" s="8">
        <v>10</v>
      </c>
      <c r="AD86" s="8">
        <v>16</v>
      </c>
      <c r="AE86" s="8">
        <v>1</v>
      </c>
    </row>
    <row r="87" spans="3:31" x14ac:dyDescent="0.25">
      <c r="C87" s="2">
        <v>71</v>
      </c>
      <c r="D87" s="2">
        <v>19</v>
      </c>
      <c r="E87" s="2">
        <v>1</v>
      </c>
      <c r="F87" s="2">
        <v>1</v>
      </c>
      <c r="H87" s="112">
        <v>71</v>
      </c>
      <c r="I87" s="87">
        <v>7</v>
      </c>
      <c r="J87" s="87">
        <v>11</v>
      </c>
      <c r="K87" s="87">
        <v>1</v>
      </c>
      <c r="L87" s="48"/>
      <c r="M87" s="2">
        <v>71</v>
      </c>
      <c r="N87" s="2">
        <v>5</v>
      </c>
      <c r="O87" s="2">
        <v>15</v>
      </c>
      <c r="P87" s="2">
        <v>1</v>
      </c>
      <c r="R87" s="2">
        <v>71</v>
      </c>
      <c r="S87" s="2">
        <v>21</v>
      </c>
      <c r="T87" s="2">
        <v>2</v>
      </c>
      <c r="U87" s="2">
        <v>1</v>
      </c>
      <c r="W87" s="2">
        <v>71</v>
      </c>
      <c r="X87" s="2">
        <v>15</v>
      </c>
      <c r="Y87" s="2">
        <v>2</v>
      </c>
      <c r="Z87" s="2">
        <v>1</v>
      </c>
      <c r="AB87" s="8">
        <v>71</v>
      </c>
      <c r="AC87" s="8">
        <v>10</v>
      </c>
      <c r="AD87" s="8">
        <v>17</v>
      </c>
      <c r="AE87" s="8">
        <v>1</v>
      </c>
    </row>
    <row r="88" spans="3:31" x14ac:dyDescent="0.25">
      <c r="C88" s="2">
        <v>72</v>
      </c>
      <c r="D88" s="2">
        <v>19</v>
      </c>
      <c r="E88" s="2">
        <v>2</v>
      </c>
      <c r="F88" s="2">
        <v>1</v>
      </c>
      <c r="H88" s="112">
        <v>72</v>
      </c>
      <c r="I88" s="87">
        <v>7</v>
      </c>
      <c r="J88" s="87">
        <v>12</v>
      </c>
      <c r="K88" s="87">
        <v>1</v>
      </c>
      <c r="L88" s="48"/>
      <c r="M88" s="2">
        <v>72</v>
      </c>
      <c r="N88" s="2">
        <v>5</v>
      </c>
      <c r="O88" s="2">
        <v>16</v>
      </c>
      <c r="P88" s="2">
        <v>1</v>
      </c>
      <c r="R88" s="2">
        <v>72</v>
      </c>
      <c r="S88" s="2">
        <v>21</v>
      </c>
      <c r="T88" s="2">
        <v>3</v>
      </c>
      <c r="U88" s="2">
        <v>1</v>
      </c>
      <c r="W88" s="2">
        <v>72</v>
      </c>
      <c r="X88" s="2">
        <v>15</v>
      </c>
      <c r="Y88" s="2">
        <v>3</v>
      </c>
      <c r="Z88" s="2">
        <v>1</v>
      </c>
      <c r="AB88" s="8">
        <v>72</v>
      </c>
      <c r="AC88" s="8">
        <v>10</v>
      </c>
      <c r="AD88" s="8">
        <v>18</v>
      </c>
      <c r="AE88" s="8">
        <v>1</v>
      </c>
    </row>
    <row r="89" spans="3:31" x14ac:dyDescent="0.25">
      <c r="C89" s="2">
        <v>73</v>
      </c>
      <c r="D89" s="2">
        <v>19</v>
      </c>
      <c r="E89" s="2">
        <v>3</v>
      </c>
      <c r="F89" s="2">
        <v>1</v>
      </c>
      <c r="H89" s="112">
        <v>73</v>
      </c>
      <c r="I89" s="87">
        <v>7</v>
      </c>
      <c r="J89" s="87">
        <v>13</v>
      </c>
      <c r="K89" s="87">
        <v>1</v>
      </c>
      <c r="L89" s="48"/>
      <c r="M89" s="2">
        <v>73</v>
      </c>
      <c r="N89" s="2">
        <v>5</v>
      </c>
      <c r="O89" s="2">
        <v>17</v>
      </c>
      <c r="P89" s="2">
        <v>1</v>
      </c>
      <c r="R89" s="2">
        <v>73</v>
      </c>
      <c r="S89" s="2">
        <v>21</v>
      </c>
      <c r="T89" s="2">
        <v>4</v>
      </c>
      <c r="U89" s="2">
        <v>1</v>
      </c>
      <c r="W89" s="2">
        <v>73</v>
      </c>
      <c r="X89" s="2">
        <v>15</v>
      </c>
      <c r="Y89" s="2">
        <v>4</v>
      </c>
      <c r="Z89" s="2">
        <v>1</v>
      </c>
      <c r="AB89" s="8">
        <v>73</v>
      </c>
      <c r="AC89" s="8">
        <v>10</v>
      </c>
      <c r="AD89" s="8">
        <v>19</v>
      </c>
      <c r="AE89" s="8">
        <v>1</v>
      </c>
    </row>
    <row r="90" spans="3:31" x14ac:dyDescent="0.25">
      <c r="C90" s="2">
        <v>74</v>
      </c>
      <c r="D90" s="2">
        <v>19</v>
      </c>
      <c r="E90" s="2">
        <v>4</v>
      </c>
      <c r="F90" s="2">
        <v>1</v>
      </c>
      <c r="H90" s="112">
        <v>74</v>
      </c>
      <c r="I90" s="87">
        <v>7</v>
      </c>
      <c r="J90" s="87">
        <v>18</v>
      </c>
      <c r="K90" s="87">
        <v>1</v>
      </c>
      <c r="L90" s="48"/>
      <c r="M90" s="2">
        <v>74</v>
      </c>
      <c r="N90" s="2">
        <v>5</v>
      </c>
      <c r="O90" s="2">
        <v>19</v>
      </c>
      <c r="P90" s="2">
        <v>1</v>
      </c>
      <c r="R90" s="2">
        <v>74</v>
      </c>
      <c r="S90" s="2">
        <v>22</v>
      </c>
      <c r="T90" s="2">
        <v>1</v>
      </c>
      <c r="U90" s="2">
        <v>1</v>
      </c>
      <c r="W90" s="2">
        <v>74</v>
      </c>
      <c r="X90" s="2">
        <v>15</v>
      </c>
      <c r="Y90" s="2">
        <v>5</v>
      </c>
      <c r="Z90" s="2">
        <v>1</v>
      </c>
      <c r="AB90" s="8">
        <v>74</v>
      </c>
      <c r="AC90" s="8">
        <v>10</v>
      </c>
      <c r="AD90" s="8">
        <v>6</v>
      </c>
      <c r="AE90" s="8">
        <v>1</v>
      </c>
    </row>
    <row r="91" spans="3:31" x14ac:dyDescent="0.25">
      <c r="C91" s="2">
        <v>75</v>
      </c>
      <c r="D91" s="2">
        <v>19</v>
      </c>
      <c r="E91" s="2">
        <v>5</v>
      </c>
      <c r="F91" s="2">
        <v>1</v>
      </c>
      <c r="H91" s="112">
        <v>75</v>
      </c>
      <c r="I91" s="87">
        <v>8</v>
      </c>
      <c r="J91" s="87">
        <v>1</v>
      </c>
      <c r="K91" s="87">
        <v>1</v>
      </c>
      <c r="L91" s="48"/>
      <c r="M91" s="2">
        <v>75</v>
      </c>
      <c r="N91" s="2">
        <v>5</v>
      </c>
      <c r="O91" s="2">
        <v>20</v>
      </c>
      <c r="P91" s="2">
        <v>1</v>
      </c>
      <c r="R91" s="2">
        <v>75</v>
      </c>
      <c r="S91" s="2">
        <v>22</v>
      </c>
      <c r="T91" s="2">
        <v>2</v>
      </c>
      <c r="U91" s="2">
        <v>1</v>
      </c>
      <c r="W91" s="2">
        <v>75</v>
      </c>
      <c r="X91" s="2">
        <v>16</v>
      </c>
      <c r="Y91" s="2">
        <v>20</v>
      </c>
      <c r="Z91" s="2">
        <v>1</v>
      </c>
      <c r="AB91" s="8">
        <v>75</v>
      </c>
      <c r="AC91" s="8">
        <v>10</v>
      </c>
      <c r="AD91" s="8">
        <v>8</v>
      </c>
      <c r="AE91" s="8">
        <v>1</v>
      </c>
    </row>
    <row r="92" spans="3:31" x14ac:dyDescent="0.25">
      <c r="C92" s="2">
        <v>76</v>
      </c>
      <c r="D92" s="2">
        <v>20</v>
      </c>
      <c r="E92" s="2">
        <v>1</v>
      </c>
      <c r="F92" s="2">
        <v>1</v>
      </c>
      <c r="H92" s="112">
        <v>76</v>
      </c>
      <c r="I92" s="87">
        <v>8</v>
      </c>
      <c r="J92" s="87">
        <v>2</v>
      </c>
      <c r="K92" s="87">
        <v>1</v>
      </c>
      <c r="L92" s="48"/>
      <c r="M92" s="2">
        <v>76</v>
      </c>
      <c r="N92" s="2">
        <v>5</v>
      </c>
      <c r="O92" s="2">
        <v>21</v>
      </c>
      <c r="P92" s="2">
        <v>1</v>
      </c>
      <c r="R92" s="2">
        <v>76</v>
      </c>
      <c r="S92" s="2">
        <v>22</v>
      </c>
      <c r="T92" s="2">
        <v>3</v>
      </c>
      <c r="U92" s="2">
        <v>1</v>
      </c>
      <c r="W92" s="2">
        <v>76</v>
      </c>
      <c r="X92" s="2">
        <v>16</v>
      </c>
      <c r="Y92" s="2">
        <v>18</v>
      </c>
      <c r="Z92" s="2">
        <v>1</v>
      </c>
      <c r="AB92" s="8">
        <v>76</v>
      </c>
      <c r="AC92" s="8">
        <v>10</v>
      </c>
      <c r="AD92" s="8">
        <v>9</v>
      </c>
      <c r="AE92" s="8">
        <v>1</v>
      </c>
    </row>
    <row r="93" spans="3:31" x14ac:dyDescent="0.25">
      <c r="C93" s="2">
        <v>77</v>
      </c>
      <c r="D93" s="2">
        <v>20</v>
      </c>
      <c r="E93" s="2">
        <v>2</v>
      </c>
      <c r="F93" s="2">
        <v>1</v>
      </c>
      <c r="H93" s="112">
        <v>77</v>
      </c>
      <c r="I93" s="87">
        <v>8</v>
      </c>
      <c r="J93" s="87">
        <v>3</v>
      </c>
      <c r="K93" s="87">
        <v>1</v>
      </c>
      <c r="L93" s="48"/>
      <c r="M93" s="2">
        <v>77</v>
      </c>
      <c r="N93" s="2">
        <v>6</v>
      </c>
      <c r="O93" s="2">
        <v>1</v>
      </c>
      <c r="P93" s="2">
        <v>1</v>
      </c>
      <c r="R93" s="2">
        <v>77</v>
      </c>
      <c r="S93" s="2">
        <v>22</v>
      </c>
      <c r="T93" s="2">
        <v>4</v>
      </c>
      <c r="U93" s="2">
        <v>1</v>
      </c>
      <c r="W93" s="2">
        <v>77</v>
      </c>
      <c r="X93" s="2">
        <v>16</v>
      </c>
      <c r="Y93" s="2">
        <v>16</v>
      </c>
      <c r="Z93" s="2">
        <v>1</v>
      </c>
      <c r="AB93" s="8">
        <v>77</v>
      </c>
      <c r="AC93" s="8">
        <v>11</v>
      </c>
      <c r="AD93" s="8">
        <v>1</v>
      </c>
      <c r="AE93" s="8">
        <v>1</v>
      </c>
    </row>
    <row r="94" spans="3:31" x14ac:dyDescent="0.25">
      <c r="C94" s="2">
        <v>78</v>
      </c>
      <c r="D94" s="2">
        <v>20</v>
      </c>
      <c r="E94" s="2">
        <v>3</v>
      </c>
      <c r="F94" s="2">
        <v>1</v>
      </c>
      <c r="H94" s="112">
        <v>78</v>
      </c>
      <c r="I94" s="87">
        <v>8</v>
      </c>
      <c r="J94" s="87">
        <v>4</v>
      </c>
      <c r="K94" s="87">
        <v>1</v>
      </c>
      <c r="L94" s="48"/>
      <c r="M94" s="2">
        <v>78</v>
      </c>
      <c r="N94" s="2">
        <v>6</v>
      </c>
      <c r="O94" s="2">
        <v>2</v>
      </c>
      <c r="P94" s="2">
        <v>1</v>
      </c>
      <c r="R94" s="2">
        <v>78</v>
      </c>
      <c r="S94" s="2">
        <v>23</v>
      </c>
      <c r="T94" s="2">
        <v>3</v>
      </c>
      <c r="U94" s="2">
        <v>1</v>
      </c>
      <c r="W94" s="2">
        <v>78</v>
      </c>
      <c r="X94" s="2">
        <v>16</v>
      </c>
      <c r="Y94" s="2">
        <v>5</v>
      </c>
      <c r="Z94" s="2">
        <v>1</v>
      </c>
      <c r="AB94" s="8">
        <v>78</v>
      </c>
      <c r="AC94" s="8">
        <v>11</v>
      </c>
      <c r="AD94" s="8">
        <v>2</v>
      </c>
      <c r="AE94" s="8">
        <v>1</v>
      </c>
    </row>
    <row r="95" spans="3:31" x14ac:dyDescent="0.25">
      <c r="C95" s="2">
        <v>79</v>
      </c>
      <c r="D95" s="2">
        <v>21</v>
      </c>
      <c r="E95" s="2">
        <v>1</v>
      </c>
      <c r="F95" s="2">
        <v>1</v>
      </c>
      <c r="H95" s="112">
        <v>79</v>
      </c>
      <c r="I95" s="87">
        <v>8</v>
      </c>
      <c r="J95" s="87">
        <v>5</v>
      </c>
      <c r="K95" s="87">
        <v>1</v>
      </c>
      <c r="L95" s="48"/>
      <c r="M95" s="2">
        <v>79</v>
      </c>
      <c r="N95" s="2">
        <v>6</v>
      </c>
      <c r="O95" s="2">
        <v>3</v>
      </c>
      <c r="P95" s="2">
        <v>1</v>
      </c>
      <c r="R95" s="2">
        <v>79</v>
      </c>
      <c r="S95" s="2">
        <v>23</v>
      </c>
      <c r="T95" s="2">
        <v>4</v>
      </c>
      <c r="U95" s="2">
        <v>1</v>
      </c>
      <c r="W95" s="2">
        <v>79</v>
      </c>
      <c r="X95" s="2">
        <v>16</v>
      </c>
      <c r="Y95" s="2">
        <v>6</v>
      </c>
      <c r="Z95" s="2">
        <v>1</v>
      </c>
      <c r="AB95" s="8">
        <v>79</v>
      </c>
      <c r="AC95" s="8">
        <v>11</v>
      </c>
      <c r="AD95" s="8">
        <v>3</v>
      </c>
      <c r="AE95" s="8">
        <v>1</v>
      </c>
    </row>
    <row r="96" spans="3:31" x14ac:dyDescent="0.25">
      <c r="C96" s="2">
        <v>80</v>
      </c>
      <c r="D96" s="2">
        <v>21</v>
      </c>
      <c r="E96" s="2">
        <v>2</v>
      </c>
      <c r="F96" s="2">
        <v>1</v>
      </c>
      <c r="H96" s="112">
        <v>80</v>
      </c>
      <c r="I96" s="87">
        <v>8</v>
      </c>
      <c r="J96" s="87">
        <v>6</v>
      </c>
      <c r="K96" s="87">
        <v>1</v>
      </c>
      <c r="L96" s="48"/>
      <c r="M96" s="2">
        <v>80</v>
      </c>
      <c r="N96" s="2">
        <v>6</v>
      </c>
      <c r="O96" s="2">
        <v>4</v>
      </c>
      <c r="P96" s="2">
        <v>1</v>
      </c>
      <c r="R96" s="2">
        <v>80</v>
      </c>
      <c r="S96" s="2">
        <v>23</v>
      </c>
      <c r="T96" s="2">
        <v>5</v>
      </c>
      <c r="U96" s="2">
        <v>1</v>
      </c>
      <c r="W96" s="2">
        <v>80</v>
      </c>
      <c r="X96" s="2">
        <v>16</v>
      </c>
      <c r="Y96" s="2">
        <v>8</v>
      </c>
      <c r="Z96" s="2">
        <v>1</v>
      </c>
      <c r="AB96" s="8">
        <v>80</v>
      </c>
      <c r="AC96" s="8">
        <v>11</v>
      </c>
      <c r="AD96" s="8">
        <v>4</v>
      </c>
      <c r="AE96" s="8">
        <v>1</v>
      </c>
    </row>
    <row r="97" spans="3:31" x14ac:dyDescent="0.25">
      <c r="C97" s="2">
        <v>81</v>
      </c>
      <c r="D97" s="2">
        <v>21</v>
      </c>
      <c r="E97" s="2">
        <v>3</v>
      </c>
      <c r="F97" s="2">
        <v>1</v>
      </c>
      <c r="H97" s="112">
        <v>81</v>
      </c>
      <c r="I97" s="87">
        <v>8</v>
      </c>
      <c r="J97" s="87">
        <v>7</v>
      </c>
      <c r="K97" s="87">
        <v>1</v>
      </c>
      <c r="L97" s="48"/>
      <c r="M97" s="2">
        <v>81</v>
      </c>
      <c r="N97" s="2">
        <v>6</v>
      </c>
      <c r="O97" s="2">
        <v>5</v>
      </c>
      <c r="P97" s="2">
        <v>1</v>
      </c>
      <c r="R97" s="2">
        <v>81</v>
      </c>
      <c r="S97" s="2">
        <v>24</v>
      </c>
      <c r="T97" s="2">
        <v>2</v>
      </c>
      <c r="U97" s="2">
        <v>1</v>
      </c>
      <c r="W97" s="2">
        <v>81</v>
      </c>
      <c r="X97" s="2">
        <v>17</v>
      </c>
      <c r="Y97" s="2">
        <v>1</v>
      </c>
      <c r="Z97" s="2">
        <v>1</v>
      </c>
      <c r="AB97" s="8">
        <v>81</v>
      </c>
      <c r="AC97" s="8">
        <v>11</v>
      </c>
      <c r="AD97" s="8">
        <v>7</v>
      </c>
      <c r="AE97" s="8">
        <v>1</v>
      </c>
    </row>
    <row r="98" spans="3:31" x14ac:dyDescent="0.25">
      <c r="C98" s="2">
        <v>82</v>
      </c>
      <c r="D98" s="2">
        <v>21</v>
      </c>
      <c r="E98" s="2">
        <v>4</v>
      </c>
      <c r="F98" s="2">
        <v>1</v>
      </c>
      <c r="H98" s="112">
        <v>82</v>
      </c>
      <c r="I98" s="87">
        <v>8</v>
      </c>
      <c r="J98" s="87">
        <v>8</v>
      </c>
      <c r="K98" s="87">
        <v>1</v>
      </c>
      <c r="L98" s="48"/>
      <c r="M98" s="2">
        <v>82</v>
      </c>
      <c r="N98" s="2">
        <v>6</v>
      </c>
      <c r="O98" s="2">
        <v>6</v>
      </c>
      <c r="P98" s="2">
        <v>1</v>
      </c>
      <c r="R98" s="2">
        <v>82</v>
      </c>
      <c r="S98" s="2">
        <v>24</v>
      </c>
      <c r="T98" s="2">
        <v>4</v>
      </c>
      <c r="U98" s="2">
        <v>1</v>
      </c>
      <c r="W98" s="2">
        <v>82</v>
      </c>
      <c r="X98" s="2">
        <v>17</v>
      </c>
      <c r="Y98" s="2">
        <v>2</v>
      </c>
      <c r="Z98" s="2">
        <v>1</v>
      </c>
      <c r="AB98" s="8">
        <v>82</v>
      </c>
      <c r="AC98" s="8">
        <v>11</v>
      </c>
      <c r="AD98" s="8">
        <v>8</v>
      </c>
      <c r="AE98" s="8">
        <v>1</v>
      </c>
    </row>
    <row r="99" spans="3:31" x14ac:dyDescent="0.25">
      <c r="C99" s="2">
        <v>83</v>
      </c>
      <c r="D99" s="2">
        <v>21</v>
      </c>
      <c r="E99" s="2">
        <v>5</v>
      </c>
      <c r="F99" s="2">
        <v>1</v>
      </c>
      <c r="H99" s="112">
        <v>83</v>
      </c>
      <c r="I99" s="87">
        <v>8</v>
      </c>
      <c r="J99" s="87">
        <v>10</v>
      </c>
      <c r="K99" s="87">
        <v>1</v>
      </c>
      <c r="L99" s="48"/>
      <c r="M99" s="2">
        <v>83</v>
      </c>
      <c r="N99" s="2">
        <v>6</v>
      </c>
      <c r="O99" s="2">
        <v>8</v>
      </c>
      <c r="P99" s="2">
        <v>1</v>
      </c>
      <c r="R99" s="2">
        <v>83</v>
      </c>
      <c r="S99" s="2">
        <v>24</v>
      </c>
      <c r="T99" s="2">
        <v>5</v>
      </c>
      <c r="U99" s="2">
        <v>1</v>
      </c>
      <c r="W99" s="2">
        <v>83</v>
      </c>
      <c r="X99" s="2">
        <v>17</v>
      </c>
      <c r="Y99" s="2">
        <v>3</v>
      </c>
      <c r="Z99" s="2">
        <v>1</v>
      </c>
      <c r="AB99" s="8">
        <v>83</v>
      </c>
      <c r="AC99" s="8">
        <v>11</v>
      </c>
      <c r="AD99" s="8">
        <v>10</v>
      </c>
      <c r="AE99" s="8">
        <v>1</v>
      </c>
    </row>
    <row r="100" spans="3:31" x14ac:dyDescent="0.25">
      <c r="C100" s="2">
        <v>84</v>
      </c>
      <c r="D100" s="2">
        <v>22</v>
      </c>
      <c r="E100" s="2">
        <v>1</v>
      </c>
      <c r="F100" s="2">
        <v>1</v>
      </c>
      <c r="H100" s="112">
        <v>84</v>
      </c>
      <c r="I100" s="87">
        <v>8</v>
      </c>
      <c r="J100" s="87">
        <v>11</v>
      </c>
      <c r="K100" s="87">
        <v>1</v>
      </c>
      <c r="L100" s="48"/>
      <c r="M100" s="2">
        <v>84</v>
      </c>
      <c r="N100" s="2">
        <v>6</v>
      </c>
      <c r="O100" s="2">
        <v>9</v>
      </c>
      <c r="P100" s="2">
        <v>1</v>
      </c>
      <c r="R100" s="2">
        <v>84</v>
      </c>
      <c r="S100" s="2">
        <v>25</v>
      </c>
      <c r="T100" s="2">
        <v>1</v>
      </c>
      <c r="U100" s="2">
        <v>1</v>
      </c>
      <c r="W100" s="2">
        <v>84</v>
      </c>
      <c r="X100" s="2">
        <v>17</v>
      </c>
      <c r="Y100" s="2">
        <v>4</v>
      </c>
      <c r="Z100" s="2">
        <v>1</v>
      </c>
      <c r="AB100" s="8">
        <v>84</v>
      </c>
      <c r="AC100" s="8">
        <v>11</v>
      </c>
      <c r="AD100" s="8">
        <v>12</v>
      </c>
      <c r="AE100" s="8">
        <v>1</v>
      </c>
    </row>
    <row r="101" spans="3:31" x14ac:dyDescent="0.25">
      <c r="C101" s="2">
        <v>85</v>
      </c>
      <c r="D101" s="2">
        <v>22</v>
      </c>
      <c r="E101" s="2">
        <v>3</v>
      </c>
      <c r="F101" s="2">
        <v>1</v>
      </c>
      <c r="H101" s="112">
        <v>85</v>
      </c>
      <c r="I101" s="87">
        <v>8</v>
      </c>
      <c r="J101" s="87">
        <v>12</v>
      </c>
      <c r="K101" s="87">
        <v>1</v>
      </c>
      <c r="L101" s="48"/>
      <c r="M101" s="2">
        <v>85</v>
      </c>
      <c r="N101" s="2">
        <v>6</v>
      </c>
      <c r="O101" s="2">
        <v>10</v>
      </c>
      <c r="P101" s="2">
        <v>1</v>
      </c>
      <c r="R101" s="2">
        <v>85</v>
      </c>
      <c r="S101" s="2">
        <v>25</v>
      </c>
      <c r="T101" s="2">
        <v>2</v>
      </c>
      <c r="U101" s="2">
        <v>1</v>
      </c>
      <c r="W101" s="2">
        <v>85</v>
      </c>
      <c r="X101" s="2">
        <v>17</v>
      </c>
      <c r="Y101" s="2">
        <v>5</v>
      </c>
      <c r="Z101" s="2">
        <v>1</v>
      </c>
      <c r="AB101" s="8">
        <v>85</v>
      </c>
      <c r="AC101" s="8">
        <v>11</v>
      </c>
      <c r="AD101" s="8">
        <v>13</v>
      </c>
      <c r="AE101" s="8">
        <v>1</v>
      </c>
    </row>
    <row r="102" spans="3:31" x14ac:dyDescent="0.25">
      <c r="C102" s="2">
        <v>86</v>
      </c>
      <c r="D102" s="2">
        <v>22</v>
      </c>
      <c r="E102" s="2">
        <v>4</v>
      </c>
      <c r="F102" s="2">
        <v>1</v>
      </c>
      <c r="H102" s="112">
        <v>86</v>
      </c>
      <c r="I102" s="87">
        <v>8</v>
      </c>
      <c r="J102" s="87">
        <v>13</v>
      </c>
      <c r="K102" s="87">
        <v>1</v>
      </c>
      <c r="L102" s="48"/>
      <c r="M102" s="2">
        <v>86</v>
      </c>
      <c r="N102" s="2">
        <v>6</v>
      </c>
      <c r="O102" s="2">
        <v>14</v>
      </c>
      <c r="P102" s="2">
        <v>1</v>
      </c>
      <c r="R102" s="2">
        <v>86</v>
      </c>
      <c r="S102" s="2">
        <v>25</v>
      </c>
      <c r="T102" s="2">
        <v>3</v>
      </c>
      <c r="U102" s="2">
        <v>1</v>
      </c>
      <c r="W102" s="2">
        <v>86</v>
      </c>
      <c r="X102" s="2">
        <v>17</v>
      </c>
      <c r="Y102" s="2">
        <v>8</v>
      </c>
      <c r="Z102" s="2">
        <v>1</v>
      </c>
      <c r="AB102" s="8">
        <v>86</v>
      </c>
      <c r="AC102" s="8">
        <v>11</v>
      </c>
      <c r="AD102" s="8">
        <v>14</v>
      </c>
      <c r="AE102" s="8">
        <v>1</v>
      </c>
    </row>
    <row r="103" spans="3:31" x14ac:dyDescent="0.25">
      <c r="C103" s="2">
        <v>87</v>
      </c>
      <c r="D103" s="2">
        <v>23</v>
      </c>
      <c r="E103" s="2">
        <v>1</v>
      </c>
      <c r="F103" s="2">
        <v>1</v>
      </c>
      <c r="H103" s="112">
        <v>87</v>
      </c>
      <c r="I103" s="87">
        <v>8</v>
      </c>
      <c r="J103" s="87">
        <v>15</v>
      </c>
      <c r="K103" s="87">
        <v>1</v>
      </c>
      <c r="L103" s="48"/>
      <c r="M103" s="2">
        <v>87</v>
      </c>
      <c r="N103" s="2">
        <v>6</v>
      </c>
      <c r="O103" s="2">
        <v>15</v>
      </c>
      <c r="P103" s="2">
        <v>1</v>
      </c>
      <c r="R103" s="2">
        <v>87</v>
      </c>
      <c r="S103" s="2">
        <v>26</v>
      </c>
      <c r="T103" s="2">
        <v>1</v>
      </c>
      <c r="U103" s="2">
        <v>1</v>
      </c>
      <c r="W103" s="2">
        <v>87</v>
      </c>
      <c r="X103" s="2">
        <v>17</v>
      </c>
      <c r="Y103" s="2">
        <v>9</v>
      </c>
      <c r="Z103" s="2">
        <v>1</v>
      </c>
      <c r="AB103" s="8">
        <v>87</v>
      </c>
      <c r="AC103" s="8">
        <v>11</v>
      </c>
      <c r="AD103" s="8">
        <v>15</v>
      </c>
      <c r="AE103" s="8">
        <v>1</v>
      </c>
    </row>
    <row r="104" spans="3:31" x14ac:dyDescent="0.25">
      <c r="C104" s="2">
        <v>88</v>
      </c>
      <c r="D104" s="2">
        <v>23</v>
      </c>
      <c r="E104" s="2">
        <v>2</v>
      </c>
      <c r="F104" s="2">
        <v>1</v>
      </c>
      <c r="H104" s="112">
        <v>88</v>
      </c>
      <c r="I104" s="87">
        <v>8</v>
      </c>
      <c r="J104" s="87">
        <v>16</v>
      </c>
      <c r="K104" s="87">
        <v>1</v>
      </c>
      <c r="L104" s="48"/>
      <c r="M104" s="2">
        <v>88</v>
      </c>
      <c r="N104" s="2">
        <v>6</v>
      </c>
      <c r="O104" s="2">
        <v>17</v>
      </c>
      <c r="P104" s="2">
        <v>1</v>
      </c>
      <c r="R104" s="2">
        <v>88</v>
      </c>
      <c r="S104" s="2">
        <v>26</v>
      </c>
      <c r="T104" s="2">
        <v>2</v>
      </c>
      <c r="U104" s="2">
        <v>1</v>
      </c>
      <c r="W104" s="2">
        <v>88</v>
      </c>
      <c r="X104" s="2">
        <v>18</v>
      </c>
      <c r="Y104" s="2">
        <v>20</v>
      </c>
      <c r="Z104" s="2">
        <v>1</v>
      </c>
      <c r="AB104" s="8">
        <v>88</v>
      </c>
      <c r="AC104" s="8">
        <v>11</v>
      </c>
      <c r="AD104" s="8">
        <v>16</v>
      </c>
      <c r="AE104" s="8">
        <v>1</v>
      </c>
    </row>
    <row r="105" spans="3:31" x14ac:dyDescent="0.25">
      <c r="C105" s="2">
        <v>89</v>
      </c>
      <c r="D105" s="2">
        <v>23</v>
      </c>
      <c r="E105" s="2">
        <v>3</v>
      </c>
      <c r="F105" s="2">
        <v>1</v>
      </c>
      <c r="H105" s="112">
        <v>89</v>
      </c>
      <c r="I105" s="87">
        <v>9</v>
      </c>
      <c r="J105" s="87">
        <v>1</v>
      </c>
      <c r="K105" s="87">
        <v>1</v>
      </c>
      <c r="L105" s="48"/>
      <c r="M105" s="2">
        <v>89</v>
      </c>
      <c r="N105" s="2">
        <v>6</v>
      </c>
      <c r="O105" s="2">
        <v>18</v>
      </c>
      <c r="P105" s="2">
        <v>1</v>
      </c>
      <c r="R105" s="2">
        <v>89</v>
      </c>
      <c r="S105" s="2">
        <v>26</v>
      </c>
      <c r="T105" s="2">
        <v>3</v>
      </c>
      <c r="U105" s="2">
        <v>1</v>
      </c>
      <c r="W105" s="2">
        <v>89</v>
      </c>
      <c r="X105" s="2">
        <v>18</v>
      </c>
      <c r="Y105" s="2">
        <v>19</v>
      </c>
      <c r="Z105" s="2">
        <v>1</v>
      </c>
      <c r="AB105" s="8">
        <v>89</v>
      </c>
      <c r="AC105" s="8">
        <v>11</v>
      </c>
      <c r="AD105" s="8">
        <v>18</v>
      </c>
      <c r="AE105" s="8">
        <v>1</v>
      </c>
    </row>
    <row r="106" spans="3:31" x14ac:dyDescent="0.25">
      <c r="C106" s="2">
        <v>90</v>
      </c>
      <c r="D106" s="2">
        <v>24</v>
      </c>
      <c r="E106" s="2">
        <v>1</v>
      </c>
      <c r="F106" s="2">
        <v>1</v>
      </c>
      <c r="H106" s="112">
        <v>90</v>
      </c>
      <c r="I106" s="87">
        <v>9</v>
      </c>
      <c r="J106" s="87">
        <v>2</v>
      </c>
      <c r="K106" s="87">
        <v>1</v>
      </c>
      <c r="L106" s="48"/>
      <c r="M106" s="2">
        <v>90</v>
      </c>
      <c r="N106" s="2">
        <v>6</v>
      </c>
      <c r="O106" s="2">
        <v>19</v>
      </c>
      <c r="P106" s="2">
        <v>1</v>
      </c>
      <c r="R106" s="2">
        <v>90</v>
      </c>
      <c r="S106" s="2">
        <v>26</v>
      </c>
      <c r="T106" s="2">
        <v>4</v>
      </c>
      <c r="U106" s="2">
        <v>1</v>
      </c>
      <c r="W106" s="2">
        <v>90</v>
      </c>
      <c r="X106" s="2">
        <v>18</v>
      </c>
      <c r="Y106" s="2">
        <v>11</v>
      </c>
      <c r="Z106" s="2">
        <v>1</v>
      </c>
      <c r="AB106" s="8">
        <v>90</v>
      </c>
      <c r="AC106" s="8">
        <v>11</v>
      </c>
      <c r="AD106" s="8">
        <v>20</v>
      </c>
      <c r="AE106" s="8">
        <v>1</v>
      </c>
    </row>
    <row r="107" spans="3:31" x14ac:dyDescent="0.25">
      <c r="C107" s="2">
        <v>91</v>
      </c>
      <c r="D107" s="2">
        <v>24</v>
      </c>
      <c r="E107" s="2">
        <v>2</v>
      </c>
      <c r="F107" s="2">
        <v>1</v>
      </c>
      <c r="H107" s="112">
        <v>91</v>
      </c>
      <c r="I107" s="87">
        <v>9</v>
      </c>
      <c r="J107" s="87">
        <v>3</v>
      </c>
      <c r="K107" s="87">
        <v>1</v>
      </c>
      <c r="L107" s="48"/>
      <c r="M107" s="2">
        <v>91</v>
      </c>
      <c r="N107" s="2">
        <v>6</v>
      </c>
      <c r="O107" s="2">
        <v>20</v>
      </c>
      <c r="P107" s="2">
        <v>1</v>
      </c>
      <c r="R107" s="2">
        <v>91</v>
      </c>
      <c r="S107" s="2">
        <v>27</v>
      </c>
      <c r="T107" s="2">
        <v>3</v>
      </c>
      <c r="U107" s="2">
        <v>1</v>
      </c>
      <c r="W107" s="2">
        <v>91</v>
      </c>
      <c r="X107" s="2">
        <v>18</v>
      </c>
      <c r="Y107" s="2">
        <v>5</v>
      </c>
      <c r="Z107" s="2">
        <v>1</v>
      </c>
      <c r="AB107" s="8">
        <v>91</v>
      </c>
      <c r="AC107" s="8">
        <v>12</v>
      </c>
      <c r="AD107" s="8">
        <v>1</v>
      </c>
      <c r="AE107" s="8">
        <v>1</v>
      </c>
    </row>
    <row r="108" spans="3:31" x14ac:dyDescent="0.25">
      <c r="C108" s="2">
        <v>92</v>
      </c>
      <c r="D108" s="2">
        <v>24</v>
      </c>
      <c r="E108" s="2">
        <v>3</v>
      </c>
      <c r="F108" s="2">
        <v>1</v>
      </c>
      <c r="H108" s="112">
        <v>92</v>
      </c>
      <c r="I108" s="87">
        <v>9</v>
      </c>
      <c r="J108" s="87">
        <v>4</v>
      </c>
      <c r="K108" s="87">
        <v>1</v>
      </c>
      <c r="L108" s="48"/>
      <c r="M108" s="2">
        <v>92</v>
      </c>
      <c r="N108" s="2">
        <v>7</v>
      </c>
      <c r="O108" s="2">
        <v>1</v>
      </c>
      <c r="P108" s="2">
        <v>1</v>
      </c>
      <c r="R108" s="2">
        <v>92</v>
      </c>
      <c r="S108" s="2">
        <v>27</v>
      </c>
      <c r="T108" s="2">
        <v>4</v>
      </c>
      <c r="U108" s="2">
        <v>1</v>
      </c>
      <c r="W108" s="2">
        <v>92</v>
      </c>
      <c r="X108" s="2">
        <v>18</v>
      </c>
      <c r="Y108" s="2">
        <v>6</v>
      </c>
      <c r="Z108" s="2">
        <v>1</v>
      </c>
      <c r="AB108" s="8">
        <v>92</v>
      </c>
      <c r="AC108" s="8">
        <v>12</v>
      </c>
      <c r="AD108" s="8">
        <v>2</v>
      </c>
      <c r="AE108" s="8">
        <v>1</v>
      </c>
    </row>
    <row r="109" spans="3:31" x14ac:dyDescent="0.25">
      <c r="C109" s="2">
        <v>93</v>
      </c>
      <c r="D109" s="2">
        <v>24</v>
      </c>
      <c r="E109" s="2">
        <v>4</v>
      </c>
      <c r="F109" s="2">
        <v>1</v>
      </c>
      <c r="H109" s="112">
        <v>93</v>
      </c>
      <c r="I109" s="87">
        <v>9</v>
      </c>
      <c r="J109" s="87">
        <v>5</v>
      </c>
      <c r="K109" s="87">
        <v>1</v>
      </c>
      <c r="L109" s="48"/>
      <c r="M109" s="2">
        <v>93</v>
      </c>
      <c r="N109" s="2">
        <v>7</v>
      </c>
      <c r="O109" s="2">
        <v>3</v>
      </c>
      <c r="P109" s="2">
        <v>1</v>
      </c>
      <c r="R109" s="2">
        <v>93</v>
      </c>
      <c r="S109" s="2">
        <v>27</v>
      </c>
      <c r="T109" s="2">
        <v>5</v>
      </c>
      <c r="U109" s="2">
        <v>1</v>
      </c>
      <c r="W109" s="2">
        <v>93</v>
      </c>
      <c r="X109" s="2">
        <v>18</v>
      </c>
      <c r="Y109" s="2">
        <v>7</v>
      </c>
      <c r="Z109" s="2">
        <v>1</v>
      </c>
      <c r="AB109" s="8">
        <v>93</v>
      </c>
      <c r="AC109" s="8">
        <v>12</v>
      </c>
      <c r="AD109" s="8">
        <v>3</v>
      </c>
      <c r="AE109" s="8">
        <v>1</v>
      </c>
    </row>
    <row r="110" spans="3:31" x14ac:dyDescent="0.25">
      <c r="C110" s="2">
        <v>94</v>
      </c>
      <c r="D110" s="2">
        <v>25</v>
      </c>
      <c r="E110" s="2">
        <v>1</v>
      </c>
      <c r="F110" s="2">
        <v>1</v>
      </c>
      <c r="H110" s="112">
        <v>94</v>
      </c>
      <c r="I110" s="87">
        <v>9</v>
      </c>
      <c r="J110" s="87">
        <v>6</v>
      </c>
      <c r="K110" s="87">
        <v>1</v>
      </c>
      <c r="L110" s="48"/>
      <c r="M110" s="2">
        <v>94</v>
      </c>
      <c r="N110" s="2">
        <v>7</v>
      </c>
      <c r="O110" s="2">
        <v>4</v>
      </c>
      <c r="P110" s="2">
        <v>1</v>
      </c>
      <c r="R110" s="2">
        <v>94</v>
      </c>
      <c r="S110" s="2">
        <v>27</v>
      </c>
      <c r="T110" s="2">
        <v>6</v>
      </c>
      <c r="U110" s="2">
        <v>1</v>
      </c>
      <c r="W110" s="2">
        <v>94</v>
      </c>
      <c r="X110" s="2">
        <v>19</v>
      </c>
      <c r="Y110" s="2">
        <v>4</v>
      </c>
      <c r="Z110" s="2">
        <v>1</v>
      </c>
      <c r="AB110" s="8">
        <v>94</v>
      </c>
      <c r="AC110" s="8">
        <v>12</v>
      </c>
      <c r="AD110" s="8">
        <v>4</v>
      </c>
      <c r="AE110" s="8">
        <v>1</v>
      </c>
    </row>
    <row r="111" spans="3:31" x14ac:dyDescent="0.25">
      <c r="C111" s="2">
        <v>95</v>
      </c>
      <c r="D111" s="2">
        <v>25</v>
      </c>
      <c r="E111" s="2">
        <v>2</v>
      </c>
      <c r="F111" s="2">
        <v>1</v>
      </c>
      <c r="H111" s="112">
        <v>95</v>
      </c>
      <c r="I111" s="87">
        <v>9</v>
      </c>
      <c r="J111" s="87">
        <v>7</v>
      </c>
      <c r="K111" s="87">
        <v>1</v>
      </c>
      <c r="L111" s="48"/>
      <c r="M111" s="2">
        <v>95</v>
      </c>
      <c r="N111" s="2">
        <v>7</v>
      </c>
      <c r="O111" s="2">
        <v>5</v>
      </c>
      <c r="P111" s="2">
        <v>1</v>
      </c>
      <c r="R111" s="2">
        <v>95</v>
      </c>
      <c r="S111" s="2">
        <v>28</v>
      </c>
      <c r="T111" s="2">
        <v>2</v>
      </c>
      <c r="U111" s="2">
        <v>1</v>
      </c>
      <c r="W111" s="2">
        <v>95</v>
      </c>
      <c r="X111" s="2">
        <v>19</v>
      </c>
      <c r="Y111" s="2">
        <v>5</v>
      </c>
      <c r="Z111" s="2">
        <v>1</v>
      </c>
      <c r="AB111" s="8">
        <v>95</v>
      </c>
      <c r="AC111" s="8">
        <v>12</v>
      </c>
      <c r="AD111" s="8">
        <v>7</v>
      </c>
      <c r="AE111" s="8">
        <v>1</v>
      </c>
    </row>
    <row r="112" spans="3:31" x14ac:dyDescent="0.25">
      <c r="C112" s="2">
        <v>96</v>
      </c>
      <c r="D112" s="2">
        <v>25</v>
      </c>
      <c r="E112" s="2">
        <v>3</v>
      </c>
      <c r="F112" s="2">
        <v>1</v>
      </c>
      <c r="H112" s="112">
        <v>96</v>
      </c>
      <c r="I112" s="87">
        <v>9</v>
      </c>
      <c r="J112" s="87">
        <v>8</v>
      </c>
      <c r="K112" s="87">
        <v>1</v>
      </c>
      <c r="L112" s="48"/>
      <c r="M112" s="2">
        <v>96</v>
      </c>
      <c r="N112" s="2">
        <v>7</v>
      </c>
      <c r="O112" s="2">
        <v>6</v>
      </c>
      <c r="P112" s="2">
        <v>1</v>
      </c>
      <c r="R112" s="2">
        <v>96</v>
      </c>
      <c r="S112" s="2">
        <v>28</v>
      </c>
      <c r="T112" s="2">
        <v>3</v>
      </c>
      <c r="U112" s="2">
        <v>1</v>
      </c>
      <c r="W112" s="2">
        <v>96</v>
      </c>
      <c r="X112" s="2">
        <v>19</v>
      </c>
      <c r="Y112" s="2">
        <v>6</v>
      </c>
      <c r="Z112" s="2">
        <v>1</v>
      </c>
      <c r="AB112" s="8">
        <v>96</v>
      </c>
      <c r="AC112" s="8">
        <v>12</v>
      </c>
      <c r="AD112" s="8">
        <v>9</v>
      </c>
      <c r="AE112" s="8">
        <v>1</v>
      </c>
    </row>
    <row r="113" spans="3:31" x14ac:dyDescent="0.25">
      <c r="C113" s="2">
        <v>97</v>
      </c>
      <c r="D113" s="2">
        <v>25</v>
      </c>
      <c r="E113" s="2">
        <v>4</v>
      </c>
      <c r="F113" s="2">
        <v>1</v>
      </c>
      <c r="H113" s="112">
        <v>97</v>
      </c>
      <c r="I113" s="87">
        <v>9</v>
      </c>
      <c r="J113" s="87">
        <v>9</v>
      </c>
      <c r="K113" s="87">
        <v>1</v>
      </c>
      <c r="L113" s="48"/>
      <c r="M113" s="2">
        <v>97</v>
      </c>
      <c r="N113" s="2">
        <v>7</v>
      </c>
      <c r="O113" s="2">
        <v>7</v>
      </c>
      <c r="P113" s="2">
        <v>1</v>
      </c>
      <c r="R113" s="2">
        <v>97</v>
      </c>
      <c r="S113" s="2">
        <v>28</v>
      </c>
      <c r="T113" s="2">
        <v>4</v>
      </c>
      <c r="U113" s="2">
        <v>1</v>
      </c>
      <c r="W113" s="2">
        <v>97</v>
      </c>
      <c r="X113" s="2">
        <v>19</v>
      </c>
      <c r="Y113" s="2">
        <v>7</v>
      </c>
      <c r="Z113" s="2">
        <v>1</v>
      </c>
      <c r="AB113" s="8">
        <v>97</v>
      </c>
      <c r="AC113" s="8">
        <v>12</v>
      </c>
      <c r="AD113" s="8">
        <v>10</v>
      </c>
      <c r="AE113" s="8">
        <v>1</v>
      </c>
    </row>
    <row r="114" spans="3:31" x14ac:dyDescent="0.25">
      <c r="C114" s="2">
        <v>98</v>
      </c>
      <c r="D114" s="2">
        <v>25</v>
      </c>
      <c r="E114" s="2">
        <v>5</v>
      </c>
      <c r="F114" s="2">
        <v>1</v>
      </c>
      <c r="H114" s="112">
        <v>98</v>
      </c>
      <c r="I114" s="87">
        <v>9</v>
      </c>
      <c r="J114" s="87">
        <v>10</v>
      </c>
      <c r="K114" s="87">
        <v>1</v>
      </c>
      <c r="L114" s="48"/>
      <c r="M114" s="2">
        <v>98</v>
      </c>
      <c r="N114" s="2">
        <v>7</v>
      </c>
      <c r="O114" s="2">
        <v>8</v>
      </c>
      <c r="P114" s="2">
        <v>1</v>
      </c>
      <c r="R114" s="2">
        <v>98</v>
      </c>
      <c r="S114" s="2">
        <v>28</v>
      </c>
      <c r="T114" s="2">
        <v>5</v>
      </c>
      <c r="U114" s="2">
        <v>1</v>
      </c>
      <c r="W114" s="2">
        <v>98</v>
      </c>
      <c r="X114" s="2">
        <v>19</v>
      </c>
      <c r="Y114" s="2">
        <v>11</v>
      </c>
      <c r="Z114" s="2">
        <v>1</v>
      </c>
      <c r="AB114" s="8">
        <v>98</v>
      </c>
      <c r="AC114" s="8">
        <v>12</v>
      </c>
      <c r="AD114" s="8">
        <v>11</v>
      </c>
      <c r="AE114" s="8">
        <v>1</v>
      </c>
    </row>
    <row r="115" spans="3:31" x14ac:dyDescent="0.25">
      <c r="C115" s="2">
        <v>99</v>
      </c>
      <c r="D115" s="2">
        <v>26</v>
      </c>
      <c r="E115" s="2">
        <v>1</v>
      </c>
      <c r="F115" s="2">
        <v>1</v>
      </c>
      <c r="H115" s="112">
        <v>99</v>
      </c>
      <c r="I115" s="87">
        <v>9</v>
      </c>
      <c r="J115" s="87">
        <v>11</v>
      </c>
      <c r="K115" s="87">
        <v>1</v>
      </c>
      <c r="L115" s="48"/>
      <c r="M115" s="2">
        <v>99</v>
      </c>
      <c r="N115" s="2">
        <v>7</v>
      </c>
      <c r="O115" s="2">
        <v>9</v>
      </c>
      <c r="P115" s="2">
        <v>1</v>
      </c>
      <c r="R115" s="2">
        <v>99</v>
      </c>
      <c r="S115" s="2">
        <v>29</v>
      </c>
      <c r="T115" s="2">
        <v>3</v>
      </c>
      <c r="U115" s="2">
        <v>1</v>
      </c>
      <c r="W115" s="2">
        <v>99</v>
      </c>
      <c r="X115" s="2">
        <v>19</v>
      </c>
      <c r="Y115" s="2">
        <v>15</v>
      </c>
      <c r="Z115" s="2">
        <v>1</v>
      </c>
      <c r="AB115" s="8">
        <v>99</v>
      </c>
      <c r="AC115" s="8">
        <v>12</v>
      </c>
      <c r="AD115" s="8">
        <v>13</v>
      </c>
      <c r="AE115" s="8">
        <v>1</v>
      </c>
    </row>
    <row r="116" spans="3:31" x14ac:dyDescent="0.25">
      <c r="C116" s="2">
        <v>100</v>
      </c>
      <c r="D116" s="2">
        <v>26</v>
      </c>
      <c r="E116" s="2">
        <v>2</v>
      </c>
      <c r="F116" s="2">
        <v>1</v>
      </c>
      <c r="H116" s="112">
        <v>100</v>
      </c>
      <c r="I116" s="87">
        <v>9</v>
      </c>
      <c r="J116" s="87">
        <v>12</v>
      </c>
      <c r="K116" s="87">
        <v>1</v>
      </c>
      <c r="L116" s="48"/>
      <c r="M116" s="2">
        <v>100</v>
      </c>
      <c r="N116" s="2">
        <v>7</v>
      </c>
      <c r="O116" s="2">
        <v>10</v>
      </c>
      <c r="P116" s="2">
        <v>1</v>
      </c>
      <c r="R116" s="2">
        <v>100</v>
      </c>
      <c r="S116" s="2">
        <v>29</v>
      </c>
      <c r="T116" s="2">
        <v>4</v>
      </c>
      <c r="U116" s="2">
        <v>1</v>
      </c>
      <c r="W116" s="2">
        <v>100</v>
      </c>
      <c r="X116" s="2">
        <v>20</v>
      </c>
      <c r="Y116" s="2">
        <v>1</v>
      </c>
      <c r="Z116" s="2">
        <v>1</v>
      </c>
      <c r="AB116" s="8">
        <v>100</v>
      </c>
      <c r="AC116" s="8">
        <v>12</v>
      </c>
      <c r="AD116" s="8">
        <v>15</v>
      </c>
      <c r="AE116" s="8">
        <v>1</v>
      </c>
    </row>
    <row r="117" spans="3:31" x14ac:dyDescent="0.25">
      <c r="C117" s="2">
        <v>101</v>
      </c>
      <c r="D117" s="2">
        <v>26</v>
      </c>
      <c r="E117" s="2">
        <v>3</v>
      </c>
      <c r="F117" s="2">
        <v>1</v>
      </c>
      <c r="H117" s="112">
        <v>101</v>
      </c>
      <c r="I117" s="87">
        <v>9</v>
      </c>
      <c r="J117" s="87">
        <v>14</v>
      </c>
      <c r="K117" s="87">
        <v>1</v>
      </c>
      <c r="L117" s="48"/>
      <c r="M117" s="2">
        <v>101</v>
      </c>
      <c r="N117" s="2">
        <v>7</v>
      </c>
      <c r="O117" s="2">
        <v>12</v>
      </c>
      <c r="P117" s="2">
        <v>1</v>
      </c>
      <c r="R117" s="2">
        <v>101</v>
      </c>
      <c r="S117" s="2">
        <v>29</v>
      </c>
      <c r="T117" s="2">
        <v>5</v>
      </c>
      <c r="U117" s="2">
        <v>1</v>
      </c>
      <c r="W117" s="2">
        <v>101</v>
      </c>
      <c r="X117" s="2">
        <v>20</v>
      </c>
      <c r="Y117" s="2">
        <v>2</v>
      </c>
      <c r="Z117" s="2">
        <v>1</v>
      </c>
      <c r="AB117" s="8">
        <v>101</v>
      </c>
      <c r="AC117" s="8">
        <v>12</v>
      </c>
      <c r="AD117" s="8">
        <v>16</v>
      </c>
      <c r="AE117" s="8">
        <v>1</v>
      </c>
    </row>
    <row r="118" spans="3:31" x14ac:dyDescent="0.25">
      <c r="C118" s="2">
        <v>102</v>
      </c>
      <c r="D118" s="2">
        <v>26</v>
      </c>
      <c r="E118" s="2">
        <v>4</v>
      </c>
      <c r="F118" s="2">
        <v>1</v>
      </c>
      <c r="H118" s="112">
        <v>102</v>
      </c>
      <c r="I118" s="87">
        <v>9</v>
      </c>
      <c r="J118" s="87">
        <v>15</v>
      </c>
      <c r="K118" s="87">
        <v>1</v>
      </c>
      <c r="L118" s="48"/>
      <c r="M118" s="2">
        <v>102</v>
      </c>
      <c r="N118" s="2">
        <v>7</v>
      </c>
      <c r="O118" s="2">
        <v>14</v>
      </c>
      <c r="P118" s="2">
        <v>1</v>
      </c>
      <c r="R118" s="2">
        <v>102</v>
      </c>
      <c r="S118" s="2">
        <v>30</v>
      </c>
      <c r="T118" s="2">
        <v>1</v>
      </c>
      <c r="U118" s="2">
        <v>1</v>
      </c>
      <c r="W118" s="2">
        <v>102</v>
      </c>
      <c r="X118" s="2">
        <v>20</v>
      </c>
      <c r="Y118" s="2">
        <v>11</v>
      </c>
      <c r="Z118" s="2">
        <v>1</v>
      </c>
      <c r="AB118" s="8">
        <v>102</v>
      </c>
      <c r="AC118" s="8">
        <v>12</v>
      </c>
      <c r="AD118" s="8">
        <v>18</v>
      </c>
      <c r="AE118" s="8">
        <v>1</v>
      </c>
    </row>
    <row r="119" spans="3:31" x14ac:dyDescent="0.25">
      <c r="C119" s="2">
        <v>103</v>
      </c>
      <c r="D119" s="2">
        <v>26</v>
      </c>
      <c r="E119" s="2">
        <v>5</v>
      </c>
      <c r="F119" s="2">
        <v>1</v>
      </c>
      <c r="H119" s="112">
        <v>103</v>
      </c>
      <c r="I119" s="87">
        <v>9</v>
      </c>
      <c r="J119" s="87">
        <v>16</v>
      </c>
      <c r="K119" s="87">
        <v>1</v>
      </c>
      <c r="L119" s="48"/>
      <c r="M119" s="2">
        <v>103</v>
      </c>
      <c r="N119" s="2">
        <v>7</v>
      </c>
      <c r="O119" s="2">
        <v>15</v>
      </c>
      <c r="P119" s="2">
        <v>1</v>
      </c>
      <c r="R119" s="2">
        <v>103</v>
      </c>
      <c r="S119" s="2">
        <v>30</v>
      </c>
      <c r="T119" s="2">
        <v>2</v>
      </c>
      <c r="U119" s="2">
        <v>1</v>
      </c>
      <c r="W119" s="2">
        <v>103</v>
      </c>
      <c r="X119" s="2">
        <v>20</v>
      </c>
      <c r="Y119" s="2">
        <v>15</v>
      </c>
      <c r="Z119" s="2">
        <v>1</v>
      </c>
      <c r="AB119" s="8">
        <v>103</v>
      </c>
      <c r="AC119" s="8">
        <v>13</v>
      </c>
      <c r="AD119" s="8">
        <v>1</v>
      </c>
      <c r="AE119" s="8">
        <v>1</v>
      </c>
    </row>
    <row r="120" spans="3:31" x14ac:dyDescent="0.25">
      <c r="C120" s="2">
        <v>104</v>
      </c>
      <c r="D120" s="2">
        <v>27</v>
      </c>
      <c r="E120" s="2">
        <v>1</v>
      </c>
      <c r="F120" s="2">
        <v>1</v>
      </c>
      <c r="H120" s="112">
        <v>104</v>
      </c>
      <c r="I120" s="87">
        <v>9</v>
      </c>
      <c r="J120" s="87">
        <v>17</v>
      </c>
      <c r="K120" s="87">
        <v>1</v>
      </c>
      <c r="L120" s="48"/>
      <c r="M120" s="2">
        <v>104</v>
      </c>
      <c r="N120" s="2">
        <v>7</v>
      </c>
      <c r="O120" s="2">
        <v>16</v>
      </c>
      <c r="P120" s="2">
        <v>1</v>
      </c>
      <c r="R120" s="2">
        <v>104</v>
      </c>
      <c r="S120" s="2">
        <v>30</v>
      </c>
      <c r="T120" s="2">
        <v>3</v>
      </c>
      <c r="U120" s="2">
        <v>1</v>
      </c>
      <c r="W120" s="2">
        <v>104</v>
      </c>
      <c r="X120" s="2">
        <v>20</v>
      </c>
      <c r="Y120" s="2">
        <v>14</v>
      </c>
      <c r="Z120" s="2">
        <v>1</v>
      </c>
      <c r="AB120" s="8">
        <v>104</v>
      </c>
      <c r="AC120" s="8">
        <v>13</v>
      </c>
      <c r="AD120" s="8">
        <v>6</v>
      </c>
      <c r="AE120" s="8">
        <v>1</v>
      </c>
    </row>
    <row r="121" spans="3:31" x14ac:dyDescent="0.25">
      <c r="C121" s="2">
        <v>105</v>
      </c>
      <c r="D121" s="2">
        <v>27</v>
      </c>
      <c r="E121" s="2">
        <v>2</v>
      </c>
      <c r="F121" s="2">
        <v>1</v>
      </c>
      <c r="H121" s="112">
        <v>105</v>
      </c>
      <c r="I121" s="87">
        <v>9</v>
      </c>
      <c r="J121" s="87">
        <v>18</v>
      </c>
      <c r="K121" s="87">
        <v>1</v>
      </c>
      <c r="L121" s="48"/>
      <c r="M121" s="2">
        <v>105</v>
      </c>
      <c r="N121" s="2">
        <v>7</v>
      </c>
      <c r="O121" s="2">
        <v>19</v>
      </c>
      <c r="P121" s="2">
        <v>1</v>
      </c>
      <c r="R121" s="2">
        <v>105</v>
      </c>
      <c r="S121" s="2">
        <v>31</v>
      </c>
      <c r="T121" s="2">
        <v>2</v>
      </c>
      <c r="U121" s="2">
        <v>1</v>
      </c>
      <c r="W121" s="2">
        <v>105</v>
      </c>
      <c r="X121" s="2">
        <v>20</v>
      </c>
      <c r="Y121" s="2">
        <v>16</v>
      </c>
      <c r="Z121" s="2">
        <v>1</v>
      </c>
      <c r="AB121" s="8">
        <v>105</v>
      </c>
      <c r="AC121" s="8">
        <v>13</v>
      </c>
      <c r="AD121" s="8">
        <v>8</v>
      </c>
      <c r="AE121" s="8">
        <v>1</v>
      </c>
    </row>
    <row r="122" spans="3:31" x14ac:dyDescent="0.25">
      <c r="C122" s="2">
        <v>106</v>
      </c>
      <c r="D122" s="2">
        <v>27</v>
      </c>
      <c r="E122" s="2">
        <v>3</v>
      </c>
      <c r="F122" s="2">
        <v>1</v>
      </c>
      <c r="H122" s="112">
        <v>106</v>
      </c>
      <c r="I122" s="87">
        <v>10</v>
      </c>
      <c r="J122" s="87">
        <v>1</v>
      </c>
      <c r="K122" s="87">
        <v>1</v>
      </c>
      <c r="L122" s="48"/>
      <c r="M122" s="2">
        <v>106</v>
      </c>
      <c r="N122" s="2">
        <v>7</v>
      </c>
      <c r="O122" s="2">
        <v>20</v>
      </c>
      <c r="P122" s="2">
        <v>1</v>
      </c>
      <c r="R122" s="2">
        <v>106</v>
      </c>
      <c r="S122" s="2">
        <v>31</v>
      </c>
      <c r="T122" s="2">
        <v>4</v>
      </c>
      <c r="U122" s="2">
        <v>1</v>
      </c>
      <c r="W122" s="2">
        <v>106</v>
      </c>
      <c r="X122" s="2">
        <v>21</v>
      </c>
      <c r="Y122" s="2">
        <v>1</v>
      </c>
      <c r="Z122" s="2">
        <v>1</v>
      </c>
      <c r="AB122" s="8">
        <v>106</v>
      </c>
      <c r="AC122" s="8">
        <v>13</v>
      </c>
      <c r="AD122" s="8">
        <v>10</v>
      </c>
      <c r="AE122" s="8">
        <v>1</v>
      </c>
    </row>
    <row r="123" spans="3:31" x14ac:dyDescent="0.25">
      <c r="C123" s="2">
        <v>107</v>
      </c>
      <c r="D123" s="2">
        <v>27</v>
      </c>
      <c r="E123" s="2">
        <v>4</v>
      </c>
      <c r="F123" s="2">
        <v>1</v>
      </c>
      <c r="H123" s="112">
        <v>107</v>
      </c>
      <c r="I123" s="87">
        <v>10</v>
      </c>
      <c r="J123" s="87">
        <v>2</v>
      </c>
      <c r="K123" s="87">
        <v>1</v>
      </c>
      <c r="L123" s="48"/>
      <c r="M123" s="2">
        <v>107</v>
      </c>
      <c r="N123" s="2">
        <v>7</v>
      </c>
      <c r="O123" s="2">
        <v>21</v>
      </c>
      <c r="P123" s="2">
        <v>1</v>
      </c>
      <c r="R123" s="2">
        <v>107</v>
      </c>
      <c r="S123" s="2">
        <v>31</v>
      </c>
      <c r="T123" s="2">
        <v>7</v>
      </c>
      <c r="U123" s="2">
        <v>1</v>
      </c>
      <c r="W123" s="2">
        <v>107</v>
      </c>
      <c r="X123" s="2">
        <v>21</v>
      </c>
      <c r="Y123" s="2">
        <v>2</v>
      </c>
      <c r="Z123" s="2">
        <v>1</v>
      </c>
      <c r="AB123" s="8">
        <v>107</v>
      </c>
      <c r="AC123" s="8">
        <v>13</v>
      </c>
      <c r="AD123" s="8">
        <v>11</v>
      </c>
      <c r="AE123" s="8">
        <v>1</v>
      </c>
    </row>
    <row r="124" spans="3:31" x14ac:dyDescent="0.25">
      <c r="C124" s="2">
        <v>108</v>
      </c>
      <c r="D124" s="2">
        <v>27</v>
      </c>
      <c r="E124" s="2">
        <v>5</v>
      </c>
      <c r="F124" s="2">
        <v>1</v>
      </c>
      <c r="H124" s="112">
        <v>108</v>
      </c>
      <c r="I124" s="87">
        <v>10</v>
      </c>
      <c r="J124" s="87">
        <v>3</v>
      </c>
      <c r="K124" s="87">
        <v>1</v>
      </c>
      <c r="L124" s="48"/>
      <c r="M124" s="2">
        <v>108</v>
      </c>
      <c r="N124" s="2">
        <v>8</v>
      </c>
      <c r="O124" s="2">
        <v>1</v>
      </c>
      <c r="P124" s="2">
        <v>1</v>
      </c>
      <c r="R124" s="2">
        <v>108</v>
      </c>
      <c r="S124" s="2">
        <v>32</v>
      </c>
      <c r="T124" s="2">
        <v>2</v>
      </c>
      <c r="U124" s="2">
        <v>1</v>
      </c>
      <c r="W124" s="2">
        <v>108</v>
      </c>
      <c r="X124" s="2">
        <v>21</v>
      </c>
      <c r="Y124" s="2">
        <v>3</v>
      </c>
      <c r="Z124" s="2">
        <v>1</v>
      </c>
      <c r="AB124" s="8">
        <v>108</v>
      </c>
      <c r="AC124" s="8">
        <v>13</v>
      </c>
      <c r="AD124" s="8">
        <v>16</v>
      </c>
      <c r="AE124" s="8">
        <v>1</v>
      </c>
    </row>
    <row r="125" spans="3:31" x14ac:dyDescent="0.25">
      <c r="C125" s="2">
        <v>109</v>
      </c>
      <c r="D125" s="2">
        <v>27</v>
      </c>
      <c r="E125" s="2">
        <v>6</v>
      </c>
      <c r="F125" s="2">
        <v>1</v>
      </c>
      <c r="H125" s="112">
        <v>109</v>
      </c>
      <c r="I125" s="87">
        <v>10</v>
      </c>
      <c r="J125" s="87">
        <v>4</v>
      </c>
      <c r="K125" s="87">
        <v>1</v>
      </c>
      <c r="L125" s="48"/>
      <c r="M125" s="2">
        <v>109</v>
      </c>
      <c r="N125" s="2">
        <v>8</v>
      </c>
      <c r="O125" s="2">
        <v>2</v>
      </c>
      <c r="P125" s="2">
        <v>1</v>
      </c>
      <c r="R125" s="2">
        <v>109</v>
      </c>
      <c r="S125" s="2">
        <v>32</v>
      </c>
      <c r="T125" s="2">
        <v>3</v>
      </c>
      <c r="U125" s="2">
        <v>1</v>
      </c>
      <c r="W125" s="2">
        <v>109</v>
      </c>
      <c r="X125" s="2">
        <v>21</v>
      </c>
      <c r="Y125" s="2">
        <v>5</v>
      </c>
      <c r="Z125" s="2">
        <v>1</v>
      </c>
      <c r="AB125" s="8">
        <v>109</v>
      </c>
      <c r="AC125" s="8">
        <v>13</v>
      </c>
      <c r="AD125" s="8">
        <v>18</v>
      </c>
      <c r="AE125" s="8">
        <v>1</v>
      </c>
    </row>
    <row r="126" spans="3:31" x14ac:dyDescent="0.25">
      <c r="C126" s="2">
        <v>110</v>
      </c>
      <c r="D126" s="2">
        <v>28</v>
      </c>
      <c r="E126" s="2">
        <v>1</v>
      </c>
      <c r="F126" s="2">
        <v>1</v>
      </c>
      <c r="H126" s="112">
        <v>110</v>
      </c>
      <c r="I126" s="87">
        <v>10</v>
      </c>
      <c r="J126" s="87">
        <v>7</v>
      </c>
      <c r="K126" s="87">
        <v>1</v>
      </c>
      <c r="L126" s="48"/>
      <c r="M126" s="2">
        <v>110</v>
      </c>
      <c r="N126" s="2">
        <v>8</v>
      </c>
      <c r="O126" s="2">
        <v>4</v>
      </c>
      <c r="P126" s="2">
        <v>1</v>
      </c>
      <c r="R126" s="2">
        <v>110</v>
      </c>
      <c r="S126" s="2">
        <v>32</v>
      </c>
      <c r="T126" s="2">
        <v>4</v>
      </c>
      <c r="U126" s="2">
        <v>1</v>
      </c>
      <c r="W126" s="2">
        <v>110</v>
      </c>
      <c r="X126" s="2">
        <v>21</v>
      </c>
      <c r="Y126" s="2">
        <v>8</v>
      </c>
      <c r="Z126" s="2">
        <v>1</v>
      </c>
      <c r="AB126" s="8">
        <v>110</v>
      </c>
      <c r="AC126" s="8">
        <v>13</v>
      </c>
      <c r="AD126" s="8">
        <v>19</v>
      </c>
      <c r="AE126" s="8">
        <v>1</v>
      </c>
    </row>
    <row r="127" spans="3:31" x14ac:dyDescent="0.25">
      <c r="C127" s="2">
        <v>111</v>
      </c>
      <c r="D127" s="2">
        <v>28</v>
      </c>
      <c r="E127" s="2">
        <v>2</v>
      </c>
      <c r="F127" s="2">
        <v>1</v>
      </c>
      <c r="H127" s="112">
        <v>111</v>
      </c>
      <c r="I127" s="87">
        <v>10</v>
      </c>
      <c r="J127" s="87">
        <v>8</v>
      </c>
      <c r="K127" s="87">
        <v>1</v>
      </c>
      <c r="L127" s="48"/>
      <c r="M127" s="2">
        <v>111</v>
      </c>
      <c r="N127" s="2">
        <v>8</v>
      </c>
      <c r="O127" s="2">
        <v>5</v>
      </c>
      <c r="P127" s="2">
        <v>1</v>
      </c>
      <c r="R127" s="2">
        <v>111</v>
      </c>
      <c r="S127" s="2">
        <v>33</v>
      </c>
      <c r="T127" s="2">
        <v>2</v>
      </c>
      <c r="U127" s="2">
        <v>1</v>
      </c>
      <c r="W127" s="2">
        <v>111</v>
      </c>
      <c r="X127" s="2">
        <v>21</v>
      </c>
      <c r="Y127" s="2">
        <v>9</v>
      </c>
      <c r="Z127" s="2">
        <v>1</v>
      </c>
      <c r="AB127" s="8">
        <v>111</v>
      </c>
      <c r="AC127" s="8">
        <v>13</v>
      </c>
      <c r="AD127" s="8">
        <v>20</v>
      </c>
      <c r="AE127" s="8">
        <v>1</v>
      </c>
    </row>
    <row r="128" spans="3:31" x14ac:dyDescent="0.25">
      <c r="C128" s="2">
        <v>112</v>
      </c>
      <c r="D128" s="2">
        <v>28</v>
      </c>
      <c r="E128" s="2">
        <v>3</v>
      </c>
      <c r="F128" s="2">
        <v>1</v>
      </c>
      <c r="H128" s="112">
        <v>112</v>
      </c>
      <c r="I128" s="87">
        <v>10</v>
      </c>
      <c r="J128" s="87">
        <v>11</v>
      </c>
      <c r="K128" s="87">
        <v>1</v>
      </c>
      <c r="L128" s="48"/>
      <c r="M128" s="2">
        <v>112</v>
      </c>
      <c r="N128" s="2">
        <v>8</v>
      </c>
      <c r="O128" s="2">
        <v>7</v>
      </c>
      <c r="P128" s="2">
        <v>1</v>
      </c>
      <c r="R128" s="2">
        <v>112</v>
      </c>
      <c r="S128" s="2">
        <v>33</v>
      </c>
      <c r="T128" s="2">
        <v>5</v>
      </c>
      <c r="U128" s="2">
        <v>1</v>
      </c>
      <c r="W128" s="2">
        <v>112</v>
      </c>
      <c r="X128" s="2">
        <v>22</v>
      </c>
      <c r="Y128" s="2">
        <v>1</v>
      </c>
      <c r="Z128" s="2">
        <v>1</v>
      </c>
      <c r="AB128" s="8">
        <v>112</v>
      </c>
      <c r="AC128" s="8">
        <v>13</v>
      </c>
      <c r="AD128" s="8">
        <v>7</v>
      </c>
      <c r="AE128" s="8">
        <v>1</v>
      </c>
    </row>
    <row r="129" spans="3:31" x14ac:dyDescent="0.25">
      <c r="C129" s="2">
        <v>113</v>
      </c>
      <c r="D129" s="2">
        <v>28</v>
      </c>
      <c r="E129" s="2">
        <v>4</v>
      </c>
      <c r="F129" s="2">
        <v>1</v>
      </c>
      <c r="H129" s="112">
        <v>113</v>
      </c>
      <c r="I129" s="87">
        <v>10</v>
      </c>
      <c r="J129" s="87">
        <v>12</v>
      </c>
      <c r="K129" s="87">
        <v>1</v>
      </c>
      <c r="L129" s="48"/>
      <c r="M129" s="2">
        <v>113</v>
      </c>
      <c r="N129" s="2">
        <v>8</v>
      </c>
      <c r="O129" s="2">
        <v>11</v>
      </c>
      <c r="P129" s="2">
        <v>1</v>
      </c>
      <c r="R129" s="2">
        <v>113</v>
      </c>
      <c r="S129" s="2">
        <v>33</v>
      </c>
      <c r="T129" s="2">
        <v>7</v>
      </c>
      <c r="U129" s="2">
        <v>1</v>
      </c>
      <c r="W129" s="2">
        <v>113</v>
      </c>
      <c r="X129" s="2">
        <v>22</v>
      </c>
      <c r="Y129" s="2">
        <v>6</v>
      </c>
      <c r="Z129" s="2">
        <v>1</v>
      </c>
      <c r="AB129" s="8">
        <v>113</v>
      </c>
      <c r="AC129" s="8">
        <v>14</v>
      </c>
      <c r="AD129" s="8">
        <v>1</v>
      </c>
      <c r="AE129" s="8">
        <v>1</v>
      </c>
    </row>
    <row r="130" spans="3:31" x14ac:dyDescent="0.25">
      <c r="C130" s="2">
        <v>114</v>
      </c>
      <c r="D130" s="2">
        <v>28</v>
      </c>
      <c r="E130" s="2">
        <v>5</v>
      </c>
      <c r="F130" s="2">
        <v>1</v>
      </c>
      <c r="H130" s="112">
        <v>114</v>
      </c>
      <c r="I130" s="87">
        <v>10</v>
      </c>
      <c r="J130" s="87">
        <v>13</v>
      </c>
      <c r="K130" s="87">
        <v>1</v>
      </c>
      <c r="L130" s="48"/>
      <c r="M130" s="2">
        <v>114</v>
      </c>
      <c r="N130" s="2">
        <v>8</v>
      </c>
      <c r="O130" s="2">
        <v>13</v>
      </c>
      <c r="P130" s="2">
        <v>1</v>
      </c>
      <c r="R130" s="2">
        <v>114</v>
      </c>
      <c r="S130" s="2">
        <v>34</v>
      </c>
      <c r="T130" s="2">
        <v>1</v>
      </c>
      <c r="U130" s="2">
        <v>1</v>
      </c>
      <c r="W130" s="2">
        <v>114</v>
      </c>
      <c r="X130" s="2">
        <v>22</v>
      </c>
      <c r="Y130" s="2">
        <v>8</v>
      </c>
      <c r="Z130" s="2">
        <v>1</v>
      </c>
      <c r="AB130" s="8">
        <v>114</v>
      </c>
      <c r="AC130" s="8">
        <v>14</v>
      </c>
      <c r="AD130" s="8">
        <v>2</v>
      </c>
      <c r="AE130" s="8">
        <v>1</v>
      </c>
    </row>
    <row r="131" spans="3:31" x14ac:dyDescent="0.25">
      <c r="C131" s="2">
        <v>115</v>
      </c>
      <c r="D131" s="2">
        <v>28</v>
      </c>
      <c r="E131" s="2">
        <v>6</v>
      </c>
      <c r="F131" s="2">
        <v>1</v>
      </c>
      <c r="H131" s="112">
        <v>115</v>
      </c>
      <c r="I131" s="87">
        <v>10</v>
      </c>
      <c r="J131" s="87">
        <v>14</v>
      </c>
      <c r="K131" s="87">
        <v>1</v>
      </c>
      <c r="L131" s="48"/>
      <c r="M131" s="2">
        <v>115</v>
      </c>
      <c r="N131" s="2">
        <v>8</v>
      </c>
      <c r="O131" s="2">
        <v>14</v>
      </c>
      <c r="P131" s="2">
        <v>1</v>
      </c>
      <c r="R131" s="2">
        <v>115</v>
      </c>
      <c r="S131" s="2">
        <v>34</v>
      </c>
      <c r="T131" s="2">
        <v>6</v>
      </c>
      <c r="U131" s="2">
        <v>1</v>
      </c>
      <c r="W131" s="2">
        <v>115</v>
      </c>
      <c r="X131" s="2">
        <v>22</v>
      </c>
      <c r="Y131" s="2">
        <v>9</v>
      </c>
      <c r="Z131" s="2">
        <v>1</v>
      </c>
      <c r="AB131" s="8">
        <v>115</v>
      </c>
      <c r="AC131" s="8">
        <v>14</v>
      </c>
      <c r="AD131" s="8">
        <v>4</v>
      </c>
      <c r="AE131" s="8">
        <v>1</v>
      </c>
    </row>
    <row r="132" spans="3:31" x14ac:dyDescent="0.25">
      <c r="C132" s="2">
        <v>116</v>
      </c>
      <c r="D132" s="2">
        <v>29</v>
      </c>
      <c r="E132" s="2">
        <v>3</v>
      </c>
      <c r="F132" s="2">
        <v>1</v>
      </c>
      <c r="H132" s="112">
        <v>116</v>
      </c>
      <c r="I132" s="87">
        <v>10</v>
      </c>
      <c r="J132" s="87">
        <v>15</v>
      </c>
      <c r="K132" s="87">
        <v>1</v>
      </c>
      <c r="L132" s="48"/>
      <c r="M132" s="2">
        <v>116</v>
      </c>
      <c r="N132" s="2">
        <v>8</v>
      </c>
      <c r="O132" s="2">
        <v>15</v>
      </c>
      <c r="P132" s="2">
        <v>1</v>
      </c>
      <c r="R132" s="2">
        <v>116</v>
      </c>
      <c r="S132" s="2">
        <v>34</v>
      </c>
      <c r="T132" s="2">
        <v>7</v>
      </c>
      <c r="U132" s="2">
        <v>1</v>
      </c>
      <c r="W132" s="2">
        <v>116</v>
      </c>
      <c r="X132" s="2">
        <v>22</v>
      </c>
      <c r="Y132" s="2">
        <v>10</v>
      </c>
      <c r="Z132" s="2">
        <v>1</v>
      </c>
      <c r="AB132" s="8">
        <v>116</v>
      </c>
      <c r="AC132" s="8">
        <v>14</v>
      </c>
      <c r="AD132" s="8">
        <v>6</v>
      </c>
      <c r="AE132" s="8">
        <v>1</v>
      </c>
    </row>
    <row r="133" spans="3:31" x14ac:dyDescent="0.25">
      <c r="C133" s="2">
        <v>117</v>
      </c>
      <c r="D133" s="2">
        <v>29</v>
      </c>
      <c r="E133" s="2">
        <v>4</v>
      </c>
      <c r="F133" s="2">
        <v>1</v>
      </c>
      <c r="H133" s="112">
        <v>117</v>
      </c>
      <c r="I133" s="87">
        <v>10</v>
      </c>
      <c r="J133" s="87">
        <v>16</v>
      </c>
      <c r="K133" s="87">
        <v>1</v>
      </c>
      <c r="L133" s="48"/>
      <c r="M133" s="2">
        <v>117</v>
      </c>
      <c r="N133" s="2">
        <v>8</v>
      </c>
      <c r="O133" s="2">
        <v>16</v>
      </c>
      <c r="P133" s="2">
        <v>1</v>
      </c>
      <c r="R133" s="2">
        <v>117</v>
      </c>
      <c r="S133" s="2">
        <v>35</v>
      </c>
      <c r="T133" s="2">
        <v>1</v>
      </c>
      <c r="U133" s="2">
        <v>1</v>
      </c>
      <c r="W133" s="2">
        <v>117</v>
      </c>
      <c r="X133" s="2">
        <v>23</v>
      </c>
      <c r="Y133" s="2">
        <v>10</v>
      </c>
      <c r="Z133" s="2">
        <v>1</v>
      </c>
      <c r="AB133" s="8">
        <v>117</v>
      </c>
      <c r="AC133" s="8">
        <v>14</v>
      </c>
      <c r="AD133" s="8">
        <v>7</v>
      </c>
      <c r="AE133" s="8">
        <v>1</v>
      </c>
    </row>
    <row r="134" spans="3:31" x14ac:dyDescent="0.25">
      <c r="C134" s="2">
        <v>118</v>
      </c>
      <c r="D134" s="2">
        <v>29</v>
      </c>
      <c r="E134" s="2">
        <v>5</v>
      </c>
      <c r="F134" s="2">
        <v>1</v>
      </c>
      <c r="H134" s="112">
        <v>118</v>
      </c>
      <c r="I134" s="87">
        <v>10</v>
      </c>
      <c r="J134" s="87">
        <v>17</v>
      </c>
      <c r="K134" s="87">
        <v>1</v>
      </c>
      <c r="L134" s="48"/>
      <c r="M134" s="2">
        <v>118</v>
      </c>
      <c r="N134" s="2">
        <v>8</v>
      </c>
      <c r="O134" s="2">
        <v>17</v>
      </c>
      <c r="P134" s="2">
        <v>1</v>
      </c>
      <c r="R134" s="2">
        <v>118</v>
      </c>
      <c r="S134" s="2">
        <v>35</v>
      </c>
      <c r="T134" s="2">
        <v>2</v>
      </c>
      <c r="U134" s="2">
        <v>1</v>
      </c>
      <c r="W134" s="2">
        <v>118</v>
      </c>
      <c r="X134" s="2">
        <v>23</v>
      </c>
      <c r="Y134" s="2">
        <v>12</v>
      </c>
      <c r="Z134" s="2">
        <v>1</v>
      </c>
      <c r="AB134" s="8">
        <v>118</v>
      </c>
      <c r="AC134" s="8">
        <v>14</v>
      </c>
      <c r="AD134" s="8">
        <v>11</v>
      </c>
      <c r="AE134" s="8">
        <v>1</v>
      </c>
    </row>
    <row r="135" spans="3:31" x14ac:dyDescent="0.25">
      <c r="C135" s="2">
        <v>119</v>
      </c>
      <c r="D135" s="2">
        <v>30</v>
      </c>
      <c r="E135" s="2">
        <v>3</v>
      </c>
      <c r="F135" s="2">
        <v>1</v>
      </c>
      <c r="H135" s="112">
        <v>119</v>
      </c>
      <c r="I135" s="87">
        <v>11</v>
      </c>
      <c r="J135" s="87">
        <v>1</v>
      </c>
      <c r="K135" s="87">
        <v>1</v>
      </c>
      <c r="L135" s="48"/>
      <c r="M135" s="2">
        <v>119</v>
      </c>
      <c r="N135" s="2">
        <v>8</v>
      </c>
      <c r="O135" s="2">
        <v>18</v>
      </c>
      <c r="P135" s="2">
        <v>1</v>
      </c>
      <c r="R135" s="2">
        <v>119</v>
      </c>
      <c r="S135" s="2">
        <v>35</v>
      </c>
      <c r="T135" s="2">
        <v>3</v>
      </c>
      <c r="U135" s="2">
        <v>1</v>
      </c>
      <c r="W135" s="2">
        <v>119</v>
      </c>
      <c r="X135" s="2">
        <v>23</v>
      </c>
      <c r="Y135" s="2">
        <v>14</v>
      </c>
      <c r="Z135" s="2">
        <v>1</v>
      </c>
      <c r="AB135" s="8">
        <v>119</v>
      </c>
      <c r="AC135" s="8">
        <v>14</v>
      </c>
      <c r="AD135" s="8">
        <v>13</v>
      </c>
      <c r="AE135" s="8">
        <v>1</v>
      </c>
    </row>
    <row r="136" spans="3:31" x14ac:dyDescent="0.25">
      <c r="C136" s="2">
        <v>120</v>
      </c>
      <c r="D136" s="2">
        <v>30</v>
      </c>
      <c r="E136" s="2">
        <v>4</v>
      </c>
      <c r="F136" s="2">
        <v>1</v>
      </c>
      <c r="H136" s="112">
        <v>120</v>
      </c>
      <c r="I136" s="87">
        <v>11</v>
      </c>
      <c r="J136" s="87">
        <v>2</v>
      </c>
      <c r="K136" s="87">
        <v>1</v>
      </c>
      <c r="L136" s="48"/>
      <c r="M136" s="2">
        <v>120</v>
      </c>
      <c r="N136" s="2">
        <v>8</v>
      </c>
      <c r="O136" s="2">
        <v>19</v>
      </c>
      <c r="P136" s="2">
        <v>1</v>
      </c>
      <c r="R136" s="2">
        <v>120</v>
      </c>
      <c r="S136" s="2">
        <v>35</v>
      </c>
      <c r="T136" s="2">
        <v>4</v>
      </c>
      <c r="U136" s="2">
        <v>1</v>
      </c>
      <c r="W136" s="2">
        <v>120</v>
      </c>
      <c r="X136" s="2">
        <v>23</v>
      </c>
      <c r="Y136" s="2">
        <v>17</v>
      </c>
      <c r="Z136" s="2">
        <v>1</v>
      </c>
      <c r="AB136" s="8">
        <v>120</v>
      </c>
      <c r="AC136" s="8">
        <v>14</v>
      </c>
      <c r="AD136" s="8">
        <v>14</v>
      </c>
      <c r="AE136" s="8">
        <v>1</v>
      </c>
    </row>
    <row r="137" spans="3:31" x14ac:dyDescent="0.25">
      <c r="C137" s="2">
        <v>121</v>
      </c>
      <c r="D137" s="2">
        <v>30</v>
      </c>
      <c r="E137" s="2">
        <v>5</v>
      </c>
      <c r="F137" s="2">
        <v>1</v>
      </c>
      <c r="H137" s="112">
        <v>121</v>
      </c>
      <c r="I137" s="87">
        <v>11</v>
      </c>
      <c r="J137" s="87">
        <v>4</v>
      </c>
      <c r="K137" s="87">
        <v>1</v>
      </c>
      <c r="L137" s="48"/>
      <c r="M137" s="2">
        <v>121</v>
      </c>
      <c r="N137" s="2">
        <v>8</v>
      </c>
      <c r="O137" s="2">
        <v>20</v>
      </c>
      <c r="P137" s="2">
        <v>1</v>
      </c>
      <c r="R137" s="2">
        <v>121</v>
      </c>
      <c r="S137" s="2">
        <v>36</v>
      </c>
      <c r="T137" s="2">
        <v>2</v>
      </c>
      <c r="U137" s="2">
        <v>1</v>
      </c>
      <c r="W137" s="2">
        <v>121</v>
      </c>
      <c r="X137" s="2">
        <v>23</v>
      </c>
      <c r="Y137" s="2">
        <v>18</v>
      </c>
      <c r="Z137" s="2">
        <v>1</v>
      </c>
      <c r="AB137" s="8">
        <v>121</v>
      </c>
      <c r="AC137" s="8">
        <v>14</v>
      </c>
      <c r="AD137" s="8">
        <v>19</v>
      </c>
      <c r="AE137" s="8">
        <v>1</v>
      </c>
    </row>
    <row r="138" spans="3:31" x14ac:dyDescent="0.25">
      <c r="C138" s="2">
        <v>122</v>
      </c>
      <c r="D138" s="2">
        <v>31</v>
      </c>
      <c r="E138" s="2">
        <v>1</v>
      </c>
      <c r="F138" s="2">
        <v>1</v>
      </c>
      <c r="H138" s="112">
        <v>122</v>
      </c>
      <c r="I138" s="87">
        <v>11</v>
      </c>
      <c r="J138" s="87">
        <v>5</v>
      </c>
      <c r="K138" s="87">
        <v>1</v>
      </c>
      <c r="L138" s="48"/>
      <c r="M138" s="2">
        <v>122</v>
      </c>
      <c r="N138" s="2">
        <v>8</v>
      </c>
      <c r="O138" s="2">
        <v>21</v>
      </c>
      <c r="P138" s="2">
        <v>1</v>
      </c>
      <c r="R138" s="2">
        <v>122</v>
      </c>
      <c r="S138" s="2">
        <v>36</v>
      </c>
      <c r="T138" s="2">
        <v>3</v>
      </c>
      <c r="U138" s="2">
        <v>1</v>
      </c>
      <c r="W138" s="2">
        <v>122</v>
      </c>
      <c r="X138" s="2">
        <v>24</v>
      </c>
      <c r="Y138" s="2">
        <v>10</v>
      </c>
      <c r="Z138" s="2">
        <v>1</v>
      </c>
      <c r="AB138" s="8">
        <v>122</v>
      </c>
      <c r="AC138" s="8">
        <v>14</v>
      </c>
      <c r="AD138" s="8">
        <v>18</v>
      </c>
      <c r="AE138" s="8">
        <v>1</v>
      </c>
    </row>
    <row r="139" spans="3:31" x14ac:dyDescent="0.25">
      <c r="C139" s="2">
        <v>123</v>
      </c>
      <c r="D139" s="2">
        <v>31</v>
      </c>
      <c r="E139" s="2">
        <v>2</v>
      </c>
      <c r="F139" s="2">
        <v>1</v>
      </c>
      <c r="H139" s="112">
        <v>123</v>
      </c>
      <c r="I139" s="87">
        <v>11</v>
      </c>
      <c r="J139" s="87">
        <v>6</v>
      </c>
      <c r="K139" s="87">
        <v>1</v>
      </c>
      <c r="L139" s="48"/>
      <c r="M139" s="2">
        <v>123</v>
      </c>
      <c r="N139" s="2">
        <v>9</v>
      </c>
      <c r="O139" s="2">
        <v>1</v>
      </c>
      <c r="P139" s="2">
        <v>1</v>
      </c>
      <c r="R139" s="2">
        <v>123</v>
      </c>
      <c r="S139" s="2">
        <v>36</v>
      </c>
      <c r="T139" s="2">
        <v>4</v>
      </c>
      <c r="U139" s="2">
        <v>1</v>
      </c>
      <c r="W139" s="2">
        <v>123</v>
      </c>
      <c r="X139" s="2">
        <v>24</v>
      </c>
      <c r="Y139" s="2">
        <v>12</v>
      </c>
      <c r="Z139" s="2">
        <v>1</v>
      </c>
      <c r="AB139" s="8">
        <v>123</v>
      </c>
      <c r="AC139" s="8">
        <v>14</v>
      </c>
      <c r="AD139" s="8">
        <v>3</v>
      </c>
      <c r="AE139" s="8">
        <v>1</v>
      </c>
    </row>
    <row r="140" spans="3:31" x14ac:dyDescent="0.25">
      <c r="C140" s="2">
        <v>124</v>
      </c>
      <c r="D140" s="2">
        <v>31</v>
      </c>
      <c r="E140" s="2">
        <v>3</v>
      </c>
      <c r="F140" s="2">
        <v>1</v>
      </c>
      <c r="H140" s="112">
        <v>124</v>
      </c>
      <c r="I140" s="87">
        <v>11</v>
      </c>
      <c r="J140" s="87">
        <v>7</v>
      </c>
      <c r="K140" s="87">
        <v>1</v>
      </c>
      <c r="L140" s="48"/>
      <c r="M140" s="2">
        <v>124</v>
      </c>
      <c r="N140" s="2">
        <v>9</v>
      </c>
      <c r="O140" s="2">
        <v>2</v>
      </c>
      <c r="P140" s="2">
        <v>1</v>
      </c>
      <c r="W140" s="2">
        <v>124</v>
      </c>
      <c r="X140" s="2">
        <v>24</v>
      </c>
      <c r="Y140" s="2">
        <v>13</v>
      </c>
      <c r="Z140" s="2">
        <v>1</v>
      </c>
      <c r="AB140" s="8">
        <v>124</v>
      </c>
      <c r="AC140" s="8">
        <v>15</v>
      </c>
      <c r="AD140" s="8">
        <v>1</v>
      </c>
      <c r="AE140" s="8">
        <v>1</v>
      </c>
    </row>
    <row r="141" spans="3:31" x14ac:dyDescent="0.25">
      <c r="C141" s="2">
        <v>125</v>
      </c>
      <c r="D141" s="2">
        <v>31</v>
      </c>
      <c r="E141" s="2">
        <v>4</v>
      </c>
      <c r="F141" s="2">
        <v>1</v>
      </c>
      <c r="H141" s="112">
        <v>125</v>
      </c>
      <c r="I141" s="87">
        <v>11</v>
      </c>
      <c r="J141" s="87">
        <v>8</v>
      </c>
      <c r="K141" s="87">
        <v>1</v>
      </c>
      <c r="L141" s="48"/>
      <c r="M141" s="2">
        <v>125</v>
      </c>
      <c r="N141" s="2">
        <v>9</v>
      </c>
      <c r="O141" s="2">
        <v>3</v>
      </c>
      <c r="P141" s="2">
        <v>1</v>
      </c>
      <c r="R141" t="str">
        <f>$R$12&amp;R17&amp;","&amp;S17&amp;","&amp;T17&amp;","&amp;U17&amp;");"</f>
        <v>Insert into `tbrelOrgtiponegocio` values(1,1,1,1);</v>
      </c>
      <c r="W141" s="2">
        <v>125</v>
      </c>
      <c r="X141" s="2">
        <v>24</v>
      </c>
      <c r="Y141" s="2">
        <v>8</v>
      </c>
      <c r="Z141" s="2">
        <v>1</v>
      </c>
      <c r="AB141" s="8">
        <v>125</v>
      </c>
      <c r="AC141" s="8">
        <v>15</v>
      </c>
      <c r="AD141" s="8">
        <v>4</v>
      </c>
      <c r="AE141" s="8">
        <v>1</v>
      </c>
    </row>
    <row r="142" spans="3:31" x14ac:dyDescent="0.25">
      <c r="C142" s="2">
        <v>126</v>
      </c>
      <c r="D142" s="2">
        <v>32</v>
      </c>
      <c r="E142" s="2">
        <v>1</v>
      </c>
      <c r="F142" s="2">
        <v>1</v>
      </c>
      <c r="H142" s="112">
        <v>126</v>
      </c>
      <c r="I142" s="87">
        <v>11</v>
      </c>
      <c r="J142" s="87">
        <v>12</v>
      </c>
      <c r="K142" s="87">
        <v>1</v>
      </c>
      <c r="L142" s="48"/>
      <c r="M142" s="2">
        <v>126</v>
      </c>
      <c r="N142" s="2">
        <v>9</v>
      </c>
      <c r="O142" s="2">
        <v>5</v>
      </c>
      <c r="P142" s="2">
        <v>1</v>
      </c>
      <c r="R142" t="str">
        <f t="shared" ref="R142:R205" si="0">$R$12&amp;R18&amp;","&amp;S18&amp;","&amp;T18&amp;","&amp;U18&amp;");"</f>
        <v>Insert into `tbrelOrgtiponegocio` values(2,1,2,1);</v>
      </c>
      <c r="W142" s="2">
        <v>126</v>
      </c>
      <c r="X142" s="2">
        <v>24</v>
      </c>
      <c r="Y142" s="2">
        <v>9</v>
      </c>
      <c r="Z142" s="2">
        <v>1</v>
      </c>
      <c r="AB142" s="8">
        <v>126</v>
      </c>
      <c r="AC142" s="8">
        <v>15</v>
      </c>
      <c r="AD142" s="8">
        <v>6</v>
      </c>
      <c r="AE142" s="8">
        <v>1</v>
      </c>
    </row>
    <row r="143" spans="3:31" x14ac:dyDescent="0.25">
      <c r="C143" s="2">
        <v>127</v>
      </c>
      <c r="D143" s="2">
        <v>32</v>
      </c>
      <c r="E143" s="2">
        <v>3</v>
      </c>
      <c r="F143" s="2">
        <v>1</v>
      </c>
      <c r="H143" s="112">
        <v>127</v>
      </c>
      <c r="I143" s="87">
        <v>11</v>
      </c>
      <c r="J143" s="87">
        <v>13</v>
      </c>
      <c r="K143" s="87">
        <v>1</v>
      </c>
      <c r="L143" s="48"/>
      <c r="M143" s="2">
        <v>127</v>
      </c>
      <c r="N143" s="2">
        <v>9</v>
      </c>
      <c r="O143" s="2">
        <v>6</v>
      </c>
      <c r="P143" s="2">
        <v>1</v>
      </c>
      <c r="R143" t="str">
        <f t="shared" si="0"/>
        <v>Insert into `tbrelOrgtiponegocio` values(3,1,4,1);</v>
      </c>
      <c r="W143" s="2">
        <v>127</v>
      </c>
      <c r="X143" s="2">
        <v>24</v>
      </c>
      <c r="Y143" s="2">
        <v>4</v>
      </c>
      <c r="Z143" s="2">
        <v>1</v>
      </c>
      <c r="AB143" s="8">
        <v>127</v>
      </c>
      <c r="AC143" s="8">
        <v>15</v>
      </c>
      <c r="AD143" s="8">
        <v>7</v>
      </c>
      <c r="AE143" s="8">
        <v>1</v>
      </c>
    </row>
    <row r="144" spans="3:31" x14ac:dyDescent="0.25">
      <c r="C144" s="2">
        <v>128</v>
      </c>
      <c r="D144" s="2">
        <v>32</v>
      </c>
      <c r="E144" s="2">
        <v>4</v>
      </c>
      <c r="F144" s="2">
        <v>1</v>
      </c>
      <c r="H144" s="112">
        <v>128</v>
      </c>
      <c r="I144" s="87">
        <v>11</v>
      </c>
      <c r="J144" s="87">
        <v>14</v>
      </c>
      <c r="K144" s="87">
        <v>1</v>
      </c>
      <c r="L144" s="48"/>
      <c r="M144" s="2">
        <v>128</v>
      </c>
      <c r="N144" s="2">
        <v>9</v>
      </c>
      <c r="O144" s="2">
        <v>8</v>
      </c>
      <c r="P144" s="2">
        <v>1</v>
      </c>
      <c r="R144" t="str">
        <f t="shared" si="0"/>
        <v>Insert into `tbrelOrgtiponegocio` values(4,1,5,1);</v>
      </c>
      <c r="W144" s="2">
        <v>128</v>
      </c>
      <c r="X144" s="2">
        <v>25</v>
      </c>
      <c r="Y144" s="2">
        <v>1</v>
      </c>
      <c r="Z144" s="2">
        <v>1</v>
      </c>
      <c r="AB144" s="8">
        <v>128</v>
      </c>
      <c r="AC144" s="8">
        <v>15</v>
      </c>
      <c r="AD144" s="8">
        <v>11</v>
      </c>
      <c r="AE144" s="8">
        <v>1</v>
      </c>
    </row>
    <row r="145" spans="3:31" x14ac:dyDescent="0.25">
      <c r="C145" s="2">
        <v>129</v>
      </c>
      <c r="D145" s="2">
        <v>32</v>
      </c>
      <c r="E145" s="2">
        <v>5</v>
      </c>
      <c r="F145" s="2">
        <v>1</v>
      </c>
      <c r="H145" s="112">
        <v>129</v>
      </c>
      <c r="I145" s="87">
        <v>11</v>
      </c>
      <c r="J145" s="87">
        <v>15</v>
      </c>
      <c r="K145" s="87">
        <v>1</v>
      </c>
      <c r="L145" s="48"/>
      <c r="M145" s="2">
        <v>129</v>
      </c>
      <c r="N145" s="2">
        <v>9</v>
      </c>
      <c r="O145" s="2">
        <v>9</v>
      </c>
      <c r="P145" s="2">
        <v>1</v>
      </c>
      <c r="R145" t="str">
        <f t="shared" si="0"/>
        <v>Insert into `tbrelOrgtiponegocio` values(5,1,6,1);</v>
      </c>
      <c r="W145" s="2">
        <v>129</v>
      </c>
      <c r="X145" s="2">
        <v>25</v>
      </c>
      <c r="Y145" s="2">
        <v>6</v>
      </c>
      <c r="Z145" s="2">
        <v>1</v>
      </c>
      <c r="AB145" s="8">
        <v>129</v>
      </c>
      <c r="AC145" s="8">
        <v>15</v>
      </c>
      <c r="AD145" s="8">
        <v>12</v>
      </c>
      <c r="AE145" s="8">
        <v>1</v>
      </c>
    </row>
    <row r="146" spans="3:31" x14ac:dyDescent="0.25">
      <c r="C146" s="2">
        <v>130</v>
      </c>
      <c r="D146" s="2">
        <v>33</v>
      </c>
      <c r="E146" s="2">
        <v>1</v>
      </c>
      <c r="F146" s="2">
        <v>1</v>
      </c>
      <c r="H146" s="112">
        <v>130</v>
      </c>
      <c r="I146" s="87">
        <v>11</v>
      </c>
      <c r="J146" s="87">
        <v>16</v>
      </c>
      <c r="K146" s="87">
        <v>1</v>
      </c>
      <c r="L146" s="48"/>
      <c r="M146" s="2">
        <v>130</v>
      </c>
      <c r="N146" s="2">
        <v>9</v>
      </c>
      <c r="O146" s="2">
        <v>11</v>
      </c>
      <c r="P146" s="2">
        <v>1</v>
      </c>
      <c r="R146" t="str">
        <f t="shared" si="0"/>
        <v>Insert into `tbrelOrgtiponegocio` values(6,1,7,1);</v>
      </c>
      <c r="W146" s="2">
        <v>130</v>
      </c>
      <c r="X146" s="2">
        <v>25</v>
      </c>
      <c r="Y146" s="2">
        <v>7</v>
      </c>
      <c r="Z146" s="2">
        <v>1</v>
      </c>
      <c r="AB146" s="8">
        <v>130</v>
      </c>
      <c r="AC146" s="8">
        <v>15</v>
      </c>
      <c r="AD146" s="8">
        <v>13</v>
      </c>
      <c r="AE146" s="8">
        <v>1</v>
      </c>
    </row>
    <row r="147" spans="3:31" x14ac:dyDescent="0.25">
      <c r="C147" s="2">
        <v>131</v>
      </c>
      <c r="D147" s="2">
        <v>33</v>
      </c>
      <c r="E147" s="2">
        <v>2</v>
      </c>
      <c r="F147" s="2">
        <v>1</v>
      </c>
      <c r="H147" s="112">
        <v>131</v>
      </c>
      <c r="I147" s="87">
        <v>11</v>
      </c>
      <c r="J147" s="87">
        <v>18</v>
      </c>
      <c r="K147" s="87">
        <v>1</v>
      </c>
      <c r="L147" s="48"/>
      <c r="M147" s="2">
        <v>131</v>
      </c>
      <c r="N147" s="2">
        <v>9</v>
      </c>
      <c r="O147" s="2">
        <v>12</v>
      </c>
      <c r="P147" s="2">
        <v>1</v>
      </c>
      <c r="R147" t="str">
        <f t="shared" si="0"/>
        <v>Insert into `tbrelOrgtiponegocio` values(7,2,1,1);</v>
      </c>
      <c r="W147" s="2">
        <v>131</v>
      </c>
      <c r="X147" s="2">
        <v>25</v>
      </c>
      <c r="Y147" s="2">
        <v>8</v>
      </c>
      <c r="Z147" s="2">
        <v>1</v>
      </c>
      <c r="AB147" s="8">
        <v>131</v>
      </c>
      <c r="AC147" s="8">
        <v>15</v>
      </c>
      <c r="AD147" s="8">
        <v>14</v>
      </c>
      <c r="AE147" s="8">
        <v>1</v>
      </c>
    </row>
    <row r="148" spans="3:31" x14ac:dyDescent="0.25">
      <c r="C148" s="2">
        <v>132</v>
      </c>
      <c r="D148" s="2">
        <v>33</v>
      </c>
      <c r="E148" s="2">
        <v>4</v>
      </c>
      <c r="F148" s="2">
        <v>1</v>
      </c>
      <c r="H148" s="112">
        <v>132</v>
      </c>
      <c r="I148" s="87">
        <v>12</v>
      </c>
      <c r="J148" s="87">
        <v>1</v>
      </c>
      <c r="K148" s="87">
        <v>1</v>
      </c>
      <c r="L148" s="48"/>
      <c r="M148" s="2">
        <v>132</v>
      </c>
      <c r="N148" s="2">
        <v>9</v>
      </c>
      <c r="O148" s="2">
        <v>14</v>
      </c>
      <c r="P148" s="2">
        <v>1</v>
      </c>
      <c r="R148" t="str">
        <f t="shared" si="0"/>
        <v>Insert into `tbrelOrgtiponegocio` values(8,2,2,1);</v>
      </c>
      <c r="W148" s="2">
        <v>132</v>
      </c>
      <c r="X148" s="2">
        <v>25</v>
      </c>
      <c r="Y148" s="2">
        <v>10</v>
      </c>
      <c r="Z148" s="2">
        <v>1</v>
      </c>
      <c r="AB148" s="8">
        <v>132</v>
      </c>
      <c r="AC148" s="8">
        <v>15</v>
      </c>
      <c r="AD148" s="8">
        <v>15</v>
      </c>
      <c r="AE148" s="8">
        <v>1</v>
      </c>
    </row>
    <row r="149" spans="3:31" x14ac:dyDescent="0.25">
      <c r="C149" s="2">
        <v>133</v>
      </c>
      <c r="D149" s="2">
        <v>33</v>
      </c>
      <c r="E149" s="2">
        <v>5</v>
      </c>
      <c r="F149" s="2">
        <v>1</v>
      </c>
      <c r="H149" s="112">
        <v>133</v>
      </c>
      <c r="I149" s="87">
        <v>12</v>
      </c>
      <c r="J149" s="87">
        <v>2</v>
      </c>
      <c r="K149" s="87">
        <v>1</v>
      </c>
      <c r="L149" s="48"/>
      <c r="M149" s="2">
        <v>133</v>
      </c>
      <c r="N149" s="2">
        <v>9</v>
      </c>
      <c r="O149" s="2">
        <v>15</v>
      </c>
      <c r="P149" s="2">
        <v>1</v>
      </c>
      <c r="R149" t="str">
        <f t="shared" si="0"/>
        <v>Insert into `tbrelOrgtiponegocio` values(9,2,3,1);</v>
      </c>
      <c r="W149" s="2">
        <v>133</v>
      </c>
      <c r="X149" s="2">
        <v>25</v>
      </c>
      <c r="Y149" s="2">
        <v>15</v>
      </c>
      <c r="Z149" s="2">
        <v>1</v>
      </c>
      <c r="AB149" s="8">
        <v>133</v>
      </c>
      <c r="AC149" s="8">
        <v>15</v>
      </c>
      <c r="AD149" s="8">
        <v>17</v>
      </c>
      <c r="AE149" s="8">
        <v>1</v>
      </c>
    </row>
    <row r="150" spans="3:31" x14ac:dyDescent="0.25">
      <c r="C150" s="2">
        <v>134</v>
      </c>
      <c r="D150" s="2">
        <v>34</v>
      </c>
      <c r="E150" s="2">
        <v>2</v>
      </c>
      <c r="F150" s="2">
        <v>1</v>
      </c>
      <c r="H150" s="112">
        <v>134</v>
      </c>
      <c r="I150" s="87">
        <v>12</v>
      </c>
      <c r="J150" s="87">
        <v>4</v>
      </c>
      <c r="K150" s="87">
        <v>1</v>
      </c>
      <c r="L150" s="48"/>
      <c r="M150" s="2">
        <v>134</v>
      </c>
      <c r="N150" s="2">
        <v>9</v>
      </c>
      <c r="O150" s="2">
        <v>17</v>
      </c>
      <c r="P150" s="2">
        <v>1</v>
      </c>
      <c r="R150" t="str">
        <f t="shared" si="0"/>
        <v>Insert into `tbrelOrgtiponegocio` values(10,2,4,1);</v>
      </c>
      <c r="W150" s="2">
        <v>134</v>
      </c>
      <c r="X150" s="2">
        <v>26</v>
      </c>
      <c r="Y150" s="2">
        <v>14</v>
      </c>
      <c r="Z150" s="2">
        <v>1</v>
      </c>
      <c r="AB150" s="8">
        <v>134</v>
      </c>
      <c r="AC150" s="8">
        <v>15</v>
      </c>
      <c r="AD150" s="8">
        <v>16</v>
      </c>
      <c r="AE150" s="8">
        <v>1</v>
      </c>
    </row>
    <row r="151" spans="3:31" x14ac:dyDescent="0.25">
      <c r="C151" s="2">
        <v>135</v>
      </c>
      <c r="D151" s="2">
        <v>34</v>
      </c>
      <c r="E151" s="2">
        <v>3</v>
      </c>
      <c r="F151" s="2">
        <v>1</v>
      </c>
      <c r="H151" s="112">
        <v>135</v>
      </c>
      <c r="I151" s="87">
        <v>12</v>
      </c>
      <c r="J151" s="87">
        <v>5</v>
      </c>
      <c r="K151" s="87">
        <v>1</v>
      </c>
      <c r="L151" s="48"/>
      <c r="M151" s="2">
        <v>135</v>
      </c>
      <c r="N151" s="2">
        <v>9</v>
      </c>
      <c r="O151" s="2">
        <v>18</v>
      </c>
      <c r="P151" s="2">
        <v>1</v>
      </c>
      <c r="R151" t="str">
        <f t="shared" si="0"/>
        <v>Insert into `tbrelOrgtiponegocio` values(11,3,1,1);</v>
      </c>
      <c r="W151" s="2">
        <v>135</v>
      </c>
      <c r="X151" s="2">
        <v>26</v>
      </c>
      <c r="Y151" s="2">
        <v>15</v>
      </c>
      <c r="Z151" s="2">
        <v>1</v>
      </c>
      <c r="AB151" s="8">
        <v>135</v>
      </c>
      <c r="AC151" s="8">
        <v>16</v>
      </c>
      <c r="AD151" s="8">
        <v>1</v>
      </c>
      <c r="AE151" s="8">
        <v>1</v>
      </c>
    </row>
    <row r="152" spans="3:31" x14ac:dyDescent="0.25">
      <c r="C152" s="2">
        <v>136</v>
      </c>
      <c r="D152" s="2">
        <v>34</v>
      </c>
      <c r="E152" s="2">
        <v>4</v>
      </c>
      <c r="F152" s="2">
        <v>1</v>
      </c>
      <c r="H152" s="112">
        <v>136</v>
      </c>
      <c r="I152" s="87">
        <v>12</v>
      </c>
      <c r="J152" s="87">
        <v>6</v>
      </c>
      <c r="K152" s="87">
        <v>1</v>
      </c>
      <c r="L152" s="48"/>
      <c r="M152" s="2">
        <v>136</v>
      </c>
      <c r="N152" s="2">
        <v>9</v>
      </c>
      <c r="O152" s="2">
        <v>19</v>
      </c>
      <c r="P152" s="2">
        <v>1</v>
      </c>
      <c r="R152" t="str">
        <f t="shared" si="0"/>
        <v>Insert into `tbrelOrgtiponegocio` values(12,3,2,1);</v>
      </c>
      <c r="W152" s="2">
        <v>136</v>
      </c>
      <c r="X152" s="2">
        <v>26</v>
      </c>
      <c r="Y152" s="2">
        <v>7</v>
      </c>
      <c r="Z152" s="2">
        <v>1</v>
      </c>
      <c r="AB152" s="8">
        <v>136</v>
      </c>
      <c r="AC152" s="8">
        <v>16</v>
      </c>
      <c r="AD152" s="8">
        <v>2</v>
      </c>
      <c r="AE152" s="8">
        <v>1</v>
      </c>
    </row>
    <row r="153" spans="3:31" x14ac:dyDescent="0.25">
      <c r="C153" s="2">
        <v>137</v>
      </c>
      <c r="D153" s="2">
        <v>34</v>
      </c>
      <c r="E153" s="2">
        <v>5</v>
      </c>
      <c r="F153" s="2">
        <v>1</v>
      </c>
      <c r="H153" s="112">
        <v>137</v>
      </c>
      <c r="I153" s="87">
        <v>12</v>
      </c>
      <c r="J153" s="87">
        <v>7</v>
      </c>
      <c r="K153" s="87">
        <v>1</v>
      </c>
      <c r="L153" s="48"/>
      <c r="M153" s="2">
        <v>137</v>
      </c>
      <c r="N153" s="2">
        <v>9</v>
      </c>
      <c r="O153" s="2">
        <v>20</v>
      </c>
      <c r="P153" s="2">
        <v>1</v>
      </c>
      <c r="R153" t="str">
        <f t="shared" si="0"/>
        <v>Insert into `tbrelOrgtiponegocio` values(13,3,3,1);</v>
      </c>
      <c r="W153" s="2">
        <v>137</v>
      </c>
      <c r="X153" s="2">
        <v>26</v>
      </c>
      <c r="Y153" s="2">
        <v>8</v>
      </c>
      <c r="Z153" s="2">
        <v>1</v>
      </c>
      <c r="AB153" s="8">
        <v>137</v>
      </c>
      <c r="AC153" s="8">
        <v>16</v>
      </c>
      <c r="AD153" s="8">
        <v>3</v>
      </c>
      <c r="AE153" s="8">
        <v>1</v>
      </c>
    </row>
    <row r="154" spans="3:31" x14ac:dyDescent="0.25">
      <c r="C154" s="2">
        <v>138</v>
      </c>
      <c r="D154" s="2">
        <v>35</v>
      </c>
      <c r="E154" s="2">
        <v>6</v>
      </c>
      <c r="F154" s="2">
        <v>1</v>
      </c>
      <c r="H154" s="112">
        <v>138</v>
      </c>
      <c r="I154" s="87">
        <v>12</v>
      </c>
      <c r="J154" s="87">
        <v>9</v>
      </c>
      <c r="K154" s="87">
        <v>1</v>
      </c>
      <c r="L154" s="48"/>
      <c r="M154" s="2">
        <v>138</v>
      </c>
      <c r="N154" s="2">
        <v>9</v>
      </c>
      <c r="O154" s="2">
        <v>21</v>
      </c>
      <c r="P154" s="2">
        <v>1</v>
      </c>
      <c r="R154" t="str">
        <f t="shared" si="0"/>
        <v>Insert into `tbrelOrgtiponegocio` values(14,3,5,1);</v>
      </c>
      <c r="W154" s="2">
        <v>138</v>
      </c>
      <c r="X154" s="2">
        <v>26</v>
      </c>
      <c r="Y154" s="2">
        <v>2</v>
      </c>
      <c r="Z154" s="2">
        <v>1</v>
      </c>
      <c r="AB154" s="8">
        <v>138</v>
      </c>
      <c r="AC154" s="8">
        <v>16</v>
      </c>
      <c r="AD154" s="8">
        <v>4</v>
      </c>
      <c r="AE154" s="8">
        <v>1</v>
      </c>
    </row>
    <row r="155" spans="3:31" x14ac:dyDescent="0.25">
      <c r="C155" s="2">
        <v>139</v>
      </c>
      <c r="D155" s="2">
        <v>35</v>
      </c>
      <c r="E155" s="2">
        <v>2</v>
      </c>
      <c r="F155" s="2">
        <v>1</v>
      </c>
      <c r="H155" s="112">
        <v>139</v>
      </c>
      <c r="I155" s="87">
        <v>12</v>
      </c>
      <c r="J155" s="87">
        <v>11</v>
      </c>
      <c r="K155" s="87">
        <v>1</v>
      </c>
      <c r="L155" s="48"/>
      <c r="M155" s="2">
        <v>139</v>
      </c>
      <c r="N155" s="2">
        <v>10</v>
      </c>
      <c r="O155" s="2">
        <v>3</v>
      </c>
      <c r="P155" s="2">
        <v>1</v>
      </c>
      <c r="R155" t="str">
        <f t="shared" si="0"/>
        <v>Insert into `tbrelOrgtiponegocio` values(15,4,1,1);</v>
      </c>
      <c r="W155" s="2">
        <v>139</v>
      </c>
      <c r="X155" s="2">
        <v>26</v>
      </c>
      <c r="Y155" s="2">
        <v>1</v>
      </c>
      <c r="Z155" s="2">
        <v>1</v>
      </c>
      <c r="AB155" s="8">
        <v>139</v>
      </c>
      <c r="AC155" s="8">
        <v>16</v>
      </c>
      <c r="AD155" s="8">
        <v>5</v>
      </c>
      <c r="AE155" s="8">
        <v>1</v>
      </c>
    </row>
    <row r="156" spans="3:31" x14ac:dyDescent="0.25">
      <c r="C156" s="2">
        <v>140</v>
      </c>
      <c r="D156" s="2">
        <v>35</v>
      </c>
      <c r="E156" s="2">
        <v>1</v>
      </c>
      <c r="F156" s="2">
        <v>1</v>
      </c>
      <c r="H156" s="112">
        <v>140</v>
      </c>
      <c r="I156" s="87">
        <v>12</v>
      </c>
      <c r="J156" s="87">
        <v>12</v>
      </c>
      <c r="K156" s="87">
        <v>1</v>
      </c>
      <c r="L156" s="48"/>
      <c r="M156" s="2">
        <v>140</v>
      </c>
      <c r="N156" s="2">
        <v>10</v>
      </c>
      <c r="O156" s="2">
        <v>4</v>
      </c>
      <c r="P156" s="2">
        <v>1</v>
      </c>
      <c r="R156" t="str">
        <f t="shared" si="0"/>
        <v>Insert into `tbrelOrgtiponegocio` values(16,4,2,1);</v>
      </c>
      <c r="W156" s="2">
        <v>140</v>
      </c>
      <c r="X156" s="2">
        <v>27</v>
      </c>
      <c r="Y156" s="2">
        <v>8</v>
      </c>
      <c r="Z156" s="2">
        <v>1</v>
      </c>
      <c r="AB156" s="8">
        <v>140</v>
      </c>
      <c r="AC156" s="8">
        <v>16</v>
      </c>
      <c r="AD156" s="8">
        <v>6</v>
      </c>
      <c r="AE156" s="8">
        <v>1</v>
      </c>
    </row>
    <row r="157" spans="3:31" x14ac:dyDescent="0.25">
      <c r="C157" s="2">
        <v>141</v>
      </c>
      <c r="D157" s="2">
        <v>35</v>
      </c>
      <c r="E157" s="2">
        <v>3</v>
      </c>
      <c r="F157" s="2">
        <v>1</v>
      </c>
      <c r="H157" s="112">
        <v>141</v>
      </c>
      <c r="I157" s="87">
        <v>12</v>
      </c>
      <c r="J157" s="87">
        <v>13</v>
      </c>
      <c r="K157" s="87">
        <v>1</v>
      </c>
      <c r="L157" s="48"/>
      <c r="M157" s="2">
        <v>141</v>
      </c>
      <c r="N157" s="2">
        <v>10</v>
      </c>
      <c r="O157" s="2">
        <v>6</v>
      </c>
      <c r="P157" s="2">
        <v>1</v>
      </c>
      <c r="R157" t="str">
        <f t="shared" si="0"/>
        <v>Insert into `tbrelOrgtiponegocio` values(17,4,4,1);</v>
      </c>
      <c r="W157" s="2">
        <v>141</v>
      </c>
      <c r="X157" s="2">
        <v>27</v>
      </c>
      <c r="Y157" s="2">
        <v>9</v>
      </c>
      <c r="Z157" s="2">
        <v>1</v>
      </c>
      <c r="AB157" s="8">
        <v>141</v>
      </c>
      <c r="AC157" s="8">
        <v>16</v>
      </c>
      <c r="AD157" s="8">
        <v>7</v>
      </c>
      <c r="AE157" s="8">
        <v>1</v>
      </c>
    </row>
    <row r="158" spans="3:31" x14ac:dyDescent="0.25">
      <c r="C158" s="2">
        <v>142</v>
      </c>
      <c r="D158" s="2">
        <v>36</v>
      </c>
      <c r="E158" s="2">
        <v>1</v>
      </c>
      <c r="F158" s="2">
        <v>1</v>
      </c>
      <c r="H158" s="112">
        <v>142</v>
      </c>
      <c r="I158" s="87">
        <v>12</v>
      </c>
      <c r="J158" s="87">
        <v>14</v>
      </c>
      <c r="K158" s="87">
        <v>1</v>
      </c>
      <c r="L158" s="48"/>
      <c r="M158" s="2">
        <v>142</v>
      </c>
      <c r="N158" s="2">
        <v>10</v>
      </c>
      <c r="O158" s="2">
        <v>7</v>
      </c>
      <c r="P158" s="2">
        <v>1</v>
      </c>
      <c r="R158" t="str">
        <f t="shared" si="0"/>
        <v>Insert into `tbrelOrgtiponegocio` values(18,4,5,1);</v>
      </c>
      <c r="W158" s="2">
        <v>142</v>
      </c>
      <c r="X158" s="2">
        <v>27</v>
      </c>
      <c r="Y158" s="2">
        <v>10</v>
      </c>
      <c r="Z158" s="2">
        <v>1</v>
      </c>
      <c r="AB158" s="8">
        <v>142</v>
      </c>
      <c r="AC158" s="8">
        <v>16</v>
      </c>
      <c r="AD158" s="8">
        <v>8</v>
      </c>
      <c r="AE158" s="8">
        <v>1</v>
      </c>
    </row>
    <row r="159" spans="3:31" x14ac:dyDescent="0.25">
      <c r="C159" s="2">
        <v>143</v>
      </c>
      <c r="D159" s="2">
        <v>36</v>
      </c>
      <c r="E159" s="2">
        <v>2</v>
      </c>
      <c r="F159" s="2">
        <v>1</v>
      </c>
      <c r="H159" s="112">
        <v>143</v>
      </c>
      <c r="I159" s="87">
        <v>12</v>
      </c>
      <c r="J159" s="87">
        <v>15</v>
      </c>
      <c r="K159" s="87">
        <v>1</v>
      </c>
      <c r="L159" s="48"/>
      <c r="M159" s="2">
        <v>143</v>
      </c>
      <c r="N159" s="2">
        <v>10</v>
      </c>
      <c r="O159" s="2">
        <v>8</v>
      </c>
      <c r="P159" s="2">
        <v>1</v>
      </c>
      <c r="R159" t="str">
        <f t="shared" si="0"/>
        <v>Insert into `tbrelOrgtiponegocio` values(19,5,1,1);</v>
      </c>
      <c r="W159" s="2">
        <v>143</v>
      </c>
      <c r="X159" s="2">
        <v>27</v>
      </c>
      <c r="Y159" s="2">
        <v>11</v>
      </c>
      <c r="Z159" s="2">
        <v>1</v>
      </c>
      <c r="AB159" s="8">
        <v>143</v>
      </c>
      <c r="AC159" s="8">
        <v>16</v>
      </c>
      <c r="AD159" s="8">
        <v>9</v>
      </c>
      <c r="AE159" s="8">
        <v>1</v>
      </c>
    </row>
    <row r="160" spans="3:31" x14ac:dyDescent="0.25">
      <c r="C160" s="2">
        <v>144</v>
      </c>
      <c r="D160" s="2">
        <v>36</v>
      </c>
      <c r="E160" s="2">
        <v>4</v>
      </c>
      <c r="F160" s="2">
        <v>1</v>
      </c>
      <c r="H160" s="112">
        <v>144</v>
      </c>
      <c r="I160" s="87">
        <v>12</v>
      </c>
      <c r="J160" s="87">
        <v>16</v>
      </c>
      <c r="K160" s="87">
        <v>1</v>
      </c>
      <c r="L160" s="48"/>
      <c r="M160" s="2">
        <v>144</v>
      </c>
      <c r="N160" s="2">
        <v>10</v>
      </c>
      <c r="O160" s="2">
        <v>9</v>
      </c>
      <c r="P160" s="2">
        <v>1</v>
      </c>
      <c r="R160" t="str">
        <f t="shared" si="0"/>
        <v>Insert into `tbrelOrgtiponegocio` values(20,5,3,1);</v>
      </c>
      <c r="W160" s="2">
        <v>144</v>
      </c>
      <c r="X160" s="2">
        <v>27</v>
      </c>
      <c r="Y160" s="2">
        <v>12</v>
      </c>
      <c r="Z160" s="2">
        <v>1</v>
      </c>
      <c r="AB160" s="8">
        <v>144</v>
      </c>
      <c r="AC160" s="8">
        <v>16</v>
      </c>
      <c r="AD160" s="8">
        <v>10</v>
      </c>
      <c r="AE160" s="8">
        <v>1</v>
      </c>
    </row>
    <row r="161" spans="3:31" x14ac:dyDescent="0.25">
      <c r="H161" s="112">
        <v>145</v>
      </c>
      <c r="I161" s="87">
        <v>12</v>
      </c>
      <c r="J161" s="87">
        <v>17</v>
      </c>
      <c r="K161" s="87">
        <v>1</v>
      </c>
      <c r="L161" s="48"/>
      <c r="M161" s="2">
        <v>145</v>
      </c>
      <c r="N161" s="2">
        <v>10</v>
      </c>
      <c r="O161" s="2">
        <v>10</v>
      </c>
      <c r="P161" s="2">
        <v>1</v>
      </c>
      <c r="R161" t="str">
        <f t="shared" si="0"/>
        <v>Insert into `tbrelOrgtiponegocio` values(21,5,4,1);</v>
      </c>
      <c r="W161" s="2">
        <v>145</v>
      </c>
      <c r="X161" s="2">
        <v>27</v>
      </c>
      <c r="Y161" s="2">
        <v>2</v>
      </c>
      <c r="Z161" s="2">
        <v>1</v>
      </c>
      <c r="AB161" s="8">
        <v>145</v>
      </c>
      <c r="AC161" s="8">
        <v>16</v>
      </c>
      <c r="AD161" s="8">
        <v>11</v>
      </c>
      <c r="AE161" s="8">
        <v>1</v>
      </c>
    </row>
    <row r="162" spans="3:31" ht="15" customHeight="1" x14ac:dyDescent="0.25">
      <c r="C162" s="167" t="str">
        <f>$C$12&amp;C17&amp;","&amp;D17&amp;","&amp;E17&amp;","&amp;F17&amp;");"</f>
        <v>Insert into `tbrelOrgRedes` values(1,1,2,1);</v>
      </c>
      <c r="D162" s="167"/>
      <c r="E162" s="167"/>
      <c r="F162" s="167"/>
      <c r="H162" s="112">
        <v>146</v>
      </c>
      <c r="I162" s="87">
        <v>13</v>
      </c>
      <c r="J162" s="87">
        <v>1</v>
      </c>
      <c r="K162" s="87">
        <v>1</v>
      </c>
      <c r="L162" s="48"/>
      <c r="M162" s="2">
        <v>146</v>
      </c>
      <c r="N162" s="2">
        <v>10</v>
      </c>
      <c r="O162" s="2">
        <v>11</v>
      </c>
      <c r="P162" s="2">
        <v>1</v>
      </c>
      <c r="R162" t="str">
        <f t="shared" si="0"/>
        <v>Insert into `tbrelOrgtiponegocio` values(22,5,5,1);</v>
      </c>
      <c r="W162" s="2">
        <v>146</v>
      </c>
      <c r="X162" s="2">
        <v>28</v>
      </c>
      <c r="Y162" s="2">
        <v>1</v>
      </c>
      <c r="Z162" s="2">
        <v>1</v>
      </c>
      <c r="AB162" s="8">
        <v>146</v>
      </c>
      <c r="AC162" s="8">
        <v>16</v>
      </c>
      <c r="AD162" s="8">
        <v>12</v>
      </c>
      <c r="AE162" s="8">
        <v>1</v>
      </c>
    </row>
    <row r="163" spans="3:31" ht="15" customHeight="1" x14ac:dyDescent="0.25">
      <c r="C163" s="167" t="str">
        <f t="shared" ref="C163:C226" si="1">$C$12&amp;C18&amp;","&amp;D18&amp;","&amp;E18&amp;","&amp;F18&amp;");"</f>
        <v>Insert into `tbrelOrgRedes` values(2,1,3,1);</v>
      </c>
      <c r="D163" s="167"/>
      <c r="E163" s="167"/>
      <c r="F163" s="167"/>
      <c r="H163" s="112">
        <v>147</v>
      </c>
      <c r="I163" s="87">
        <v>13</v>
      </c>
      <c r="J163" s="87">
        <v>2</v>
      </c>
      <c r="K163" s="87">
        <v>1</v>
      </c>
      <c r="L163" s="48"/>
      <c r="M163" s="2">
        <v>147</v>
      </c>
      <c r="N163" s="2">
        <v>10</v>
      </c>
      <c r="O163" s="2">
        <v>12</v>
      </c>
      <c r="P163" s="2">
        <v>1</v>
      </c>
      <c r="R163" t="str">
        <f t="shared" si="0"/>
        <v>Insert into `tbrelOrgtiponegocio` values(23,5,7,1);</v>
      </c>
      <c r="W163" s="2">
        <v>147</v>
      </c>
      <c r="X163" s="2">
        <v>28</v>
      </c>
      <c r="Y163" s="2">
        <v>6</v>
      </c>
      <c r="Z163" s="2">
        <v>1</v>
      </c>
      <c r="AB163" s="8">
        <v>147</v>
      </c>
      <c r="AC163" s="8">
        <v>16</v>
      </c>
      <c r="AD163" s="8">
        <v>13</v>
      </c>
      <c r="AE163" s="8">
        <v>1</v>
      </c>
    </row>
    <row r="164" spans="3:31" ht="15" customHeight="1" x14ac:dyDescent="0.25">
      <c r="C164" s="167" t="str">
        <f t="shared" si="1"/>
        <v>Insert into `tbrelOrgRedes` values(3,1,4,1);</v>
      </c>
      <c r="D164" s="167"/>
      <c r="E164" s="167"/>
      <c r="F164" s="167"/>
      <c r="H164" s="112">
        <v>148</v>
      </c>
      <c r="I164" s="87">
        <v>13</v>
      </c>
      <c r="J164" s="87">
        <v>3</v>
      </c>
      <c r="K164" s="87">
        <v>1</v>
      </c>
      <c r="L164" s="48"/>
      <c r="M164" s="2">
        <v>148</v>
      </c>
      <c r="N164" s="2">
        <v>10</v>
      </c>
      <c r="O164" s="2">
        <v>13</v>
      </c>
      <c r="P164" s="2">
        <v>1</v>
      </c>
      <c r="R164" t="str">
        <f t="shared" si="0"/>
        <v>Insert into `tbrelOrgtiponegocio` values(24,6,1,1);</v>
      </c>
      <c r="W164" s="2">
        <v>148</v>
      </c>
      <c r="X164" s="2">
        <v>28</v>
      </c>
      <c r="Y164" s="2">
        <v>7</v>
      </c>
      <c r="Z164" s="2">
        <v>1</v>
      </c>
      <c r="AB164" s="8">
        <v>148</v>
      </c>
      <c r="AC164" s="8">
        <v>16</v>
      </c>
      <c r="AD164" s="8">
        <v>14</v>
      </c>
      <c r="AE164" s="8">
        <v>1</v>
      </c>
    </row>
    <row r="165" spans="3:31" ht="15" customHeight="1" x14ac:dyDescent="0.25">
      <c r="C165" s="167" t="str">
        <f t="shared" si="1"/>
        <v>Insert into `tbrelOrgRedes` values(4,1,5,1);</v>
      </c>
      <c r="D165" s="167"/>
      <c r="E165" s="167"/>
      <c r="F165" s="167"/>
      <c r="H165" s="112">
        <v>149</v>
      </c>
      <c r="I165" s="87">
        <v>13</v>
      </c>
      <c r="J165" s="87">
        <v>4</v>
      </c>
      <c r="K165" s="87">
        <v>1</v>
      </c>
      <c r="L165" s="48"/>
      <c r="M165" s="2">
        <v>149</v>
      </c>
      <c r="N165" s="2">
        <v>10</v>
      </c>
      <c r="O165" s="2">
        <v>14</v>
      </c>
      <c r="P165" s="2">
        <v>1</v>
      </c>
      <c r="R165" t="str">
        <f t="shared" si="0"/>
        <v>Insert into `tbrelOrgtiponegocio` values(25,6,2,1);</v>
      </c>
      <c r="W165" s="2">
        <v>149</v>
      </c>
      <c r="X165" s="2">
        <v>28</v>
      </c>
      <c r="Y165" s="2">
        <v>8</v>
      </c>
      <c r="Z165" s="2">
        <v>1</v>
      </c>
      <c r="AB165" s="8">
        <v>149</v>
      </c>
      <c r="AC165" s="8">
        <v>16</v>
      </c>
      <c r="AD165" s="8">
        <v>16</v>
      </c>
      <c r="AE165" s="8">
        <v>1</v>
      </c>
    </row>
    <row r="166" spans="3:31" ht="15" customHeight="1" x14ac:dyDescent="0.25">
      <c r="C166" s="167" t="str">
        <f t="shared" si="1"/>
        <v>Insert into `tbrelOrgRedes` values(5,2,3,1);</v>
      </c>
      <c r="D166" s="167"/>
      <c r="E166" s="167"/>
      <c r="F166" s="167"/>
      <c r="H166" s="112">
        <v>150</v>
      </c>
      <c r="I166" s="87">
        <v>13</v>
      </c>
      <c r="J166" s="87">
        <v>5</v>
      </c>
      <c r="K166" s="87">
        <v>1</v>
      </c>
      <c r="L166" s="48"/>
      <c r="M166" s="2">
        <v>150</v>
      </c>
      <c r="N166" s="2">
        <v>10</v>
      </c>
      <c r="O166" s="2">
        <v>16</v>
      </c>
      <c r="P166" s="2">
        <v>1</v>
      </c>
      <c r="R166" t="str">
        <f t="shared" si="0"/>
        <v>Insert into `tbrelOrgtiponegocio` values(26,7,2,1);</v>
      </c>
      <c r="W166" s="2">
        <v>150</v>
      </c>
      <c r="X166" s="2">
        <v>28</v>
      </c>
      <c r="Y166" s="2">
        <v>9</v>
      </c>
      <c r="Z166" s="2">
        <v>1</v>
      </c>
      <c r="AB166" s="8">
        <v>150</v>
      </c>
      <c r="AC166" s="8">
        <v>16</v>
      </c>
      <c r="AD166" s="8">
        <v>17</v>
      </c>
      <c r="AE166" s="8">
        <v>1</v>
      </c>
    </row>
    <row r="167" spans="3:31" ht="15" customHeight="1" x14ac:dyDescent="0.25">
      <c r="C167" s="167" t="str">
        <f t="shared" si="1"/>
        <v>Insert into `tbrelOrgRedes` values(6,2,4,1);</v>
      </c>
      <c r="D167" s="167"/>
      <c r="E167" s="167"/>
      <c r="F167" s="167"/>
      <c r="H167" s="112">
        <v>151</v>
      </c>
      <c r="I167" s="87">
        <v>13</v>
      </c>
      <c r="J167" s="87">
        <v>7</v>
      </c>
      <c r="K167" s="87">
        <v>1</v>
      </c>
      <c r="L167" s="48"/>
      <c r="M167" s="2">
        <v>151</v>
      </c>
      <c r="N167" s="2">
        <v>10</v>
      </c>
      <c r="O167" s="2">
        <v>18</v>
      </c>
      <c r="P167" s="2">
        <v>1</v>
      </c>
      <c r="R167" t="str">
        <f t="shared" si="0"/>
        <v>Insert into `tbrelOrgtiponegocio` values(27,7,3,1);</v>
      </c>
      <c r="W167" s="2">
        <v>151</v>
      </c>
      <c r="X167" s="2">
        <v>28</v>
      </c>
      <c r="Y167" s="2">
        <v>11</v>
      </c>
      <c r="Z167" s="2">
        <v>1</v>
      </c>
      <c r="AB167" s="8">
        <v>151</v>
      </c>
      <c r="AC167" s="8">
        <v>17</v>
      </c>
      <c r="AD167" s="8">
        <v>1</v>
      </c>
      <c r="AE167" s="8">
        <v>1</v>
      </c>
    </row>
    <row r="168" spans="3:31" ht="15" customHeight="1" x14ac:dyDescent="0.25">
      <c r="C168" s="167" t="str">
        <f t="shared" si="1"/>
        <v>Insert into `tbrelOrgRedes` values(7,2,5,1);</v>
      </c>
      <c r="D168" s="167"/>
      <c r="E168" s="167"/>
      <c r="F168" s="167"/>
      <c r="H168" s="112">
        <v>152</v>
      </c>
      <c r="I168" s="87">
        <v>13</v>
      </c>
      <c r="J168" s="87">
        <v>8</v>
      </c>
      <c r="K168" s="87">
        <v>1</v>
      </c>
      <c r="L168" s="48"/>
      <c r="M168" s="2">
        <v>152</v>
      </c>
      <c r="N168" s="2">
        <v>10</v>
      </c>
      <c r="O168" s="2">
        <v>19</v>
      </c>
      <c r="P168" s="2">
        <v>1</v>
      </c>
      <c r="R168" t="str">
        <f t="shared" si="0"/>
        <v>Insert into `tbrelOrgtiponegocio` values(28,7,4,1);</v>
      </c>
      <c r="W168" s="2">
        <v>152</v>
      </c>
      <c r="X168" s="2">
        <v>29</v>
      </c>
      <c r="Y168" s="2">
        <v>2</v>
      </c>
      <c r="Z168" s="2">
        <v>1</v>
      </c>
      <c r="AB168" s="8">
        <v>152</v>
      </c>
      <c r="AC168" s="8">
        <v>17</v>
      </c>
      <c r="AD168" s="8">
        <v>3</v>
      </c>
      <c r="AE168" s="8">
        <v>1</v>
      </c>
    </row>
    <row r="169" spans="3:31" ht="15" customHeight="1" x14ac:dyDescent="0.25">
      <c r="C169" s="167" t="str">
        <f t="shared" si="1"/>
        <v>Insert into `tbrelOrgRedes` values(8,3,2,1);</v>
      </c>
      <c r="D169" s="167"/>
      <c r="E169" s="167"/>
      <c r="F169" s="167"/>
      <c r="H169" s="112">
        <v>153</v>
      </c>
      <c r="I169" s="87">
        <v>13</v>
      </c>
      <c r="J169" s="87">
        <v>9</v>
      </c>
      <c r="K169" s="87">
        <v>1</v>
      </c>
      <c r="L169" s="48"/>
      <c r="M169" s="2">
        <v>153</v>
      </c>
      <c r="N169" s="2">
        <v>10</v>
      </c>
      <c r="O169" s="2">
        <v>20</v>
      </c>
      <c r="P169" s="2">
        <v>1</v>
      </c>
      <c r="R169" t="str">
        <f t="shared" si="0"/>
        <v>Insert into `tbrelOrgtiponegocio` values(29,8,1,1);</v>
      </c>
      <c r="W169" s="2">
        <v>153</v>
      </c>
      <c r="X169" s="2">
        <v>29</v>
      </c>
      <c r="Y169" s="2">
        <v>3</v>
      </c>
      <c r="Z169" s="2">
        <v>1</v>
      </c>
      <c r="AB169" s="8">
        <v>153</v>
      </c>
      <c r="AC169" s="8">
        <v>17</v>
      </c>
      <c r="AD169" s="8">
        <v>4</v>
      </c>
      <c r="AE169" s="8">
        <v>1</v>
      </c>
    </row>
    <row r="170" spans="3:31" ht="15" customHeight="1" x14ac:dyDescent="0.25">
      <c r="C170" s="167" t="str">
        <f t="shared" si="1"/>
        <v>Insert into `tbrelOrgRedes` values(9,3,5,1);</v>
      </c>
      <c r="D170" s="167"/>
      <c r="E170" s="167"/>
      <c r="F170" s="167"/>
      <c r="H170" s="112">
        <v>154</v>
      </c>
      <c r="I170" s="87">
        <v>13</v>
      </c>
      <c r="J170" s="87">
        <v>10</v>
      </c>
      <c r="K170" s="87">
        <v>1</v>
      </c>
      <c r="L170" s="48"/>
      <c r="M170" s="2">
        <v>154</v>
      </c>
      <c r="N170" s="2">
        <v>11</v>
      </c>
      <c r="O170" s="2">
        <v>2</v>
      </c>
      <c r="P170" s="2">
        <v>1</v>
      </c>
      <c r="R170" t="str">
        <f t="shared" si="0"/>
        <v>Insert into `tbrelOrgtiponegocio` values(30,8,5,1);</v>
      </c>
      <c r="W170" s="2">
        <v>154</v>
      </c>
      <c r="X170" s="2">
        <v>29</v>
      </c>
      <c r="Y170" s="2">
        <v>8</v>
      </c>
      <c r="Z170" s="2">
        <v>1</v>
      </c>
      <c r="AB170" s="8">
        <v>154</v>
      </c>
      <c r="AC170" s="8">
        <v>17</v>
      </c>
      <c r="AD170" s="8">
        <v>5</v>
      </c>
      <c r="AE170" s="8">
        <v>1</v>
      </c>
    </row>
    <row r="171" spans="3:31" ht="15" customHeight="1" x14ac:dyDescent="0.25">
      <c r="C171" s="167" t="str">
        <f t="shared" si="1"/>
        <v>Insert into `tbrelOrgRedes` values(10,3,1,1);</v>
      </c>
      <c r="D171" s="167"/>
      <c r="E171" s="167"/>
      <c r="F171" s="167"/>
      <c r="H171" s="112">
        <v>155</v>
      </c>
      <c r="I171" s="87">
        <v>13</v>
      </c>
      <c r="J171" s="87">
        <v>11</v>
      </c>
      <c r="K171" s="87">
        <v>1</v>
      </c>
      <c r="L171" s="48"/>
      <c r="M171" s="2">
        <v>155</v>
      </c>
      <c r="N171" s="2">
        <v>11</v>
      </c>
      <c r="O171" s="2">
        <v>3</v>
      </c>
      <c r="P171" s="2">
        <v>1</v>
      </c>
      <c r="R171" t="str">
        <f t="shared" si="0"/>
        <v>Insert into `tbrelOrgtiponegocio` values(31,8,3,1);</v>
      </c>
      <c r="W171" s="2">
        <v>155</v>
      </c>
      <c r="X171" s="2">
        <v>29</v>
      </c>
      <c r="Y171" s="2">
        <v>1</v>
      </c>
      <c r="Z171" s="2">
        <v>1</v>
      </c>
      <c r="AB171" s="8">
        <v>155</v>
      </c>
      <c r="AC171" s="8">
        <v>17</v>
      </c>
      <c r="AD171" s="8">
        <v>6</v>
      </c>
      <c r="AE171" s="8">
        <v>1</v>
      </c>
    </row>
    <row r="172" spans="3:31" ht="15" customHeight="1" x14ac:dyDescent="0.25">
      <c r="C172" s="167" t="str">
        <f t="shared" si="1"/>
        <v>Insert into `tbrelOrgRedes` values(11,4,1,1);</v>
      </c>
      <c r="D172" s="167"/>
      <c r="E172" s="167"/>
      <c r="F172" s="167"/>
      <c r="H172" s="112">
        <v>156</v>
      </c>
      <c r="I172" s="87">
        <v>13</v>
      </c>
      <c r="J172" s="87">
        <v>12</v>
      </c>
      <c r="K172" s="87">
        <v>1</v>
      </c>
      <c r="L172" s="48"/>
      <c r="M172" s="2">
        <v>156</v>
      </c>
      <c r="N172" s="2">
        <v>11</v>
      </c>
      <c r="O172" s="2">
        <v>5</v>
      </c>
      <c r="P172" s="2">
        <v>1</v>
      </c>
      <c r="R172" t="str">
        <f t="shared" si="0"/>
        <v>Insert into `tbrelOrgtiponegocio` values(32,9,1,1);</v>
      </c>
      <c r="W172" s="2">
        <v>156</v>
      </c>
      <c r="X172" s="2">
        <v>29</v>
      </c>
      <c r="Y172" s="2">
        <v>5</v>
      </c>
      <c r="Z172" s="2">
        <v>1</v>
      </c>
      <c r="AB172" s="8">
        <v>156</v>
      </c>
      <c r="AC172" s="8">
        <v>17</v>
      </c>
      <c r="AD172" s="8">
        <v>7</v>
      </c>
      <c r="AE172" s="8">
        <v>1</v>
      </c>
    </row>
    <row r="173" spans="3:31" ht="15" customHeight="1" x14ac:dyDescent="0.25">
      <c r="C173" s="167" t="str">
        <f t="shared" si="1"/>
        <v>Insert into `tbrelOrgRedes` values(12,4,2,1);</v>
      </c>
      <c r="D173" s="167"/>
      <c r="E173" s="167"/>
      <c r="F173" s="167"/>
      <c r="H173" s="112">
        <v>157</v>
      </c>
      <c r="I173" s="87">
        <v>13</v>
      </c>
      <c r="J173" s="87">
        <v>13</v>
      </c>
      <c r="K173" s="87">
        <v>1</v>
      </c>
      <c r="L173" s="48"/>
      <c r="M173" s="2">
        <v>157</v>
      </c>
      <c r="N173" s="2">
        <v>11</v>
      </c>
      <c r="O173" s="2">
        <v>6</v>
      </c>
      <c r="P173" s="2">
        <v>1</v>
      </c>
      <c r="R173" t="str">
        <f t="shared" si="0"/>
        <v>Insert into `tbrelOrgtiponegocio` values(33,9,3,1);</v>
      </c>
      <c r="W173" s="2">
        <v>157</v>
      </c>
      <c r="X173" s="2">
        <v>29</v>
      </c>
      <c r="Y173" s="2">
        <v>6</v>
      </c>
      <c r="Z173" s="2">
        <v>1</v>
      </c>
      <c r="AB173" s="8">
        <v>157</v>
      </c>
      <c r="AC173" s="8">
        <v>17</v>
      </c>
      <c r="AD173" s="8">
        <v>8</v>
      </c>
      <c r="AE173" s="8">
        <v>1</v>
      </c>
    </row>
    <row r="174" spans="3:31" ht="15" customHeight="1" x14ac:dyDescent="0.25">
      <c r="C174" s="167" t="str">
        <f t="shared" si="1"/>
        <v>Insert into `tbrelOrgRedes` values(13,4,3,1);</v>
      </c>
      <c r="D174" s="167"/>
      <c r="E174" s="167"/>
      <c r="F174" s="167"/>
      <c r="H174" s="112">
        <v>158</v>
      </c>
      <c r="I174" s="87">
        <v>13</v>
      </c>
      <c r="J174" s="87">
        <v>14</v>
      </c>
      <c r="K174" s="87">
        <v>1</v>
      </c>
      <c r="L174" s="48"/>
      <c r="M174" s="2">
        <v>158</v>
      </c>
      <c r="N174" s="2">
        <v>11</v>
      </c>
      <c r="O174" s="2">
        <v>7</v>
      </c>
      <c r="P174" s="2">
        <v>1</v>
      </c>
      <c r="R174" t="str">
        <f t="shared" si="0"/>
        <v>Insert into `tbrelOrgtiponegocio` values(34,10,1,1);</v>
      </c>
      <c r="W174" s="2">
        <v>158</v>
      </c>
      <c r="X174" s="2">
        <v>30</v>
      </c>
      <c r="Y174" s="2">
        <v>1</v>
      </c>
      <c r="Z174" s="2">
        <v>1</v>
      </c>
      <c r="AB174" s="8">
        <v>158</v>
      </c>
      <c r="AC174" s="8">
        <v>17</v>
      </c>
      <c r="AD174" s="8">
        <v>9</v>
      </c>
      <c r="AE174" s="8">
        <v>1</v>
      </c>
    </row>
    <row r="175" spans="3:31" ht="15" customHeight="1" x14ac:dyDescent="0.25">
      <c r="C175" s="167" t="str">
        <f t="shared" si="1"/>
        <v>Insert into `tbrelOrgRedes` values(14,4,5,1);</v>
      </c>
      <c r="D175" s="167"/>
      <c r="E175" s="167"/>
      <c r="F175" s="167"/>
      <c r="H175" s="112">
        <v>159</v>
      </c>
      <c r="I175" s="87">
        <v>13</v>
      </c>
      <c r="J175" s="87">
        <v>15</v>
      </c>
      <c r="K175" s="87">
        <v>1</v>
      </c>
      <c r="L175" s="48"/>
      <c r="M175" s="2">
        <v>159</v>
      </c>
      <c r="N175" s="2">
        <v>11</v>
      </c>
      <c r="O175" s="2">
        <v>9</v>
      </c>
      <c r="P175" s="2">
        <v>1</v>
      </c>
      <c r="R175" t="str">
        <f t="shared" si="0"/>
        <v>Insert into `tbrelOrgtiponegocio` values(35,10,4,1);</v>
      </c>
      <c r="W175" s="2">
        <v>159</v>
      </c>
      <c r="X175" s="2">
        <v>30</v>
      </c>
      <c r="Y175" s="2">
        <v>11</v>
      </c>
      <c r="Z175" s="2">
        <v>1</v>
      </c>
      <c r="AB175" s="8">
        <v>159</v>
      </c>
      <c r="AC175" s="8">
        <v>17</v>
      </c>
      <c r="AD175" s="8">
        <v>10</v>
      </c>
      <c r="AE175" s="8">
        <v>1</v>
      </c>
    </row>
    <row r="176" spans="3:31" ht="15" customHeight="1" x14ac:dyDescent="0.25">
      <c r="C176" s="167" t="str">
        <f t="shared" si="1"/>
        <v>Insert into `tbrelOrgRedes` values(15,5,2,1);</v>
      </c>
      <c r="D176" s="167"/>
      <c r="E176" s="167"/>
      <c r="F176" s="167"/>
      <c r="H176" s="112">
        <v>160</v>
      </c>
      <c r="I176" s="87">
        <v>13</v>
      </c>
      <c r="J176" s="87">
        <v>16</v>
      </c>
      <c r="K176" s="87">
        <v>1</v>
      </c>
      <c r="L176" s="48"/>
      <c r="M176" s="2">
        <v>160</v>
      </c>
      <c r="N176" s="2">
        <v>11</v>
      </c>
      <c r="O176" s="2">
        <v>10</v>
      </c>
      <c r="P176" s="2">
        <v>1</v>
      </c>
      <c r="R176" t="str">
        <f t="shared" si="0"/>
        <v>Insert into `tbrelOrgtiponegocio` values(36,10,6,1);</v>
      </c>
      <c r="W176" s="2">
        <v>160</v>
      </c>
      <c r="X176" s="2">
        <v>30</v>
      </c>
      <c r="Y176" s="2">
        <v>14</v>
      </c>
      <c r="Z176" s="2">
        <v>1</v>
      </c>
      <c r="AB176" s="8">
        <v>160</v>
      </c>
      <c r="AC176" s="8">
        <v>17</v>
      </c>
      <c r="AD176" s="8">
        <v>11</v>
      </c>
      <c r="AE176" s="8">
        <v>1</v>
      </c>
    </row>
    <row r="177" spans="3:31" ht="15" customHeight="1" x14ac:dyDescent="0.25">
      <c r="C177" s="167" t="str">
        <f t="shared" si="1"/>
        <v>Insert into `tbrelOrgRedes` values(16,6,1,1);</v>
      </c>
      <c r="D177" s="167"/>
      <c r="E177" s="167"/>
      <c r="F177" s="167"/>
      <c r="H177" s="112">
        <v>161</v>
      </c>
      <c r="I177" s="87">
        <v>13</v>
      </c>
      <c r="J177" s="87">
        <v>18</v>
      </c>
      <c r="K177" s="87">
        <v>1</v>
      </c>
      <c r="L177" s="48"/>
      <c r="M177" s="2">
        <v>161</v>
      </c>
      <c r="N177" s="2">
        <v>11</v>
      </c>
      <c r="O177" s="2">
        <v>14</v>
      </c>
      <c r="P177" s="2">
        <v>1</v>
      </c>
      <c r="R177" t="str">
        <f t="shared" si="0"/>
        <v>Insert into `tbrelOrgtiponegocio` values(37,10,7,1);</v>
      </c>
      <c r="W177" s="2">
        <v>161</v>
      </c>
      <c r="X177" s="2">
        <v>30</v>
      </c>
      <c r="Y177" s="2">
        <v>3</v>
      </c>
      <c r="Z177" s="2">
        <v>1</v>
      </c>
      <c r="AB177" s="8">
        <v>161</v>
      </c>
      <c r="AC177" s="8">
        <v>17</v>
      </c>
      <c r="AD177" s="8">
        <v>12</v>
      </c>
      <c r="AE177" s="8">
        <v>1</v>
      </c>
    </row>
    <row r="178" spans="3:31" ht="15" customHeight="1" x14ac:dyDescent="0.25">
      <c r="C178" s="167" t="str">
        <f t="shared" si="1"/>
        <v>Insert into `tbrelOrgRedes` values(17,6,2,1);</v>
      </c>
      <c r="D178" s="167"/>
      <c r="E178" s="167"/>
      <c r="F178" s="167"/>
      <c r="H178" s="112">
        <v>162</v>
      </c>
      <c r="I178" s="87">
        <v>14</v>
      </c>
      <c r="J178" s="87">
        <v>1</v>
      </c>
      <c r="K178" s="87">
        <v>1</v>
      </c>
      <c r="L178" s="48"/>
      <c r="M178" s="2">
        <v>162</v>
      </c>
      <c r="N178" s="2">
        <v>11</v>
      </c>
      <c r="O178" s="2">
        <v>15</v>
      </c>
      <c r="P178" s="2">
        <v>1</v>
      </c>
      <c r="R178" t="str">
        <f t="shared" si="0"/>
        <v>Insert into `tbrelOrgtiponegocio` values(38,11,2,1);</v>
      </c>
      <c r="W178" s="2">
        <v>162</v>
      </c>
      <c r="X178" s="2">
        <v>30</v>
      </c>
      <c r="Y178" s="2">
        <v>4</v>
      </c>
      <c r="Z178" s="2">
        <v>1</v>
      </c>
      <c r="AB178" s="8">
        <v>162</v>
      </c>
      <c r="AC178" s="8">
        <v>17</v>
      </c>
      <c r="AD178" s="8">
        <v>15</v>
      </c>
      <c r="AE178" s="8">
        <v>1</v>
      </c>
    </row>
    <row r="179" spans="3:31" ht="15" customHeight="1" x14ac:dyDescent="0.25">
      <c r="C179" s="167" t="str">
        <f t="shared" si="1"/>
        <v>Insert into `tbrelOrgRedes` values(18,6,5,1);</v>
      </c>
      <c r="D179" s="167"/>
      <c r="E179" s="167"/>
      <c r="F179" s="167"/>
      <c r="H179" s="112">
        <v>163</v>
      </c>
      <c r="I179" s="87">
        <v>14</v>
      </c>
      <c r="J179" s="87">
        <v>2</v>
      </c>
      <c r="K179" s="87">
        <v>1</v>
      </c>
      <c r="L179" s="48"/>
      <c r="M179" s="2">
        <v>163</v>
      </c>
      <c r="N179" s="2">
        <v>11</v>
      </c>
      <c r="O179" s="2">
        <v>16</v>
      </c>
      <c r="P179" s="2">
        <v>1</v>
      </c>
      <c r="R179" t="str">
        <f t="shared" si="0"/>
        <v>Insert into `tbrelOrgtiponegocio` values(39,11,6,1);</v>
      </c>
      <c r="W179" s="2">
        <v>163</v>
      </c>
      <c r="X179" s="2">
        <v>30</v>
      </c>
      <c r="Y179" s="2">
        <v>5</v>
      </c>
      <c r="Z179" s="2">
        <v>1</v>
      </c>
      <c r="AB179" s="8">
        <v>163</v>
      </c>
      <c r="AC179" s="8">
        <v>17</v>
      </c>
      <c r="AD179" s="8">
        <v>18</v>
      </c>
      <c r="AE179" s="8">
        <v>1</v>
      </c>
    </row>
    <row r="180" spans="3:31" ht="15" customHeight="1" x14ac:dyDescent="0.25">
      <c r="C180" s="167" t="str">
        <f t="shared" si="1"/>
        <v>Insert into `tbrelOrgRedes` values(19,6,4,1);</v>
      </c>
      <c r="D180" s="167"/>
      <c r="E180" s="167"/>
      <c r="F180" s="167"/>
      <c r="H180" s="112">
        <v>164</v>
      </c>
      <c r="I180" s="87">
        <v>14</v>
      </c>
      <c r="J180" s="87">
        <v>3</v>
      </c>
      <c r="K180" s="87">
        <v>1</v>
      </c>
      <c r="L180" s="48"/>
      <c r="M180" s="2">
        <v>164</v>
      </c>
      <c r="N180" s="2">
        <v>11</v>
      </c>
      <c r="O180" s="2">
        <v>17</v>
      </c>
      <c r="P180" s="2">
        <v>1</v>
      </c>
      <c r="R180" t="str">
        <f t="shared" si="0"/>
        <v>Insert into `tbrelOrgtiponegocio` values(40,12,1,1);</v>
      </c>
      <c r="W180" s="2">
        <v>164</v>
      </c>
      <c r="X180" s="2">
        <v>30</v>
      </c>
      <c r="Y180" s="2">
        <v>16</v>
      </c>
      <c r="Z180" s="2">
        <v>1</v>
      </c>
      <c r="AB180" s="8">
        <v>164</v>
      </c>
      <c r="AC180" s="8">
        <v>17</v>
      </c>
      <c r="AD180" s="8">
        <v>20</v>
      </c>
      <c r="AE180" s="8">
        <v>1</v>
      </c>
    </row>
    <row r="181" spans="3:31" ht="15" customHeight="1" x14ac:dyDescent="0.25">
      <c r="C181" s="167" t="str">
        <f t="shared" si="1"/>
        <v>Insert into `tbrelOrgRedes` values(20,7,1,1);</v>
      </c>
      <c r="D181" s="167"/>
      <c r="E181" s="167"/>
      <c r="F181" s="167"/>
      <c r="H181" s="112">
        <v>165</v>
      </c>
      <c r="I181" s="87">
        <v>14</v>
      </c>
      <c r="J181" s="87">
        <v>4</v>
      </c>
      <c r="K181" s="87">
        <v>1</v>
      </c>
      <c r="L181" s="48"/>
      <c r="M181" s="2">
        <v>165</v>
      </c>
      <c r="N181" s="2">
        <v>11</v>
      </c>
      <c r="O181" s="2">
        <v>18</v>
      </c>
      <c r="P181" s="2">
        <v>1</v>
      </c>
      <c r="R181" t="str">
        <f t="shared" si="0"/>
        <v>Insert into `tbrelOrgtiponegocio` values(41,12,2,1);</v>
      </c>
      <c r="W181" s="2">
        <v>165</v>
      </c>
      <c r="X181" s="2">
        <v>31</v>
      </c>
      <c r="Y181" s="2">
        <v>1</v>
      </c>
      <c r="Z181" s="2">
        <v>1</v>
      </c>
      <c r="AB181" s="8">
        <v>165</v>
      </c>
      <c r="AC181" s="8">
        <v>18</v>
      </c>
      <c r="AD181" s="8">
        <v>1</v>
      </c>
      <c r="AE181" s="8">
        <v>1</v>
      </c>
    </row>
    <row r="182" spans="3:31" ht="15" customHeight="1" x14ac:dyDescent="0.25">
      <c r="C182" s="167" t="str">
        <f t="shared" si="1"/>
        <v>Insert into `tbrelOrgRedes` values(21,7,2,1);</v>
      </c>
      <c r="D182" s="167"/>
      <c r="E182" s="167"/>
      <c r="F182" s="167"/>
      <c r="H182" s="112">
        <v>166</v>
      </c>
      <c r="I182" s="87">
        <v>14</v>
      </c>
      <c r="J182" s="87">
        <v>6</v>
      </c>
      <c r="K182" s="87">
        <v>1</v>
      </c>
      <c r="L182" s="48"/>
      <c r="M182" s="2">
        <v>166</v>
      </c>
      <c r="N182" s="2">
        <v>11</v>
      </c>
      <c r="O182" s="2">
        <v>19</v>
      </c>
      <c r="P182" s="2">
        <v>1</v>
      </c>
      <c r="R182" t="str">
        <f t="shared" si="0"/>
        <v>Insert into `tbrelOrgtiponegocio` values(42,12,3,1);</v>
      </c>
      <c r="W182" s="2">
        <v>166</v>
      </c>
      <c r="X182" s="2">
        <v>31</v>
      </c>
      <c r="Y182" s="2">
        <v>14</v>
      </c>
      <c r="Z182" s="2">
        <v>1</v>
      </c>
      <c r="AB182" s="8">
        <v>166</v>
      </c>
      <c r="AC182" s="8">
        <v>18</v>
      </c>
      <c r="AD182" s="8">
        <v>3</v>
      </c>
      <c r="AE182" s="8">
        <v>1</v>
      </c>
    </row>
    <row r="183" spans="3:31" ht="15" customHeight="1" x14ac:dyDescent="0.25">
      <c r="C183" s="167" t="str">
        <f t="shared" si="1"/>
        <v>Insert into `tbrelOrgRedes` values(22,7,3,1);</v>
      </c>
      <c r="D183" s="167"/>
      <c r="E183" s="167"/>
      <c r="F183" s="167"/>
      <c r="H183" s="112">
        <v>167</v>
      </c>
      <c r="I183" s="87">
        <v>14</v>
      </c>
      <c r="J183" s="87">
        <v>8</v>
      </c>
      <c r="K183" s="87">
        <v>1</v>
      </c>
      <c r="L183" s="48"/>
      <c r="M183" s="2">
        <v>167</v>
      </c>
      <c r="N183" s="2">
        <v>11</v>
      </c>
      <c r="O183" s="2">
        <v>21</v>
      </c>
      <c r="P183" s="2">
        <v>1</v>
      </c>
      <c r="R183" t="str">
        <f t="shared" si="0"/>
        <v>Insert into `tbrelOrgtiponegocio` values(43,13,1,1);</v>
      </c>
      <c r="W183" s="2">
        <v>167</v>
      </c>
      <c r="X183" s="2">
        <v>31</v>
      </c>
      <c r="Y183" s="2">
        <v>13</v>
      </c>
      <c r="Z183" s="2">
        <v>1</v>
      </c>
      <c r="AB183" s="8">
        <v>167</v>
      </c>
      <c r="AC183" s="8">
        <v>18</v>
      </c>
      <c r="AD183" s="8">
        <v>4</v>
      </c>
      <c r="AE183" s="8">
        <v>1</v>
      </c>
    </row>
    <row r="184" spans="3:31" ht="15" customHeight="1" x14ac:dyDescent="0.25">
      <c r="C184" s="167" t="str">
        <f t="shared" si="1"/>
        <v>Insert into `tbrelOrgRedes` values(23,7,4,1);</v>
      </c>
      <c r="D184" s="167"/>
      <c r="E184" s="167"/>
      <c r="F184" s="167"/>
      <c r="H184" s="112">
        <v>168</v>
      </c>
      <c r="I184" s="87">
        <v>14</v>
      </c>
      <c r="J184" s="87">
        <v>9</v>
      </c>
      <c r="K184" s="87">
        <v>1</v>
      </c>
      <c r="L184" s="48"/>
      <c r="M184" s="2">
        <v>168</v>
      </c>
      <c r="N184" s="2">
        <v>12</v>
      </c>
      <c r="O184" s="2">
        <v>2</v>
      </c>
      <c r="P184" s="2">
        <v>1</v>
      </c>
      <c r="R184" t="str">
        <f t="shared" si="0"/>
        <v>Insert into `tbrelOrgtiponegocio` values(44,13,3,1);</v>
      </c>
      <c r="W184" s="2">
        <v>168</v>
      </c>
      <c r="X184" s="2">
        <v>31</v>
      </c>
      <c r="Y184" s="2">
        <v>9</v>
      </c>
      <c r="Z184" s="2">
        <v>1</v>
      </c>
      <c r="AB184" s="8">
        <v>168</v>
      </c>
      <c r="AC184" s="8">
        <v>18</v>
      </c>
      <c r="AD184" s="8">
        <v>6</v>
      </c>
      <c r="AE184" s="8">
        <v>1</v>
      </c>
    </row>
    <row r="185" spans="3:31" ht="15" customHeight="1" x14ac:dyDescent="0.25">
      <c r="C185" s="167" t="str">
        <f t="shared" si="1"/>
        <v>Insert into `tbrelOrgRedes` values(24,8,1,1);</v>
      </c>
      <c r="D185" s="167"/>
      <c r="E185" s="167"/>
      <c r="F185" s="167"/>
      <c r="H185" s="112">
        <v>169</v>
      </c>
      <c r="I185" s="87">
        <v>14</v>
      </c>
      <c r="J185" s="87">
        <v>10</v>
      </c>
      <c r="K185" s="87">
        <v>1</v>
      </c>
      <c r="L185" s="48"/>
      <c r="M185" s="2">
        <v>169</v>
      </c>
      <c r="N185" s="2">
        <v>12</v>
      </c>
      <c r="O185" s="2">
        <v>3</v>
      </c>
      <c r="P185" s="2">
        <v>1</v>
      </c>
      <c r="R185" t="str">
        <f t="shared" si="0"/>
        <v>Insert into `tbrelOrgtiponegocio` values(45,13,5,1);</v>
      </c>
      <c r="W185" s="2">
        <v>169</v>
      </c>
      <c r="X185" s="2">
        <v>31</v>
      </c>
      <c r="Y185" s="2">
        <v>2</v>
      </c>
      <c r="Z185" s="2">
        <v>1</v>
      </c>
      <c r="AB185" s="8">
        <v>169</v>
      </c>
      <c r="AC185" s="8">
        <v>18</v>
      </c>
      <c r="AD185" s="8">
        <v>7</v>
      </c>
      <c r="AE185" s="8">
        <v>1</v>
      </c>
    </row>
    <row r="186" spans="3:31" ht="15" customHeight="1" x14ac:dyDescent="0.25">
      <c r="C186" s="167" t="str">
        <f t="shared" si="1"/>
        <v>Insert into `tbrelOrgRedes` values(25,8,2,1);</v>
      </c>
      <c r="D186" s="167"/>
      <c r="E186" s="167"/>
      <c r="F186" s="167"/>
      <c r="H186" s="112">
        <v>170</v>
      </c>
      <c r="I186" s="87">
        <v>14</v>
      </c>
      <c r="J186" s="87">
        <v>11</v>
      </c>
      <c r="K186" s="87">
        <v>1</v>
      </c>
      <c r="L186" s="48"/>
      <c r="M186" s="2">
        <v>170</v>
      </c>
      <c r="N186" s="2">
        <v>12</v>
      </c>
      <c r="O186" s="2">
        <v>4</v>
      </c>
      <c r="P186" s="2">
        <v>1</v>
      </c>
      <c r="R186" t="str">
        <f t="shared" si="0"/>
        <v>Insert into `tbrelOrgtiponegocio` values(46,14,2,1);</v>
      </c>
      <c r="W186" s="2">
        <v>170</v>
      </c>
      <c r="X186" s="2">
        <v>32</v>
      </c>
      <c r="Y186" s="2">
        <v>1</v>
      </c>
      <c r="Z186" s="2">
        <v>1</v>
      </c>
      <c r="AB186" s="8">
        <v>170</v>
      </c>
      <c r="AC186" s="8">
        <v>18</v>
      </c>
      <c r="AD186" s="8">
        <v>8</v>
      </c>
      <c r="AE186" s="8">
        <v>1</v>
      </c>
    </row>
    <row r="187" spans="3:31" ht="15" customHeight="1" x14ac:dyDescent="0.25">
      <c r="C187" s="167" t="str">
        <f t="shared" si="1"/>
        <v>Insert into `tbrelOrgRedes` values(26,8,3,1);</v>
      </c>
      <c r="D187" s="167"/>
      <c r="E187" s="167"/>
      <c r="F187" s="167"/>
      <c r="H187" s="112">
        <v>171</v>
      </c>
      <c r="I187" s="87">
        <v>14</v>
      </c>
      <c r="J187" s="87">
        <v>12</v>
      </c>
      <c r="K187" s="87">
        <v>1</v>
      </c>
      <c r="L187" s="48"/>
      <c r="M187" s="2">
        <v>171</v>
      </c>
      <c r="N187" s="2">
        <v>12</v>
      </c>
      <c r="O187" s="2">
        <v>5</v>
      </c>
      <c r="P187" s="2">
        <v>1</v>
      </c>
      <c r="R187" t="str">
        <f t="shared" si="0"/>
        <v>Insert into `tbrelOrgtiponegocio` values(47,14,4,1);</v>
      </c>
      <c r="W187" s="2">
        <v>171</v>
      </c>
      <c r="X187" s="2">
        <v>32</v>
      </c>
      <c r="Y187" s="2">
        <v>7</v>
      </c>
      <c r="Z187" s="2">
        <v>1</v>
      </c>
      <c r="AB187" s="8">
        <v>171</v>
      </c>
      <c r="AC187" s="8">
        <v>18</v>
      </c>
      <c r="AD187" s="8">
        <v>9</v>
      </c>
      <c r="AE187" s="8">
        <v>1</v>
      </c>
    </row>
    <row r="188" spans="3:31" ht="15" customHeight="1" x14ac:dyDescent="0.25">
      <c r="C188" s="167" t="str">
        <f t="shared" si="1"/>
        <v>Insert into `tbrelOrgRedes` values(27,8,4,1);</v>
      </c>
      <c r="D188" s="167"/>
      <c r="E188" s="167"/>
      <c r="F188" s="167"/>
      <c r="H188" s="112">
        <v>172</v>
      </c>
      <c r="I188" s="87">
        <v>14</v>
      </c>
      <c r="J188" s="87">
        <v>13</v>
      </c>
      <c r="K188" s="87">
        <v>1</v>
      </c>
      <c r="L188" s="48"/>
      <c r="M188" s="2">
        <v>172</v>
      </c>
      <c r="N188" s="2">
        <v>12</v>
      </c>
      <c r="O188" s="2">
        <v>6</v>
      </c>
      <c r="P188" s="2">
        <v>1</v>
      </c>
      <c r="R188" t="str">
        <f t="shared" si="0"/>
        <v>Insert into `tbrelOrgtiponegocio` values(48,14,6,1);</v>
      </c>
      <c r="W188" s="2">
        <v>172</v>
      </c>
      <c r="X188" s="2">
        <v>32</v>
      </c>
      <c r="Y188" s="2">
        <v>2</v>
      </c>
      <c r="Z188" s="2">
        <v>1</v>
      </c>
      <c r="AB188" s="8">
        <v>172</v>
      </c>
      <c r="AC188" s="8">
        <v>18</v>
      </c>
      <c r="AD188" s="8">
        <v>10</v>
      </c>
      <c r="AE188" s="8">
        <v>1</v>
      </c>
    </row>
    <row r="189" spans="3:31" ht="15" customHeight="1" x14ac:dyDescent="0.25">
      <c r="C189" s="167" t="str">
        <f t="shared" si="1"/>
        <v>Insert into `tbrelOrgRedes` values(28,8,5,1);</v>
      </c>
      <c r="D189" s="167"/>
      <c r="E189" s="167"/>
      <c r="F189" s="167"/>
      <c r="H189" s="112">
        <v>173</v>
      </c>
      <c r="I189" s="87">
        <v>14</v>
      </c>
      <c r="J189" s="87">
        <v>14</v>
      </c>
      <c r="K189" s="87">
        <v>1</v>
      </c>
      <c r="L189" s="48"/>
      <c r="M189" s="2">
        <v>173</v>
      </c>
      <c r="N189" s="2">
        <v>12</v>
      </c>
      <c r="O189" s="2">
        <v>8</v>
      </c>
      <c r="P189" s="2">
        <v>1</v>
      </c>
      <c r="R189" t="str">
        <f t="shared" si="0"/>
        <v>Insert into `tbrelOrgtiponegocio` values(49,15,1,1);</v>
      </c>
      <c r="W189" s="2">
        <v>173</v>
      </c>
      <c r="X189" s="2">
        <v>32</v>
      </c>
      <c r="Y189" s="2">
        <v>3</v>
      </c>
      <c r="Z189" s="2">
        <v>1</v>
      </c>
      <c r="AB189" s="8">
        <v>173</v>
      </c>
      <c r="AC189" s="8">
        <v>18</v>
      </c>
      <c r="AD189" s="8">
        <v>11</v>
      </c>
      <c r="AE189" s="8">
        <v>1</v>
      </c>
    </row>
    <row r="190" spans="3:31" ht="15" customHeight="1" x14ac:dyDescent="0.25">
      <c r="C190" s="167" t="str">
        <f t="shared" si="1"/>
        <v>Insert into `tbrelOrgRedes` values(29,9,1,1);</v>
      </c>
      <c r="D190" s="167"/>
      <c r="E190" s="167"/>
      <c r="F190" s="167"/>
      <c r="H190" s="112">
        <v>174</v>
      </c>
      <c r="I190" s="87">
        <v>14</v>
      </c>
      <c r="J190" s="87">
        <v>15</v>
      </c>
      <c r="K190" s="87">
        <v>1</v>
      </c>
      <c r="L190" s="48"/>
      <c r="M190" s="2">
        <v>174</v>
      </c>
      <c r="N190" s="2">
        <v>12</v>
      </c>
      <c r="O190" s="2">
        <v>9</v>
      </c>
      <c r="P190" s="2">
        <v>1</v>
      </c>
      <c r="R190" t="str">
        <f t="shared" si="0"/>
        <v>Insert into `tbrelOrgtiponegocio` values(50,15,2,1);</v>
      </c>
      <c r="W190" s="2">
        <v>174</v>
      </c>
      <c r="X190" s="2">
        <v>32</v>
      </c>
      <c r="Y190" s="2">
        <v>4</v>
      </c>
      <c r="Z190" s="2">
        <v>1</v>
      </c>
      <c r="AB190" s="8">
        <v>174</v>
      </c>
      <c r="AC190" s="8">
        <v>18</v>
      </c>
      <c r="AD190" s="8">
        <v>14</v>
      </c>
      <c r="AE190" s="8">
        <v>1</v>
      </c>
    </row>
    <row r="191" spans="3:31" ht="15" customHeight="1" x14ac:dyDescent="0.25">
      <c r="C191" s="167" t="str">
        <f t="shared" si="1"/>
        <v>Insert into `tbrelOrgRedes` values(30,9,2,1);</v>
      </c>
      <c r="D191" s="167"/>
      <c r="E191" s="167"/>
      <c r="F191" s="167"/>
      <c r="H191" s="112">
        <v>175</v>
      </c>
      <c r="I191" s="87">
        <v>14</v>
      </c>
      <c r="J191" s="87">
        <v>16</v>
      </c>
      <c r="K191" s="87">
        <v>1</v>
      </c>
      <c r="L191" s="48"/>
      <c r="M191" s="2">
        <v>175</v>
      </c>
      <c r="N191" s="2">
        <v>12</v>
      </c>
      <c r="O191" s="2">
        <v>10</v>
      </c>
      <c r="P191" s="2">
        <v>1</v>
      </c>
      <c r="R191" t="str">
        <f t="shared" si="0"/>
        <v>Insert into `tbrelOrgtiponegocio` values(51,15,4,1);</v>
      </c>
      <c r="W191" s="2">
        <v>175</v>
      </c>
      <c r="X191" s="2">
        <v>32</v>
      </c>
      <c r="Y191" s="2">
        <v>16</v>
      </c>
      <c r="Z191" s="2">
        <v>1</v>
      </c>
      <c r="AB191" s="8">
        <v>175</v>
      </c>
      <c r="AC191" s="8">
        <v>18</v>
      </c>
      <c r="AD191" s="8">
        <v>15</v>
      </c>
      <c r="AE191" s="8">
        <v>1</v>
      </c>
    </row>
    <row r="192" spans="3:31" ht="15" customHeight="1" x14ac:dyDescent="0.25">
      <c r="C192" s="167" t="str">
        <f t="shared" si="1"/>
        <v>Insert into `tbrelOrgRedes` values(31,9,3,1);</v>
      </c>
      <c r="D192" s="167"/>
      <c r="E192" s="167"/>
      <c r="F192" s="167"/>
      <c r="H192" s="112">
        <v>176</v>
      </c>
      <c r="I192" s="87">
        <v>14</v>
      </c>
      <c r="J192" s="87">
        <v>17</v>
      </c>
      <c r="K192" s="87">
        <v>1</v>
      </c>
      <c r="L192" s="48"/>
      <c r="M192" s="2">
        <v>176</v>
      </c>
      <c r="N192" s="2">
        <v>12</v>
      </c>
      <c r="O192" s="2">
        <v>11</v>
      </c>
      <c r="P192" s="2">
        <v>1</v>
      </c>
      <c r="R192" t="str">
        <f t="shared" si="0"/>
        <v>Insert into `tbrelOrgtiponegocio` values(52,15,5,1);</v>
      </c>
      <c r="W192" s="2">
        <v>176</v>
      </c>
      <c r="X192" s="2">
        <v>32</v>
      </c>
      <c r="Y192" s="2">
        <v>5</v>
      </c>
      <c r="Z192" s="2">
        <v>1</v>
      </c>
      <c r="AB192" s="8">
        <v>176</v>
      </c>
      <c r="AC192" s="8">
        <v>18</v>
      </c>
      <c r="AD192" s="8">
        <v>16</v>
      </c>
      <c r="AE192" s="8">
        <v>1</v>
      </c>
    </row>
    <row r="193" spans="3:31" ht="15" customHeight="1" x14ac:dyDescent="0.25">
      <c r="C193" s="167" t="str">
        <f t="shared" si="1"/>
        <v>Insert into `tbrelOrgRedes` values(32,9,4,1);</v>
      </c>
      <c r="D193" s="167"/>
      <c r="E193" s="167"/>
      <c r="F193" s="167"/>
      <c r="H193" s="112">
        <v>177</v>
      </c>
      <c r="I193" s="87">
        <v>14</v>
      </c>
      <c r="J193" s="87">
        <v>18</v>
      </c>
      <c r="K193" s="87">
        <v>1</v>
      </c>
      <c r="L193" s="48"/>
      <c r="M193" s="2">
        <v>177</v>
      </c>
      <c r="N193" s="2">
        <v>12</v>
      </c>
      <c r="O193" s="2">
        <v>13</v>
      </c>
      <c r="P193" s="2">
        <v>1</v>
      </c>
      <c r="R193" t="str">
        <f t="shared" si="0"/>
        <v>Insert into `tbrelOrgtiponegocio` values(53,16,3,1);</v>
      </c>
      <c r="W193" s="2">
        <v>177</v>
      </c>
      <c r="X193" s="2">
        <v>33</v>
      </c>
      <c r="Y193" s="2">
        <v>18</v>
      </c>
      <c r="Z193" s="2">
        <v>1</v>
      </c>
      <c r="AB193" s="8">
        <v>177</v>
      </c>
      <c r="AC193" s="8">
        <v>18</v>
      </c>
      <c r="AD193" s="8">
        <v>17</v>
      </c>
      <c r="AE193" s="8">
        <v>1</v>
      </c>
    </row>
    <row r="194" spans="3:31" ht="15" customHeight="1" x14ac:dyDescent="0.25">
      <c r="C194" s="167" t="str">
        <f t="shared" si="1"/>
        <v>Insert into `tbrelOrgRedes` values(33,9,5,1);</v>
      </c>
      <c r="D194" s="167"/>
      <c r="E194" s="167"/>
      <c r="F194" s="167"/>
      <c r="H194" s="112">
        <v>178</v>
      </c>
      <c r="I194" s="87">
        <v>15</v>
      </c>
      <c r="J194" s="87">
        <v>2</v>
      </c>
      <c r="K194" s="87">
        <v>1</v>
      </c>
      <c r="L194" s="48"/>
      <c r="M194" s="2">
        <v>178</v>
      </c>
      <c r="N194" s="2">
        <v>12</v>
      </c>
      <c r="O194" s="2">
        <v>14</v>
      </c>
      <c r="P194" s="2">
        <v>1</v>
      </c>
      <c r="R194" t="str">
        <f t="shared" si="0"/>
        <v>Insert into `tbrelOrgtiponegocio` values(54,16,5,1);</v>
      </c>
      <c r="W194" s="2">
        <v>178</v>
      </c>
      <c r="X194" s="2">
        <v>33</v>
      </c>
      <c r="Y194" s="2">
        <v>20</v>
      </c>
      <c r="Z194" s="2">
        <v>1</v>
      </c>
      <c r="AB194" s="8">
        <v>178</v>
      </c>
      <c r="AC194" s="8">
        <v>18</v>
      </c>
      <c r="AD194" s="8">
        <v>19</v>
      </c>
      <c r="AE194" s="8">
        <v>1</v>
      </c>
    </row>
    <row r="195" spans="3:31" ht="15" customHeight="1" x14ac:dyDescent="0.25">
      <c r="C195" s="167" t="str">
        <f t="shared" si="1"/>
        <v>Insert into `tbrelOrgRedes` values(34,10,1,1);</v>
      </c>
      <c r="D195" s="167"/>
      <c r="E195" s="167"/>
      <c r="F195" s="167"/>
      <c r="H195" s="112">
        <v>179</v>
      </c>
      <c r="I195" s="87">
        <v>15</v>
      </c>
      <c r="J195" s="87">
        <v>3</v>
      </c>
      <c r="K195" s="87">
        <v>1</v>
      </c>
      <c r="L195" s="48"/>
      <c r="M195" s="2">
        <v>179</v>
      </c>
      <c r="N195" s="2">
        <v>12</v>
      </c>
      <c r="O195" s="2">
        <v>15</v>
      </c>
      <c r="P195" s="2">
        <v>1</v>
      </c>
      <c r="R195" t="str">
        <f t="shared" si="0"/>
        <v>Insert into `tbrelOrgtiponegocio` values(55,16,7,1);</v>
      </c>
      <c r="W195" s="2">
        <v>179</v>
      </c>
      <c r="X195" s="2">
        <v>33</v>
      </c>
      <c r="Y195" s="2">
        <v>17</v>
      </c>
      <c r="Z195" s="2">
        <v>1</v>
      </c>
      <c r="AB195" s="8">
        <v>179</v>
      </c>
      <c r="AC195" s="8">
        <v>18</v>
      </c>
      <c r="AD195" s="8">
        <v>20</v>
      </c>
      <c r="AE195" s="8">
        <v>1</v>
      </c>
    </row>
    <row r="196" spans="3:31" ht="15" customHeight="1" x14ac:dyDescent="0.25">
      <c r="C196" s="167" t="str">
        <f t="shared" si="1"/>
        <v>Insert into `tbrelOrgRedes` values(35,10,2,1);</v>
      </c>
      <c r="D196" s="167"/>
      <c r="E196" s="167"/>
      <c r="F196" s="167"/>
      <c r="H196" s="112">
        <v>180</v>
      </c>
      <c r="I196" s="87">
        <v>15</v>
      </c>
      <c r="J196" s="87">
        <v>4</v>
      </c>
      <c r="K196" s="87">
        <v>1</v>
      </c>
      <c r="L196" s="48"/>
      <c r="M196" s="2">
        <v>180</v>
      </c>
      <c r="N196" s="2">
        <v>12</v>
      </c>
      <c r="O196" s="2">
        <v>16</v>
      </c>
      <c r="P196" s="2">
        <v>1</v>
      </c>
      <c r="R196" t="str">
        <f t="shared" si="0"/>
        <v>Insert into `tbrelOrgtiponegocio` values(56,17,1,1);</v>
      </c>
      <c r="W196" s="2">
        <v>180</v>
      </c>
      <c r="X196" s="2">
        <v>33</v>
      </c>
      <c r="Y196" s="2">
        <v>2</v>
      </c>
      <c r="Z196" s="2">
        <v>1</v>
      </c>
      <c r="AB196" s="8">
        <v>180</v>
      </c>
      <c r="AC196" s="8">
        <v>19</v>
      </c>
      <c r="AD196" s="8">
        <v>1</v>
      </c>
      <c r="AE196" s="8">
        <v>1</v>
      </c>
    </row>
    <row r="197" spans="3:31" ht="15" customHeight="1" x14ac:dyDescent="0.25">
      <c r="C197" s="167" t="str">
        <f t="shared" si="1"/>
        <v>Insert into `tbrelOrgRedes` values(36,10,3,1);</v>
      </c>
      <c r="D197" s="167"/>
      <c r="E197" s="167"/>
      <c r="F197" s="167"/>
      <c r="H197" s="112">
        <v>181</v>
      </c>
      <c r="I197" s="87">
        <v>15</v>
      </c>
      <c r="J197" s="87">
        <v>6</v>
      </c>
      <c r="K197" s="87">
        <v>1</v>
      </c>
      <c r="L197" s="48"/>
      <c r="M197" s="2">
        <v>181</v>
      </c>
      <c r="N197" s="2">
        <v>12</v>
      </c>
      <c r="O197" s="2">
        <v>17</v>
      </c>
      <c r="P197" s="2">
        <v>1</v>
      </c>
      <c r="R197" t="str">
        <f t="shared" si="0"/>
        <v>Insert into `tbrelOrgtiponegocio` values(57,17,2,1);</v>
      </c>
      <c r="W197" s="2">
        <v>181</v>
      </c>
      <c r="X197" s="2">
        <v>33</v>
      </c>
      <c r="Y197" s="2">
        <v>10</v>
      </c>
      <c r="Z197" s="2">
        <v>1</v>
      </c>
      <c r="AB197" s="8">
        <v>181</v>
      </c>
      <c r="AC197" s="8">
        <v>19</v>
      </c>
      <c r="AD197" s="8">
        <v>2</v>
      </c>
      <c r="AE197" s="8">
        <v>1</v>
      </c>
    </row>
    <row r="198" spans="3:31" ht="15" customHeight="1" x14ac:dyDescent="0.25">
      <c r="C198" s="167" t="str">
        <f t="shared" si="1"/>
        <v>Insert into `tbrelOrgRedes` values(37,10,4,1);</v>
      </c>
      <c r="D198" s="167"/>
      <c r="E198" s="167"/>
      <c r="F198" s="167"/>
      <c r="H198" s="112">
        <v>182</v>
      </c>
      <c r="I198" s="87">
        <v>15</v>
      </c>
      <c r="J198" s="87">
        <v>7</v>
      </c>
      <c r="K198" s="87">
        <v>1</v>
      </c>
      <c r="L198" s="48"/>
      <c r="M198" s="2">
        <v>182</v>
      </c>
      <c r="N198" s="2">
        <v>12</v>
      </c>
      <c r="O198" s="2">
        <v>19</v>
      </c>
      <c r="P198" s="2">
        <v>1</v>
      </c>
      <c r="R198" t="str">
        <f t="shared" si="0"/>
        <v>Insert into `tbrelOrgtiponegocio` values(58,17,3,1);</v>
      </c>
      <c r="W198" s="2">
        <v>182</v>
      </c>
      <c r="X198" s="2">
        <v>33</v>
      </c>
      <c r="Y198" s="2">
        <v>3</v>
      </c>
      <c r="Z198" s="2">
        <v>1</v>
      </c>
      <c r="AB198" s="8">
        <v>182</v>
      </c>
      <c r="AC198" s="8">
        <v>19</v>
      </c>
      <c r="AD198" s="8">
        <v>3</v>
      </c>
      <c r="AE198" s="8">
        <v>1</v>
      </c>
    </row>
    <row r="199" spans="3:31" ht="15" customHeight="1" x14ac:dyDescent="0.25">
      <c r="C199" s="167" t="str">
        <f t="shared" si="1"/>
        <v>Insert into `tbrelOrgRedes` values(38,11,1,1);</v>
      </c>
      <c r="D199" s="167"/>
      <c r="E199" s="167"/>
      <c r="F199" s="167"/>
      <c r="H199" s="112">
        <v>183</v>
      </c>
      <c r="I199" s="87">
        <v>15</v>
      </c>
      <c r="J199" s="87">
        <v>9</v>
      </c>
      <c r="K199" s="87">
        <v>1</v>
      </c>
      <c r="L199" s="48"/>
      <c r="M199" s="2">
        <v>183</v>
      </c>
      <c r="N199" s="2">
        <v>12</v>
      </c>
      <c r="O199" s="2">
        <v>11</v>
      </c>
      <c r="P199" s="2">
        <v>1</v>
      </c>
      <c r="R199" t="str">
        <f t="shared" si="0"/>
        <v>Insert into `tbrelOrgtiponegocio` values(59,17,4,1);</v>
      </c>
      <c r="W199" s="2">
        <v>183</v>
      </c>
      <c r="X199" s="2">
        <v>34</v>
      </c>
      <c r="Y199" s="2">
        <v>1</v>
      </c>
      <c r="Z199" s="2">
        <v>1</v>
      </c>
      <c r="AB199" s="8">
        <v>183</v>
      </c>
      <c r="AC199" s="8">
        <v>19</v>
      </c>
      <c r="AD199" s="8">
        <v>4</v>
      </c>
      <c r="AE199" s="8">
        <v>1</v>
      </c>
    </row>
    <row r="200" spans="3:31" ht="15" customHeight="1" x14ac:dyDescent="0.25">
      <c r="C200" s="167" t="str">
        <f t="shared" si="1"/>
        <v>Insert into `tbrelOrgRedes` values(39,11,2,1);</v>
      </c>
      <c r="D200" s="167"/>
      <c r="E200" s="167"/>
      <c r="F200" s="167"/>
      <c r="H200" s="112">
        <v>184</v>
      </c>
      <c r="I200" s="87">
        <v>15</v>
      </c>
      <c r="J200" s="87">
        <v>11</v>
      </c>
      <c r="K200" s="87">
        <v>1</v>
      </c>
      <c r="L200" s="48"/>
      <c r="M200" s="2">
        <v>184</v>
      </c>
      <c r="N200" s="2">
        <v>12</v>
      </c>
      <c r="O200" s="2">
        <v>13</v>
      </c>
      <c r="P200" s="2">
        <v>1</v>
      </c>
      <c r="R200" t="str">
        <f t="shared" si="0"/>
        <v>Insert into `tbrelOrgtiponegocio` values(60,17,5,1);</v>
      </c>
      <c r="W200" s="2">
        <v>184</v>
      </c>
      <c r="X200" s="2">
        <v>34</v>
      </c>
      <c r="Y200" s="2">
        <v>2</v>
      </c>
      <c r="Z200" s="2">
        <v>1</v>
      </c>
      <c r="AB200" s="8">
        <v>184</v>
      </c>
      <c r="AC200" s="8">
        <v>19</v>
      </c>
      <c r="AD200" s="8">
        <v>5</v>
      </c>
      <c r="AE200" s="8">
        <v>1</v>
      </c>
    </row>
    <row r="201" spans="3:31" ht="15" customHeight="1" x14ac:dyDescent="0.25">
      <c r="C201" s="167" t="str">
        <f t="shared" si="1"/>
        <v>Insert into `tbrelOrgRedes` values(40,11,3,1);</v>
      </c>
      <c r="D201" s="167"/>
      <c r="E201" s="167"/>
      <c r="F201" s="167"/>
      <c r="H201" s="112">
        <v>185</v>
      </c>
      <c r="I201" s="87">
        <v>15</v>
      </c>
      <c r="J201" s="87">
        <v>12</v>
      </c>
      <c r="K201" s="87">
        <v>1</v>
      </c>
      <c r="L201" s="48"/>
      <c r="M201" s="2">
        <v>185</v>
      </c>
      <c r="N201" s="2">
        <v>12</v>
      </c>
      <c r="O201" s="2">
        <v>15</v>
      </c>
      <c r="P201" s="2">
        <v>1</v>
      </c>
      <c r="R201" t="str">
        <f t="shared" si="0"/>
        <v>Insert into `tbrelOrgtiponegocio` values(61,18,2,1);</v>
      </c>
      <c r="W201" s="2">
        <v>185</v>
      </c>
      <c r="X201" s="2">
        <v>34</v>
      </c>
      <c r="Y201" s="2">
        <v>3</v>
      </c>
      <c r="Z201" s="2">
        <v>1</v>
      </c>
      <c r="AB201" s="8">
        <v>185</v>
      </c>
      <c r="AC201" s="8">
        <v>19</v>
      </c>
      <c r="AD201" s="8">
        <v>6</v>
      </c>
      <c r="AE201" s="8">
        <v>1</v>
      </c>
    </row>
    <row r="202" spans="3:31" ht="15" customHeight="1" x14ac:dyDescent="0.25">
      <c r="C202" s="167" t="str">
        <f t="shared" si="1"/>
        <v>Insert into `tbrelOrgRedes` values(41,11,4,1);</v>
      </c>
      <c r="D202" s="167"/>
      <c r="E202" s="167"/>
      <c r="F202" s="167"/>
      <c r="H202" s="112">
        <v>186</v>
      </c>
      <c r="I202" s="87">
        <v>15</v>
      </c>
      <c r="J202" s="87">
        <v>14</v>
      </c>
      <c r="K202" s="87">
        <v>1</v>
      </c>
      <c r="L202" s="48"/>
      <c r="M202" s="2">
        <v>186</v>
      </c>
      <c r="N202" s="2">
        <v>12</v>
      </c>
      <c r="O202" s="2">
        <v>16</v>
      </c>
      <c r="P202" s="2">
        <v>1</v>
      </c>
      <c r="R202" t="str">
        <f t="shared" si="0"/>
        <v>Insert into `tbrelOrgtiponegocio` values(62,18,5,1);</v>
      </c>
      <c r="W202" s="2">
        <v>186</v>
      </c>
      <c r="X202" s="2">
        <v>34</v>
      </c>
      <c r="Y202" s="2">
        <v>4</v>
      </c>
      <c r="Z202" s="2">
        <v>1</v>
      </c>
      <c r="AB202" s="8">
        <v>186</v>
      </c>
      <c r="AC202" s="8">
        <v>19</v>
      </c>
      <c r="AD202" s="8">
        <v>7</v>
      </c>
      <c r="AE202" s="8">
        <v>1</v>
      </c>
    </row>
    <row r="203" spans="3:31" ht="15" customHeight="1" x14ac:dyDescent="0.25">
      <c r="C203" s="167" t="str">
        <f t="shared" si="1"/>
        <v>Insert into `tbrelOrgRedes` values(42,11,5,1);</v>
      </c>
      <c r="D203" s="167"/>
      <c r="E203" s="167"/>
      <c r="F203" s="167"/>
      <c r="H203" s="112">
        <v>187</v>
      </c>
      <c r="I203" s="87">
        <v>15</v>
      </c>
      <c r="J203" s="87">
        <v>15</v>
      </c>
      <c r="K203" s="87">
        <v>1</v>
      </c>
      <c r="L203" s="48"/>
      <c r="M203" s="2">
        <v>187</v>
      </c>
      <c r="N203" s="2">
        <v>12</v>
      </c>
      <c r="O203" s="2">
        <v>17</v>
      </c>
      <c r="P203" s="2">
        <v>1</v>
      </c>
      <c r="R203" t="str">
        <f t="shared" si="0"/>
        <v>Insert into `tbrelOrgtiponegocio` values(63,18,6,1);</v>
      </c>
      <c r="W203" s="2">
        <v>187</v>
      </c>
      <c r="X203" s="2">
        <v>34</v>
      </c>
      <c r="Y203" s="2">
        <v>5</v>
      </c>
      <c r="Z203" s="2">
        <v>1</v>
      </c>
      <c r="AB203" s="8">
        <v>187</v>
      </c>
      <c r="AC203" s="8">
        <v>19</v>
      </c>
      <c r="AD203" s="8">
        <v>10</v>
      </c>
      <c r="AE203" s="8">
        <v>1</v>
      </c>
    </row>
    <row r="204" spans="3:31" ht="15" customHeight="1" x14ac:dyDescent="0.25">
      <c r="C204" s="167" t="str">
        <f t="shared" si="1"/>
        <v>Insert into `tbrelOrgRedes` values(43,12,1,1);</v>
      </c>
      <c r="D204" s="167"/>
      <c r="E204" s="167"/>
      <c r="F204" s="167"/>
      <c r="H204" s="112">
        <v>188</v>
      </c>
      <c r="I204" s="87">
        <v>15</v>
      </c>
      <c r="J204" s="87">
        <v>16</v>
      </c>
      <c r="K204" s="87">
        <v>1</v>
      </c>
      <c r="L204" s="48"/>
      <c r="M204" s="2">
        <v>188</v>
      </c>
      <c r="N204" s="2">
        <v>12</v>
      </c>
      <c r="O204" s="2">
        <v>19</v>
      </c>
      <c r="P204" s="2">
        <v>1</v>
      </c>
      <c r="R204" t="str">
        <f t="shared" si="0"/>
        <v>Insert into `tbrelOrgtiponegocio` values(64,19,1,1);</v>
      </c>
      <c r="W204" s="2">
        <v>188</v>
      </c>
      <c r="X204" s="2">
        <v>34</v>
      </c>
      <c r="Y204" s="2">
        <v>6</v>
      </c>
      <c r="Z204" s="2">
        <v>1</v>
      </c>
      <c r="AB204" s="8">
        <v>188</v>
      </c>
      <c r="AC204" s="8">
        <v>19</v>
      </c>
      <c r="AD204" s="8">
        <v>12</v>
      </c>
      <c r="AE204" s="8">
        <v>1</v>
      </c>
    </row>
    <row r="205" spans="3:31" ht="15" customHeight="1" x14ac:dyDescent="0.25">
      <c r="C205" s="167" t="str">
        <f t="shared" si="1"/>
        <v>Insert into `tbrelOrgRedes` values(44,12,2,1);</v>
      </c>
      <c r="D205" s="167"/>
      <c r="E205" s="167"/>
      <c r="F205" s="167"/>
      <c r="H205" s="112">
        <v>189</v>
      </c>
      <c r="I205" s="87">
        <v>15</v>
      </c>
      <c r="J205" s="87">
        <v>17</v>
      </c>
      <c r="K205" s="87">
        <v>1</v>
      </c>
      <c r="L205" s="48"/>
      <c r="M205" s="2">
        <v>189</v>
      </c>
      <c r="N205" s="2">
        <v>13</v>
      </c>
      <c r="O205" s="2">
        <v>3</v>
      </c>
      <c r="P205" s="2">
        <v>1</v>
      </c>
      <c r="R205" t="str">
        <f t="shared" si="0"/>
        <v>Insert into `tbrelOrgtiponegocio` values(65,19,2,1);</v>
      </c>
      <c r="W205" s="2">
        <v>189</v>
      </c>
      <c r="X205" s="2">
        <v>35</v>
      </c>
      <c r="Y205" s="2">
        <v>1</v>
      </c>
      <c r="Z205" s="2">
        <v>1</v>
      </c>
      <c r="AB205" s="8">
        <v>189</v>
      </c>
      <c r="AC205" s="8">
        <v>19</v>
      </c>
      <c r="AD205" s="8">
        <v>13</v>
      </c>
      <c r="AE205" s="8">
        <v>1</v>
      </c>
    </row>
    <row r="206" spans="3:31" ht="15" customHeight="1" x14ac:dyDescent="0.25">
      <c r="C206" s="167" t="str">
        <f t="shared" si="1"/>
        <v>Insert into `tbrelOrgRedes` values(45,12,3,1);</v>
      </c>
      <c r="D206" s="167"/>
      <c r="E206" s="167"/>
      <c r="F206" s="167"/>
      <c r="H206" s="112">
        <v>190</v>
      </c>
      <c r="I206" s="87">
        <v>16</v>
      </c>
      <c r="J206" s="87">
        <v>1</v>
      </c>
      <c r="K206" s="87">
        <v>1</v>
      </c>
      <c r="L206" s="48"/>
      <c r="M206" s="2">
        <v>190</v>
      </c>
      <c r="N206" s="2">
        <v>13</v>
      </c>
      <c r="O206" s="2">
        <v>4</v>
      </c>
      <c r="P206" s="2">
        <v>1</v>
      </c>
      <c r="R206" t="str">
        <f t="shared" ref="R206:R237" si="2">$R$12&amp;R82&amp;","&amp;S82&amp;","&amp;T82&amp;","&amp;U82&amp;");"</f>
        <v>Insert into `tbrelOrgtiponegocio` values(66,19,3,1);</v>
      </c>
      <c r="W206" s="2">
        <v>190</v>
      </c>
      <c r="X206" s="2">
        <v>35</v>
      </c>
      <c r="Y206" s="2">
        <v>6</v>
      </c>
      <c r="Z206" s="2">
        <v>1</v>
      </c>
      <c r="AB206" s="8">
        <v>190</v>
      </c>
      <c r="AC206" s="8">
        <v>19</v>
      </c>
      <c r="AD206" s="8">
        <v>14</v>
      </c>
      <c r="AE206" s="8">
        <v>1</v>
      </c>
    </row>
    <row r="207" spans="3:31" ht="15" customHeight="1" x14ac:dyDescent="0.25">
      <c r="C207" s="167" t="str">
        <f t="shared" si="1"/>
        <v>Insert into `tbrelOrgRedes` values(46,12,4,1);</v>
      </c>
      <c r="D207" s="167"/>
      <c r="E207" s="167"/>
      <c r="F207" s="167"/>
      <c r="H207" s="112">
        <v>191</v>
      </c>
      <c r="I207" s="87">
        <v>16</v>
      </c>
      <c r="J207" s="87">
        <v>2</v>
      </c>
      <c r="K207" s="87">
        <v>1</v>
      </c>
      <c r="L207" s="48"/>
      <c r="M207" s="2">
        <v>191</v>
      </c>
      <c r="N207" s="2">
        <v>13</v>
      </c>
      <c r="O207" s="2">
        <v>5</v>
      </c>
      <c r="P207" s="2">
        <v>1</v>
      </c>
      <c r="R207" t="str">
        <f t="shared" si="2"/>
        <v>Insert into `tbrelOrgtiponegocio` values(67,19,4,1);</v>
      </c>
      <c r="W207" s="2">
        <v>191</v>
      </c>
      <c r="X207" s="2">
        <v>35</v>
      </c>
      <c r="Y207" s="2">
        <v>3</v>
      </c>
      <c r="Z207" s="2">
        <v>1</v>
      </c>
      <c r="AB207" s="8">
        <v>191</v>
      </c>
      <c r="AC207" s="8">
        <v>19</v>
      </c>
      <c r="AD207" s="8">
        <v>15</v>
      </c>
      <c r="AE207" s="8">
        <v>1</v>
      </c>
    </row>
    <row r="208" spans="3:31" ht="15" customHeight="1" x14ac:dyDescent="0.25">
      <c r="C208" s="167" t="str">
        <f t="shared" si="1"/>
        <v>Insert into `tbrelOrgRedes` values(47,13,1,1);</v>
      </c>
      <c r="D208" s="167"/>
      <c r="E208" s="167"/>
      <c r="F208" s="167"/>
      <c r="H208" s="112">
        <v>192</v>
      </c>
      <c r="I208" s="87">
        <v>16</v>
      </c>
      <c r="J208" s="87">
        <v>3</v>
      </c>
      <c r="K208" s="87">
        <v>1</v>
      </c>
      <c r="L208" s="48"/>
      <c r="M208" s="2">
        <v>192</v>
      </c>
      <c r="N208" s="2">
        <v>13</v>
      </c>
      <c r="O208" s="2">
        <v>6</v>
      </c>
      <c r="P208" s="2">
        <v>1</v>
      </c>
      <c r="R208" t="str">
        <f t="shared" si="2"/>
        <v>Insert into `tbrelOrgtiponegocio` values(68,20,1,1);</v>
      </c>
      <c r="W208" s="2">
        <v>192</v>
      </c>
      <c r="X208" s="2">
        <v>35</v>
      </c>
      <c r="Y208" s="2">
        <v>2</v>
      </c>
      <c r="Z208" s="2">
        <v>1</v>
      </c>
      <c r="AB208" s="8">
        <v>192</v>
      </c>
      <c r="AC208" s="8">
        <v>19</v>
      </c>
      <c r="AD208" s="8">
        <v>18</v>
      </c>
      <c r="AE208" s="8">
        <v>1</v>
      </c>
    </row>
    <row r="209" spans="3:31" ht="15" customHeight="1" x14ac:dyDescent="0.25">
      <c r="C209" s="167" t="str">
        <f t="shared" si="1"/>
        <v>Insert into `tbrelOrgRedes` values(48,13,2,1);</v>
      </c>
      <c r="D209" s="167"/>
      <c r="E209" s="167"/>
      <c r="F209" s="167"/>
      <c r="H209" s="112">
        <v>193</v>
      </c>
      <c r="I209" s="87">
        <v>16</v>
      </c>
      <c r="J209" s="87">
        <v>4</v>
      </c>
      <c r="K209" s="87">
        <v>1</v>
      </c>
      <c r="L209" s="48"/>
      <c r="M209" s="2">
        <v>193</v>
      </c>
      <c r="N209" s="2">
        <v>13</v>
      </c>
      <c r="O209" s="2">
        <v>8</v>
      </c>
      <c r="P209" s="2">
        <v>1</v>
      </c>
      <c r="R209" t="str">
        <f t="shared" si="2"/>
        <v>Insert into `tbrelOrgtiponegocio` values(69,20,2,1);</v>
      </c>
      <c r="W209" s="2">
        <v>193</v>
      </c>
      <c r="X209" s="2">
        <v>35</v>
      </c>
      <c r="Y209" s="2">
        <v>3</v>
      </c>
      <c r="Z209" s="2">
        <v>1</v>
      </c>
      <c r="AB209" s="8">
        <v>193</v>
      </c>
      <c r="AC209" s="8">
        <v>19</v>
      </c>
      <c r="AD209" s="8">
        <v>19</v>
      </c>
      <c r="AE209" s="8">
        <v>1</v>
      </c>
    </row>
    <row r="210" spans="3:31" ht="15" customHeight="1" x14ac:dyDescent="0.25">
      <c r="C210" s="167" t="str">
        <f t="shared" si="1"/>
        <v>Insert into `tbrelOrgRedes` values(49,13,3,1);</v>
      </c>
      <c r="D210" s="167"/>
      <c r="E210" s="167"/>
      <c r="F210" s="167"/>
      <c r="H210" s="112">
        <v>194</v>
      </c>
      <c r="I210" s="87">
        <v>16</v>
      </c>
      <c r="J210" s="87">
        <v>5</v>
      </c>
      <c r="K210" s="87">
        <v>1</v>
      </c>
      <c r="L210" s="48"/>
      <c r="M210" s="2">
        <v>194</v>
      </c>
      <c r="N210" s="2">
        <v>13</v>
      </c>
      <c r="O210" s="2">
        <v>9</v>
      </c>
      <c r="P210" s="2">
        <v>1</v>
      </c>
      <c r="R210" t="str">
        <f t="shared" si="2"/>
        <v>Insert into `tbrelOrgtiponegocio` values(70,20,4,1);</v>
      </c>
      <c r="W210" s="2">
        <v>194</v>
      </c>
      <c r="X210" s="2">
        <v>35</v>
      </c>
      <c r="Y210" s="2">
        <v>3</v>
      </c>
      <c r="Z210" s="2">
        <v>1</v>
      </c>
      <c r="AB210" s="8">
        <v>194</v>
      </c>
      <c r="AC210" s="8">
        <v>19</v>
      </c>
      <c r="AD210" s="8">
        <v>20</v>
      </c>
      <c r="AE210" s="8">
        <v>1</v>
      </c>
    </row>
    <row r="211" spans="3:31" ht="15" customHeight="1" x14ac:dyDescent="0.25">
      <c r="C211" s="167" t="str">
        <f t="shared" si="1"/>
        <v>Insert into `tbrelOrgRedes` values(50,14,1,1);</v>
      </c>
      <c r="D211" s="167"/>
      <c r="E211" s="167"/>
      <c r="F211" s="167"/>
      <c r="H211" s="112">
        <v>195</v>
      </c>
      <c r="I211" s="87">
        <v>16</v>
      </c>
      <c r="J211" s="87">
        <v>7</v>
      </c>
      <c r="K211" s="87">
        <v>1</v>
      </c>
      <c r="L211" s="48"/>
      <c r="M211" s="2">
        <v>195</v>
      </c>
      <c r="N211" s="2">
        <v>13</v>
      </c>
      <c r="O211" s="2">
        <v>10</v>
      </c>
      <c r="P211" s="2">
        <v>1</v>
      </c>
      <c r="R211" t="str">
        <f t="shared" si="2"/>
        <v>Insert into `tbrelOrgtiponegocio` values(71,21,2,1);</v>
      </c>
      <c r="W211" s="2">
        <v>195</v>
      </c>
      <c r="X211" s="2">
        <v>36</v>
      </c>
      <c r="Y211" s="2">
        <v>9</v>
      </c>
      <c r="Z211" s="2">
        <v>1</v>
      </c>
      <c r="AB211" s="8">
        <v>195</v>
      </c>
      <c r="AC211" s="8">
        <v>20</v>
      </c>
      <c r="AD211" s="8">
        <v>1</v>
      </c>
      <c r="AE211" s="8">
        <v>1</v>
      </c>
    </row>
    <row r="212" spans="3:31" ht="15" customHeight="1" x14ac:dyDescent="0.25">
      <c r="C212" s="167" t="str">
        <f t="shared" si="1"/>
        <v>Insert into `tbrelOrgRedes` values(51,14,2,1);</v>
      </c>
      <c r="D212" s="167"/>
      <c r="E212" s="167"/>
      <c r="F212" s="167"/>
      <c r="H212" s="112">
        <v>196</v>
      </c>
      <c r="I212" s="87">
        <v>16</v>
      </c>
      <c r="J212" s="87">
        <v>10</v>
      </c>
      <c r="K212" s="87">
        <v>1</v>
      </c>
      <c r="L212" s="48"/>
      <c r="M212" s="2">
        <v>196</v>
      </c>
      <c r="N212" s="2">
        <v>13</v>
      </c>
      <c r="O212" s="2">
        <v>11</v>
      </c>
      <c r="P212" s="2">
        <v>1</v>
      </c>
      <c r="R212" t="str">
        <f t="shared" si="2"/>
        <v>Insert into `tbrelOrgtiponegocio` values(72,21,3,1);</v>
      </c>
      <c r="W212" s="2">
        <v>196</v>
      </c>
      <c r="X212" s="2">
        <v>36</v>
      </c>
      <c r="Y212" s="2">
        <v>6</v>
      </c>
      <c r="Z212" s="2">
        <v>1</v>
      </c>
      <c r="AB212" s="8">
        <v>196</v>
      </c>
      <c r="AC212" s="8">
        <v>20</v>
      </c>
      <c r="AD212" s="8">
        <v>2</v>
      </c>
      <c r="AE212" s="8">
        <v>1</v>
      </c>
    </row>
    <row r="213" spans="3:31" ht="15" customHeight="1" x14ac:dyDescent="0.25">
      <c r="C213" s="167" t="str">
        <f t="shared" si="1"/>
        <v>Insert into `tbrelOrgRedes` values(52,14,3,1);</v>
      </c>
      <c r="D213" s="167"/>
      <c r="E213" s="167"/>
      <c r="F213" s="167"/>
      <c r="H213" s="112">
        <v>197</v>
      </c>
      <c r="I213" s="87">
        <v>16</v>
      </c>
      <c r="J213" s="87">
        <v>11</v>
      </c>
      <c r="K213" s="87">
        <v>1</v>
      </c>
      <c r="L213" s="48"/>
      <c r="M213" s="2">
        <v>197</v>
      </c>
      <c r="N213" s="2">
        <v>13</v>
      </c>
      <c r="O213" s="2">
        <v>12</v>
      </c>
      <c r="P213" s="2">
        <v>1</v>
      </c>
      <c r="R213" t="str">
        <f t="shared" si="2"/>
        <v>Insert into `tbrelOrgtiponegocio` values(73,21,4,1);</v>
      </c>
      <c r="W213" s="2">
        <v>197</v>
      </c>
      <c r="X213" s="2">
        <v>36</v>
      </c>
      <c r="Y213" s="2">
        <v>8</v>
      </c>
      <c r="Z213" s="2">
        <v>1</v>
      </c>
      <c r="AB213" s="8">
        <v>197</v>
      </c>
      <c r="AC213" s="8">
        <v>20</v>
      </c>
      <c r="AD213" s="8">
        <v>3</v>
      </c>
      <c r="AE213" s="8">
        <v>1</v>
      </c>
    </row>
    <row r="214" spans="3:31" ht="15" customHeight="1" x14ac:dyDescent="0.25">
      <c r="C214" s="167" t="str">
        <f t="shared" si="1"/>
        <v>Insert into `tbrelOrgRedes` values(53,15,1,1);</v>
      </c>
      <c r="D214" s="167"/>
      <c r="E214" s="167"/>
      <c r="F214" s="167"/>
      <c r="H214" s="112">
        <v>198</v>
      </c>
      <c r="I214" s="87">
        <v>16</v>
      </c>
      <c r="J214" s="87">
        <v>12</v>
      </c>
      <c r="K214" s="87">
        <v>1</v>
      </c>
      <c r="L214" s="48"/>
      <c r="M214" s="2">
        <v>198</v>
      </c>
      <c r="N214" s="2">
        <v>13</v>
      </c>
      <c r="O214" s="2">
        <v>13</v>
      </c>
      <c r="P214" s="2">
        <v>1</v>
      </c>
      <c r="R214" t="str">
        <f t="shared" si="2"/>
        <v>Insert into `tbrelOrgtiponegocio` values(74,22,1,1);</v>
      </c>
      <c r="W214" s="2">
        <v>198</v>
      </c>
      <c r="X214" s="2">
        <v>36</v>
      </c>
      <c r="Y214" s="2">
        <v>10</v>
      </c>
      <c r="Z214" s="2">
        <v>1</v>
      </c>
      <c r="AB214" s="8">
        <v>198</v>
      </c>
      <c r="AC214" s="8">
        <v>20</v>
      </c>
      <c r="AD214" s="8">
        <v>4</v>
      </c>
      <c r="AE214" s="8">
        <v>1</v>
      </c>
    </row>
    <row r="215" spans="3:31" ht="15" customHeight="1" x14ac:dyDescent="0.25">
      <c r="C215" s="167" t="str">
        <f t="shared" si="1"/>
        <v>Insert into `tbrelOrgRedes` values(54,15,2,1);</v>
      </c>
      <c r="D215" s="167"/>
      <c r="E215" s="167"/>
      <c r="F215" s="167"/>
      <c r="H215" s="112">
        <v>199</v>
      </c>
      <c r="I215" s="87">
        <v>16</v>
      </c>
      <c r="J215" s="87">
        <v>13</v>
      </c>
      <c r="K215" s="87">
        <v>1</v>
      </c>
      <c r="L215" s="48"/>
      <c r="M215" s="2">
        <v>199</v>
      </c>
      <c r="N215" s="2">
        <v>13</v>
      </c>
      <c r="O215" s="2">
        <v>14</v>
      </c>
      <c r="P215" s="2">
        <v>1</v>
      </c>
      <c r="R215" t="str">
        <f t="shared" si="2"/>
        <v>Insert into `tbrelOrgtiponegocio` values(75,22,2,1);</v>
      </c>
      <c r="W215" s="2">
        <v>199</v>
      </c>
      <c r="X215" s="2">
        <v>36</v>
      </c>
      <c r="Y215" s="2">
        <v>3</v>
      </c>
      <c r="Z215" s="2">
        <v>1</v>
      </c>
      <c r="AB215" s="8">
        <v>199</v>
      </c>
      <c r="AC215" s="8">
        <v>20</v>
      </c>
      <c r="AD215" s="8">
        <v>5</v>
      </c>
      <c r="AE215" s="8">
        <v>1</v>
      </c>
    </row>
    <row r="216" spans="3:31" ht="15" customHeight="1" x14ac:dyDescent="0.25">
      <c r="C216" s="167" t="str">
        <f t="shared" si="1"/>
        <v>Insert into `tbrelOrgRedes` values(55,15,3,1);</v>
      </c>
      <c r="D216" s="167"/>
      <c r="E216" s="167"/>
      <c r="F216" s="167"/>
      <c r="H216" s="112">
        <v>200</v>
      </c>
      <c r="I216" s="87">
        <v>16</v>
      </c>
      <c r="J216" s="87">
        <v>15</v>
      </c>
      <c r="K216" s="87">
        <v>1</v>
      </c>
      <c r="L216" s="48"/>
      <c r="M216" s="2">
        <v>200</v>
      </c>
      <c r="N216" s="2">
        <v>13</v>
      </c>
      <c r="O216" s="2">
        <v>15</v>
      </c>
      <c r="P216" s="2">
        <v>1</v>
      </c>
      <c r="R216" t="str">
        <f t="shared" si="2"/>
        <v>Insert into `tbrelOrgtiponegocio` values(76,22,3,1);</v>
      </c>
      <c r="W216" s="2">
        <v>200</v>
      </c>
      <c r="X216" s="2">
        <v>36</v>
      </c>
      <c r="Y216" s="2">
        <v>4</v>
      </c>
      <c r="Z216" s="2">
        <v>1</v>
      </c>
      <c r="AB216" s="8">
        <v>200</v>
      </c>
      <c r="AC216" s="8">
        <v>20</v>
      </c>
      <c r="AD216" s="8">
        <v>6</v>
      </c>
      <c r="AE216" s="8">
        <v>1</v>
      </c>
    </row>
    <row r="217" spans="3:31" ht="15" customHeight="1" x14ac:dyDescent="0.25">
      <c r="C217" s="167" t="str">
        <f t="shared" si="1"/>
        <v>Insert into `tbrelOrgRedes` values(56,15,4,1);</v>
      </c>
      <c r="D217" s="167"/>
      <c r="E217" s="167"/>
      <c r="F217" s="167"/>
      <c r="H217" s="112">
        <v>201</v>
      </c>
      <c r="I217" s="87">
        <v>16</v>
      </c>
      <c r="J217" s="87">
        <v>16</v>
      </c>
      <c r="K217" s="87">
        <v>1</v>
      </c>
      <c r="L217" s="48"/>
      <c r="M217" s="2">
        <v>201</v>
      </c>
      <c r="N217" s="2">
        <v>13</v>
      </c>
      <c r="O217" s="2">
        <v>16</v>
      </c>
      <c r="P217" s="2">
        <v>1</v>
      </c>
      <c r="R217" t="str">
        <f t="shared" si="2"/>
        <v>Insert into `tbrelOrgtiponegocio` values(77,22,4,1);</v>
      </c>
      <c r="AB217" s="8">
        <v>201</v>
      </c>
      <c r="AC217" s="8">
        <v>20</v>
      </c>
      <c r="AD217" s="8">
        <v>7</v>
      </c>
      <c r="AE217" s="8">
        <v>1</v>
      </c>
    </row>
    <row r="218" spans="3:31" ht="15" customHeight="1" x14ac:dyDescent="0.25">
      <c r="C218" s="167" t="str">
        <f t="shared" si="1"/>
        <v>Insert into `tbrelOrgRedes` values(57,15,5,1);</v>
      </c>
      <c r="D218" s="167"/>
      <c r="E218" s="167"/>
      <c r="F218" s="167"/>
      <c r="H218" s="112">
        <v>202</v>
      </c>
      <c r="I218" s="87">
        <v>16</v>
      </c>
      <c r="J218" s="87">
        <v>18</v>
      </c>
      <c r="K218" s="87">
        <v>1</v>
      </c>
      <c r="L218" s="48"/>
      <c r="M218" s="2">
        <v>202</v>
      </c>
      <c r="N218" s="2">
        <v>13</v>
      </c>
      <c r="O218" s="2">
        <v>17</v>
      </c>
      <c r="P218" s="2">
        <v>1</v>
      </c>
      <c r="R218" t="str">
        <f t="shared" si="2"/>
        <v>Insert into `tbrelOrgtiponegocio` values(78,23,3,1);</v>
      </c>
      <c r="W218" t="str">
        <f>$W$12&amp;W17&amp;","&amp;X17&amp;","&amp;Y17&amp;","&amp;Z17&amp;");"</f>
        <v>Insert into `tbrelOrgDescripcion` values(1,1,1,1);</v>
      </c>
      <c r="AB218" s="8">
        <v>202</v>
      </c>
      <c r="AC218" s="8">
        <v>20</v>
      </c>
      <c r="AD218" s="8">
        <v>9</v>
      </c>
      <c r="AE218" s="8">
        <v>1</v>
      </c>
    </row>
    <row r="219" spans="3:31" ht="15" customHeight="1" x14ac:dyDescent="0.25">
      <c r="C219" s="167" t="str">
        <f t="shared" si="1"/>
        <v>Insert into `tbrelOrgRedes` values(58,16,1,1);</v>
      </c>
      <c r="D219" s="167"/>
      <c r="E219" s="167"/>
      <c r="F219" s="167"/>
      <c r="H219" s="112">
        <v>203</v>
      </c>
      <c r="I219" s="87">
        <v>17</v>
      </c>
      <c r="J219" s="87">
        <v>1</v>
      </c>
      <c r="K219" s="87">
        <v>1</v>
      </c>
      <c r="L219" s="48"/>
      <c r="M219" s="2">
        <v>203</v>
      </c>
      <c r="N219" s="2">
        <v>13</v>
      </c>
      <c r="O219" s="2">
        <v>18</v>
      </c>
      <c r="P219" s="2">
        <v>1</v>
      </c>
      <c r="R219" t="str">
        <f t="shared" si="2"/>
        <v>Insert into `tbrelOrgtiponegocio` values(79,23,4,1);</v>
      </c>
      <c r="W219" t="str">
        <f t="shared" ref="W219:W282" si="3">$W$12&amp;W18&amp;","&amp;X18&amp;","&amp;Y18&amp;","&amp;Z18&amp;");"</f>
        <v>Insert into `tbrelOrgDescripcion` values(2,1,2,1);</v>
      </c>
      <c r="AB219" s="8">
        <v>203</v>
      </c>
      <c r="AC219" s="8">
        <v>20</v>
      </c>
      <c r="AD219" s="8">
        <v>11</v>
      </c>
      <c r="AE219" s="8">
        <v>1</v>
      </c>
    </row>
    <row r="220" spans="3:31" ht="15" customHeight="1" x14ac:dyDescent="0.25">
      <c r="C220" s="167" t="str">
        <f t="shared" si="1"/>
        <v>Insert into `tbrelOrgRedes` values(59,16,2,1);</v>
      </c>
      <c r="D220" s="167"/>
      <c r="E220" s="167"/>
      <c r="F220" s="167"/>
      <c r="H220" s="112">
        <v>204</v>
      </c>
      <c r="I220" s="87">
        <v>17</v>
      </c>
      <c r="J220" s="87">
        <v>4</v>
      </c>
      <c r="K220" s="87">
        <v>1</v>
      </c>
      <c r="L220" s="48"/>
      <c r="M220" s="2">
        <v>204</v>
      </c>
      <c r="N220" s="2">
        <v>13</v>
      </c>
      <c r="O220" s="2">
        <v>19</v>
      </c>
      <c r="P220" s="2">
        <v>1</v>
      </c>
      <c r="R220" t="str">
        <f t="shared" si="2"/>
        <v>Insert into `tbrelOrgtiponegocio` values(80,23,5,1);</v>
      </c>
      <c r="W220" t="str">
        <f t="shared" si="3"/>
        <v>Insert into `tbrelOrgDescripcion` values(3,1,2,1);</v>
      </c>
      <c r="AB220" s="8">
        <v>204</v>
      </c>
      <c r="AC220" s="8">
        <v>20</v>
      </c>
      <c r="AD220" s="8">
        <v>12</v>
      </c>
      <c r="AE220" s="8">
        <v>1</v>
      </c>
    </row>
    <row r="221" spans="3:31" ht="15" customHeight="1" x14ac:dyDescent="0.25">
      <c r="C221" s="167" t="str">
        <f t="shared" si="1"/>
        <v>Insert into `tbrelOrgRedes` values(60,16,3,1);</v>
      </c>
      <c r="D221" s="167"/>
      <c r="E221" s="167"/>
      <c r="F221" s="167"/>
      <c r="H221" s="112">
        <v>205</v>
      </c>
      <c r="I221" s="87">
        <v>17</v>
      </c>
      <c r="J221" s="87">
        <v>5</v>
      </c>
      <c r="K221" s="87">
        <v>1</v>
      </c>
      <c r="L221" s="48"/>
      <c r="M221" s="2">
        <v>205</v>
      </c>
      <c r="N221" s="2">
        <v>13</v>
      </c>
      <c r="O221" s="2">
        <v>20</v>
      </c>
      <c r="P221" s="2">
        <v>1</v>
      </c>
      <c r="R221" t="str">
        <f t="shared" si="2"/>
        <v>Insert into `tbrelOrgtiponegocio` values(81,24,2,1);</v>
      </c>
      <c r="W221" t="str">
        <f t="shared" si="3"/>
        <v>Insert into `tbrelOrgDescripcion` values(4,1,3,1);</v>
      </c>
      <c r="AB221" s="8">
        <v>205</v>
      </c>
      <c r="AC221" s="8">
        <v>20</v>
      </c>
      <c r="AD221" s="8">
        <v>13</v>
      </c>
      <c r="AE221" s="8">
        <v>1</v>
      </c>
    </row>
    <row r="222" spans="3:31" ht="15" customHeight="1" x14ac:dyDescent="0.25">
      <c r="C222" s="167" t="str">
        <f t="shared" si="1"/>
        <v>Insert into `tbrelOrgRedes` values(61,16,4,1);</v>
      </c>
      <c r="D222" s="167"/>
      <c r="E222" s="167"/>
      <c r="F222" s="167"/>
      <c r="H222" s="112">
        <v>206</v>
      </c>
      <c r="I222" s="87">
        <v>17</v>
      </c>
      <c r="J222" s="87">
        <v>6</v>
      </c>
      <c r="K222" s="87">
        <v>1</v>
      </c>
      <c r="L222" s="48"/>
      <c r="M222" s="2">
        <v>206</v>
      </c>
      <c r="N222" s="2">
        <v>14</v>
      </c>
      <c r="O222" s="2">
        <v>1</v>
      </c>
      <c r="P222" s="2">
        <v>1</v>
      </c>
      <c r="R222" t="str">
        <f t="shared" si="2"/>
        <v>Insert into `tbrelOrgtiponegocio` values(82,24,4,1);</v>
      </c>
      <c r="W222" t="str">
        <f t="shared" si="3"/>
        <v>Insert into `tbrelOrgDescripcion` values(5,2,10,1);</v>
      </c>
      <c r="AB222" s="8">
        <v>206</v>
      </c>
      <c r="AC222" s="8">
        <v>20</v>
      </c>
      <c r="AD222" s="8">
        <v>14</v>
      </c>
      <c r="AE222" s="8">
        <v>1</v>
      </c>
    </row>
    <row r="223" spans="3:31" ht="15" customHeight="1" x14ac:dyDescent="0.25">
      <c r="C223" s="167" t="str">
        <f t="shared" si="1"/>
        <v>Insert into `tbrelOrgRedes` values(62,16,5,1);</v>
      </c>
      <c r="D223" s="167"/>
      <c r="E223" s="167"/>
      <c r="F223" s="167"/>
      <c r="H223" s="112">
        <v>207</v>
      </c>
      <c r="I223" s="87">
        <v>17</v>
      </c>
      <c r="J223" s="87">
        <v>7</v>
      </c>
      <c r="K223" s="87">
        <v>1</v>
      </c>
      <c r="L223" s="48"/>
      <c r="M223" s="2">
        <v>207</v>
      </c>
      <c r="N223" s="2">
        <v>14</v>
      </c>
      <c r="O223" s="2">
        <v>2</v>
      </c>
      <c r="P223" s="2">
        <v>1</v>
      </c>
      <c r="R223" t="str">
        <f t="shared" si="2"/>
        <v>Insert into `tbrelOrgtiponegocio` values(83,24,5,1);</v>
      </c>
      <c r="W223" t="str">
        <f t="shared" si="3"/>
        <v>Insert into `tbrelOrgDescripcion` values(6,2,19,1);</v>
      </c>
      <c r="AB223" s="8">
        <v>207</v>
      </c>
      <c r="AC223" s="8">
        <v>20</v>
      </c>
      <c r="AD223" s="8">
        <v>15</v>
      </c>
      <c r="AE223" s="8">
        <v>1</v>
      </c>
    </row>
    <row r="224" spans="3:31" ht="15" customHeight="1" x14ac:dyDescent="0.25">
      <c r="C224" s="167" t="str">
        <f t="shared" si="1"/>
        <v>Insert into `tbrelOrgRedes` values(63,17,1,1);</v>
      </c>
      <c r="D224" s="167"/>
      <c r="E224" s="167"/>
      <c r="F224" s="167"/>
      <c r="H224" s="112">
        <v>208</v>
      </c>
      <c r="I224" s="87">
        <v>17</v>
      </c>
      <c r="J224" s="87">
        <v>8</v>
      </c>
      <c r="K224" s="87">
        <v>1</v>
      </c>
      <c r="L224" s="48"/>
      <c r="M224" s="2">
        <v>208</v>
      </c>
      <c r="N224" s="2">
        <v>14</v>
      </c>
      <c r="O224" s="2">
        <v>3</v>
      </c>
      <c r="P224" s="2">
        <v>1</v>
      </c>
      <c r="R224" t="str">
        <f t="shared" si="2"/>
        <v>Insert into `tbrelOrgtiponegocio` values(84,25,1,1);</v>
      </c>
      <c r="W224" t="str">
        <f t="shared" si="3"/>
        <v>Insert into `tbrelOrgDescripcion` values(7,2,3,1);</v>
      </c>
      <c r="AB224" s="8">
        <v>208</v>
      </c>
      <c r="AC224" s="8">
        <v>20</v>
      </c>
      <c r="AD224" s="8">
        <v>16</v>
      </c>
      <c r="AE224" s="8">
        <v>1</v>
      </c>
    </row>
    <row r="225" spans="3:31" ht="15" customHeight="1" x14ac:dyDescent="0.25">
      <c r="C225" s="167" t="str">
        <f t="shared" si="1"/>
        <v>Insert into `tbrelOrgRedes` values(64,17,2,1);</v>
      </c>
      <c r="D225" s="167"/>
      <c r="E225" s="167"/>
      <c r="F225" s="167"/>
      <c r="H225" s="112">
        <v>209</v>
      </c>
      <c r="I225" s="87">
        <v>17</v>
      </c>
      <c r="J225" s="87">
        <v>10</v>
      </c>
      <c r="K225" s="87">
        <v>1</v>
      </c>
      <c r="L225" s="48"/>
      <c r="M225" s="2">
        <v>209</v>
      </c>
      <c r="N225" s="2">
        <v>14</v>
      </c>
      <c r="O225" s="2">
        <v>4</v>
      </c>
      <c r="P225" s="2">
        <v>1</v>
      </c>
      <c r="R225" t="str">
        <f t="shared" si="2"/>
        <v>Insert into `tbrelOrgtiponegocio` values(85,25,2,1);</v>
      </c>
      <c r="W225" t="str">
        <f t="shared" si="3"/>
        <v>Insert into `tbrelOrgDescripcion` values(8,2,4,1);</v>
      </c>
      <c r="AB225" s="8">
        <v>209</v>
      </c>
      <c r="AC225" s="8">
        <v>20</v>
      </c>
      <c r="AD225" s="8">
        <v>17</v>
      </c>
      <c r="AE225" s="8">
        <v>1</v>
      </c>
    </row>
    <row r="226" spans="3:31" ht="15" customHeight="1" x14ac:dyDescent="0.25">
      <c r="C226" s="167" t="str">
        <f t="shared" si="1"/>
        <v>Insert into `tbrelOrgRedes` values(65,17,3,1);</v>
      </c>
      <c r="D226" s="167"/>
      <c r="E226" s="167"/>
      <c r="F226" s="167"/>
      <c r="H226" s="112">
        <v>210</v>
      </c>
      <c r="I226" s="87">
        <v>17</v>
      </c>
      <c r="J226" s="87">
        <v>11</v>
      </c>
      <c r="K226" s="87">
        <v>1</v>
      </c>
      <c r="L226" s="48"/>
      <c r="M226" s="2">
        <v>210</v>
      </c>
      <c r="N226" s="2">
        <v>14</v>
      </c>
      <c r="O226" s="2">
        <v>5</v>
      </c>
      <c r="P226" s="2">
        <v>1</v>
      </c>
      <c r="R226" t="str">
        <f t="shared" si="2"/>
        <v>Insert into `tbrelOrgtiponegocio` values(86,25,3,1);</v>
      </c>
      <c r="W226" t="str">
        <f t="shared" si="3"/>
        <v>Insert into `tbrelOrgDescripcion` values(9,3,12,1);</v>
      </c>
      <c r="AB226" s="8">
        <v>210</v>
      </c>
      <c r="AC226" s="8">
        <v>20</v>
      </c>
      <c r="AD226" s="8">
        <v>19</v>
      </c>
      <c r="AE226" s="8">
        <v>1</v>
      </c>
    </row>
    <row r="227" spans="3:31" ht="15" customHeight="1" x14ac:dyDescent="0.25">
      <c r="C227" s="167" t="str">
        <f t="shared" ref="C227:C290" si="4">$C$12&amp;C82&amp;","&amp;D82&amp;","&amp;E82&amp;","&amp;F82&amp;");"</f>
        <v>Insert into `tbrelOrgRedes` values(66,17,4,1);</v>
      </c>
      <c r="D227" s="167"/>
      <c r="E227" s="167"/>
      <c r="F227" s="167"/>
      <c r="H227" s="112">
        <v>211</v>
      </c>
      <c r="I227" s="87">
        <v>17</v>
      </c>
      <c r="J227" s="87">
        <v>12</v>
      </c>
      <c r="K227" s="87">
        <v>1</v>
      </c>
      <c r="L227" s="48"/>
      <c r="M227" s="2">
        <v>211</v>
      </c>
      <c r="N227" s="2">
        <v>14</v>
      </c>
      <c r="O227" s="2">
        <v>7</v>
      </c>
      <c r="P227" s="2">
        <v>1</v>
      </c>
      <c r="R227" t="str">
        <f t="shared" si="2"/>
        <v>Insert into `tbrelOrgtiponegocio` values(87,26,1,1);</v>
      </c>
      <c r="W227" t="str">
        <f t="shared" si="3"/>
        <v>Insert into `tbrelOrgDescripcion` values(10,3,13,1);</v>
      </c>
      <c r="AB227" s="8">
        <v>211</v>
      </c>
      <c r="AC227" s="8">
        <v>21</v>
      </c>
      <c r="AD227" s="8">
        <v>1</v>
      </c>
      <c r="AE227" s="8">
        <v>1</v>
      </c>
    </row>
    <row r="228" spans="3:31" ht="15" customHeight="1" x14ac:dyDescent="0.25">
      <c r="C228" s="167" t="str">
        <f t="shared" si="4"/>
        <v>Insert into `tbrelOrgRedes` values(67,17,5,1);</v>
      </c>
      <c r="D228" s="167"/>
      <c r="E228" s="167"/>
      <c r="F228" s="167"/>
      <c r="H228" s="112">
        <v>212</v>
      </c>
      <c r="I228" s="87">
        <v>17</v>
      </c>
      <c r="J228" s="87">
        <v>13</v>
      </c>
      <c r="K228" s="87">
        <v>1</v>
      </c>
      <c r="L228" s="48"/>
      <c r="M228" s="2">
        <v>212</v>
      </c>
      <c r="N228" s="2">
        <v>14</v>
      </c>
      <c r="O228" s="2">
        <v>8</v>
      </c>
      <c r="P228" s="2">
        <v>1</v>
      </c>
      <c r="R228" t="str">
        <f t="shared" si="2"/>
        <v>Insert into `tbrelOrgtiponegocio` values(88,26,2,1);</v>
      </c>
      <c r="W228" t="str">
        <f t="shared" si="3"/>
        <v>Insert into `tbrelOrgDescripcion` values(11,3,15,1);</v>
      </c>
      <c r="AB228" s="8">
        <v>212</v>
      </c>
      <c r="AC228" s="8">
        <v>21</v>
      </c>
      <c r="AD228" s="8">
        <v>3</v>
      </c>
      <c r="AE228" s="8">
        <v>1</v>
      </c>
    </row>
    <row r="229" spans="3:31" ht="15" customHeight="1" x14ac:dyDescent="0.25">
      <c r="C229" s="167" t="str">
        <f t="shared" si="4"/>
        <v>Insert into `tbrelOrgRedes` values(68,18,1,1);</v>
      </c>
      <c r="D229" s="167"/>
      <c r="E229" s="167"/>
      <c r="F229" s="167"/>
      <c r="H229" s="112">
        <v>213</v>
      </c>
      <c r="I229" s="87">
        <v>17</v>
      </c>
      <c r="J229" s="87">
        <v>14</v>
      </c>
      <c r="K229" s="87">
        <v>1</v>
      </c>
      <c r="L229" s="48"/>
      <c r="M229" s="2">
        <v>213</v>
      </c>
      <c r="N229" s="2">
        <v>14</v>
      </c>
      <c r="O229" s="2">
        <v>9</v>
      </c>
      <c r="P229" s="2">
        <v>1</v>
      </c>
      <c r="R229" t="str">
        <f t="shared" si="2"/>
        <v>Insert into `tbrelOrgtiponegocio` values(89,26,3,1);</v>
      </c>
      <c r="W229" t="str">
        <f t="shared" si="3"/>
        <v>Insert into `tbrelOrgDescripcion` values(12,4,1,1);</v>
      </c>
      <c r="AB229" s="8">
        <v>213</v>
      </c>
      <c r="AC229" s="8">
        <v>21</v>
      </c>
      <c r="AD229" s="8">
        <v>4</v>
      </c>
      <c r="AE229" s="8">
        <v>1</v>
      </c>
    </row>
    <row r="230" spans="3:31" ht="15" customHeight="1" x14ac:dyDescent="0.25">
      <c r="C230" s="167" t="str">
        <f t="shared" si="4"/>
        <v>Insert into `tbrelOrgRedes` values(69,18,2,1);</v>
      </c>
      <c r="D230" s="167"/>
      <c r="E230" s="167"/>
      <c r="F230" s="167"/>
      <c r="H230" s="112">
        <v>214</v>
      </c>
      <c r="I230" s="87">
        <v>17</v>
      </c>
      <c r="J230" s="87">
        <v>15</v>
      </c>
      <c r="K230" s="87">
        <v>1</v>
      </c>
      <c r="L230" s="48"/>
      <c r="M230" s="2">
        <v>214</v>
      </c>
      <c r="N230" s="2">
        <v>14</v>
      </c>
      <c r="O230" s="2">
        <v>10</v>
      </c>
      <c r="P230" s="2">
        <v>1</v>
      </c>
      <c r="R230" t="str">
        <f t="shared" si="2"/>
        <v>Insert into `tbrelOrgtiponegocio` values(90,26,4,1);</v>
      </c>
      <c r="W230" t="str">
        <f t="shared" si="3"/>
        <v>Insert into `tbrelOrgDescripcion` values(13,4,3,1);</v>
      </c>
      <c r="AB230" s="8">
        <v>214</v>
      </c>
      <c r="AC230" s="8">
        <v>21</v>
      </c>
      <c r="AD230" s="8">
        <v>5</v>
      </c>
      <c r="AE230" s="8">
        <v>1</v>
      </c>
    </row>
    <row r="231" spans="3:31" ht="15" customHeight="1" x14ac:dyDescent="0.25">
      <c r="C231" s="167" t="str">
        <f t="shared" si="4"/>
        <v>Insert into `tbrelOrgRedes` values(70,18,3,1);</v>
      </c>
      <c r="D231" s="167"/>
      <c r="E231" s="167"/>
      <c r="F231" s="167"/>
      <c r="H231" s="112">
        <v>215</v>
      </c>
      <c r="I231" s="87">
        <v>17</v>
      </c>
      <c r="J231" s="87">
        <v>17</v>
      </c>
      <c r="K231" s="87">
        <v>1</v>
      </c>
      <c r="L231" s="48"/>
      <c r="M231" s="2">
        <v>215</v>
      </c>
      <c r="N231" s="2">
        <v>14</v>
      </c>
      <c r="O231" s="2">
        <v>11</v>
      </c>
      <c r="P231" s="2">
        <v>1</v>
      </c>
      <c r="R231" t="str">
        <f t="shared" si="2"/>
        <v>Insert into `tbrelOrgtiponegocio` values(91,27,3,1);</v>
      </c>
      <c r="W231" t="str">
        <f t="shared" si="3"/>
        <v>Insert into `tbrelOrgDescripcion` values(14,4,6,1);</v>
      </c>
      <c r="AB231" s="8">
        <v>215</v>
      </c>
      <c r="AC231" s="8">
        <v>21</v>
      </c>
      <c r="AD231" s="8">
        <v>6</v>
      </c>
      <c r="AE231" s="8">
        <v>1</v>
      </c>
    </row>
    <row r="232" spans="3:31" ht="15" customHeight="1" x14ac:dyDescent="0.25">
      <c r="C232" s="167" t="str">
        <f t="shared" si="4"/>
        <v>Insert into `tbrelOrgRedes` values(71,19,1,1);</v>
      </c>
      <c r="D232" s="167"/>
      <c r="E232" s="167"/>
      <c r="F232" s="167"/>
      <c r="H232" s="112">
        <v>216</v>
      </c>
      <c r="I232" s="87">
        <v>17</v>
      </c>
      <c r="J232" s="87">
        <v>18</v>
      </c>
      <c r="K232" s="87">
        <v>1</v>
      </c>
      <c r="L232" s="48"/>
      <c r="M232" s="2">
        <v>216</v>
      </c>
      <c r="N232" s="2">
        <v>14</v>
      </c>
      <c r="O232" s="2">
        <v>12</v>
      </c>
      <c r="P232" s="2">
        <v>1</v>
      </c>
      <c r="R232" t="str">
        <f t="shared" si="2"/>
        <v>Insert into `tbrelOrgtiponegocio` values(92,27,4,1);</v>
      </c>
      <c r="W232" t="str">
        <f t="shared" si="3"/>
        <v>Insert into `tbrelOrgDescripcion` values(15,4,7,1);</v>
      </c>
      <c r="AB232" s="8">
        <v>216</v>
      </c>
      <c r="AC232" s="8">
        <v>21</v>
      </c>
      <c r="AD232" s="8">
        <v>7</v>
      </c>
      <c r="AE232" s="8">
        <v>1</v>
      </c>
    </row>
    <row r="233" spans="3:31" ht="15" customHeight="1" x14ac:dyDescent="0.25">
      <c r="C233" s="167" t="str">
        <f t="shared" si="4"/>
        <v>Insert into `tbrelOrgRedes` values(72,19,2,1);</v>
      </c>
      <c r="D233" s="167"/>
      <c r="E233" s="167"/>
      <c r="F233" s="167"/>
      <c r="H233" s="112">
        <v>217</v>
      </c>
      <c r="I233" s="87">
        <v>18</v>
      </c>
      <c r="J233" s="87">
        <v>1</v>
      </c>
      <c r="K233" s="87">
        <v>1</v>
      </c>
      <c r="L233" s="48"/>
      <c r="M233" s="2">
        <v>217</v>
      </c>
      <c r="N233" s="2">
        <v>14</v>
      </c>
      <c r="O233" s="2">
        <v>13</v>
      </c>
      <c r="P233" s="2">
        <v>1</v>
      </c>
      <c r="R233" t="str">
        <f t="shared" si="2"/>
        <v>Insert into `tbrelOrgtiponegocio` values(93,27,5,1);</v>
      </c>
      <c r="W233" t="str">
        <f t="shared" si="3"/>
        <v>Insert into `tbrelOrgDescripcion` values(16,5,11,1);</v>
      </c>
      <c r="AB233" s="8">
        <v>217</v>
      </c>
      <c r="AC233" s="8">
        <v>21</v>
      </c>
      <c r="AD233" s="8">
        <v>8</v>
      </c>
      <c r="AE233" s="8">
        <v>1</v>
      </c>
    </row>
    <row r="234" spans="3:31" ht="15" customHeight="1" x14ac:dyDescent="0.25">
      <c r="C234" s="167" t="str">
        <f t="shared" si="4"/>
        <v>Insert into `tbrelOrgRedes` values(73,19,3,1);</v>
      </c>
      <c r="D234" s="167"/>
      <c r="E234" s="167"/>
      <c r="F234" s="167"/>
      <c r="H234" s="112">
        <v>218</v>
      </c>
      <c r="I234" s="87">
        <v>18</v>
      </c>
      <c r="J234" s="87">
        <v>2</v>
      </c>
      <c r="K234" s="87">
        <v>1</v>
      </c>
      <c r="L234" s="48"/>
      <c r="M234" s="2">
        <v>218</v>
      </c>
      <c r="N234" s="2">
        <v>14</v>
      </c>
      <c r="O234" s="2">
        <v>14</v>
      </c>
      <c r="P234" s="2">
        <v>1</v>
      </c>
      <c r="R234" t="str">
        <f t="shared" si="2"/>
        <v>Insert into `tbrelOrgtiponegocio` values(94,27,6,1);</v>
      </c>
      <c r="W234" t="str">
        <f t="shared" si="3"/>
        <v>Insert into `tbrelOrgDescripcion` values(17,5,12,1);</v>
      </c>
      <c r="AB234" s="8">
        <v>218</v>
      </c>
      <c r="AC234" s="8">
        <v>21</v>
      </c>
      <c r="AD234" s="8">
        <v>9</v>
      </c>
      <c r="AE234" s="8">
        <v>1</v>
      </c>
    </row>
    <row r="235" spans="3:31" ht="15" customHeight="1" x14ac:dyDescent="0.25">
      <c r="C235" s="167" t="str">
        <f t="shared" si="4"/>
        <v>Insert into `tbrelOrgRedes` values(74,19,4,1);</v>
      </c>
      <c r="D235" s="167"/>
      <c r="E235" s="167"/>
      <c r="F235" s="167"/>
      <c r="H235" s="112">
        <v>219</v>
      </c>
      <c r="I235" s="87">
        <v>18</v>
      </c>
      <c r="J235" s="87">
        <v>3</v>
      </c>
      <c r="K235" s="87">
        <v>1</v>
      </c>
      <c r="L235" s="48"/>
      <c r="M235" s="2">
        <v>219</v>
      </c>
      <c r="N235" s="2">
        <v>14</v>
      </c>
      <c r="O235" s="2">
        <v>15</v>
      </c>
      <c r="P235" s="2">
        <v>1</v>
      </c>
      <c r="R235" t="str">
        <f t="shared" si="2"/>
        <v>Insert into `tbrelOrgtiponegocio` values(95,28,2,1);</v>
      </c>
      <c r="W235" t="str">
        <f t="shared" si="3"/>
        <v>Insert into `tbrelOrgDescripcion` values(18,5,13,1);</v>
      </c>
      <c r="AB235" s="8">
        <v>219</v>
      </c>
      <c r="AC235" s="8">
        <v>21</v>
      </c>
      <c r="AD235" s="8">
        <v>10</v>
      </c>
      <c r="AE235" s="8">
        <v>1</v>
      </c>
    </row>
    <row r="236" spans="3:31" ht="15" customHeight="1" x14ac:dyDescent="0.25">
      <c r="C236" s="167" t="str">
        <f t="shared" si="4"/>
        <v>Insert into `tbrelOrgRedes` values(75,19,5,1);</v>
      </c>
      <c r="D236" s="167"/>
      <c r="E236" s="167"/>
      <c r="F236" s="167"/>
      <c r="H236" s="112">
        <v>220</v>
      </c>
      <c r="I236" s="87">
        <v>18</v>
      </c>
      <c r="J236" s="87">
        <v>4</v>
      </c>
      <c r="K236" s="87">
        <v>1</v>
      </c>
      <c r="L236" s="48"/>
      <c r="M236" s="2">
        <v>220</v>
      </c>
      <c r="N236" s="2">
        <v>14</v>
      </c>
      <c r="O236" s="2">
        <v>16</v>
      </c>
      <c r="P236" s="2">
        <v>1</v>
      </c>
      <c r="R236" t="str">
        <f t="shared" si="2"/>
        <v>Insert into `tbrelOrgtiponegocio` values(96,28,3,1);</v>
      </c>
      <c r="W236" t="str">
        <f t="shared" si="3"/>
        <v>Insert into `tbrelOrgDescripcion` values(19,5,10,1);</v>
      </c>
      <c r="AB236" s="8">
        <v>220</v>
      </c>
      <c r="AC236" s="8">
        <v>21</v>
      </c>
      <c r="AD236" s="8">
        <v>12</v>
      </c>
      <c r="AE236" s="8">
        <v>1</v>
      </c>
    </row>
    <row r="237" spans="3:31" ht="15" customHeight="1" x14ac:dyDescent="0.25">
      <c r="C237" s="167" t="str">
        <f t="shared" si="4"/>
        <v>Insert into `tbrelOrgRedes` values(76,20,1,1);</v>
      </c>
      <c r="D237" s="167"/>
      <c r="E237" s="167"/>
      <c r="F237" s="167"/>
      <c r="H237" s="112">
        <v>221</v>
      </c>
      <c r="I237" s="87">
        <v>18</v>
      </c>
      <c r="J237" s="87">
        <v>5</v>
      </c>
      <c r="K237" s="87">
        <v>1</v>
      </c>
      <c r="L237" s="48"/>
      <c r="M237" s="2">
        <v>221</v>
      </c>
      <c r="N237" s="2">
        <v>14</v>
      </c>
      <c r="O237" s="2">
        <v>17</v>
      </c>
      <c r="P237" s="2">
        <v>1</v>
      </c>
      <c r="R237" t="str">
        <f t="shared" si="2"/>
        <v>Insert into `tbrelOrgtiponegocio` values(97,28,4,1);</v>
      </c>
      <c r="W237" t="str">
        <f t="shared" si="3"/>
        <v>Insert into `tbrelOrgDescripcion` values(20,5,16,1);</v>
      </c>
      <c r="AB237" s="8">
        <v>221</v>
      </c>
      <c r="AC237" s="8">
        <v>21</v>
      </c>
      <c r="AD237" s="8">
        <v>13</v>
      </c>
      <c r="AE237" s="8">
        <v>1</v>
      </c>
    </row>
    <row r="238" spans="3:31" ht="15" customHeight="1" x14ac:dyDescent="0.25">
      <c r="C238" s="167" t="str">
        <f t="shared" si="4"/>
        <v>Insert into `tbrelOrgRedes` values(77,20,2,1);</v>
      </c>
      <c r="D238" s="167"/>
      <c r="E238" s="167"/>
      <c r="F238" s="167"/>
      <c r="H238" s="112">
        <v>222</v>
      </c>
      <c r="I238" s="87">
        <v>18</v>
      </c>
      <c r="J238" s="87">
        <v>6</v>
      </c>
      <c r="K238" s="87">
        <v>1</v>
      </c>
      <c r="L238" s="48"/>
      <c r="M238" s="2">
        <v>222</v>
      </c>
      <c r="N238" s="2">
        <v>14</v>
      </c>
      <c r="O238" s="2">
        <v>18</v>
      </c>
      <c r="P238" s="2">
        <v>1</v>
      </c>
      <c r="R238" t="str">
        <f t="shared" ref="R238:R263" si="5">$R$12&amp;R114&amp;","&amp;S114&amp;","&amp;T114&amp;","&amp;U114&amp;");"</f>
        <v>Insert into `tbrelOrgtiponegocio` values(98,28,5,1);</v>
      </c>
      <c r="W238" t="str">
        <f t="shared" si="3"/>
        <v>Insert into `tbrelOrgDescripcion` values(21,6,1,1);</v>
      </c>
      <c r="AB238" s="8">
        <v>222</v>
      </c>
      <c r="AC238" s="8">
        <v>21</v>
      </c>
      <c r="AD238" s="8">
        <v>14</v>
      </c>
      <c r="AE238" s="8">
        <v>1</v>
      </c>
    </row>
    <row r="239" spans="3:31" ht="15" customHeight="1" x14ac:dyDescent="0.25">
      <c r="C239" s="167" t="str">
        <f t="shared" si="4"/>
        <v>Insert into `tbrelOrgRedes` values(78,20,3,1);</v>
      </c>
      <c r="D239" s="167"/>
      <c r="E239" s="167"/>
      <c r="F239" s="167"/>
      <c r="H239" s="112">
        <v>223</v>
      </c>
      <c r="I239" s="87">
        <v>18</v>
      </c>
      <c r="J239" s="87">
        <v>7</v>
      </c>
      <c r="K239" s="87">
        <v>1</v>
      </c>
      <c r="L239" s="48"/>
      <c r="M239" s="2">
        <v>223</v>
      </c>
      <c r="N239" s="2">
        <v>14</v>
      </c>
      <c r="O239" s="2">
        <v>20</v>
      </c>
      <c r="P239" s="2">
        <v>1</v>
      </c>
      <c r="R239" t="str">
        <f t="shared" si="5"/>
        <v>Insert into `tbrelOrgtiponegocio` values(99,29,3,1);</v>
      </c>
      <c r="W239" t="str">
        <f t="shared" si="3"/>
        <v>Insert into `tbrelOrgDescripcion` values(22,6,13,1);</v>
      </c>
      <c r="AB239" s="8">
        <v>223</v>
      </c>
      <c r="AC239" s="8">
        <v>21</v>
      </c>
      <c r="AD239" s="8">
        <v>15</v>
      </c>
      <c r="AE239" s="8">
        <v>1</v>
      </c>
    </row>
    <row r="240" spans="3:31" ht="15" customHeight="1" x14ac:dyDescent="0.25">
      <c r="C240" s="167" t="str">
        <f t="shared" si="4"/>
        <v>Insert into `tbrelOrgRedes` values(79,21,1,1);</v>
      </c>
      <c r="D240" s="167"/>
      <c r="E240" s="167"/>
      <c r="F240" s="167"/>
      <c r="H240" s="112">
        <v>224</v>
      </c>
      <c r="I240" s="87">
        <v>18</v>
      </c>
      <c r="J240" s="87">
        <v>8</v>
      </c>
      <c r="K240" s="87">
        <v>1</v>
      </c>
      <c r="L240" s="48"/>
      <c r="M240" s="2">
        <v>224</v>
      </c>
      <c r="N240" s="2">
        <v>14</v>
      </c>
      <c r="O240" s="2">
        <v>21</v>
      </c>
      <c r="P240" s="2">
        <v>1</v>
      </c>
      <c r="R240" t="str">
        <f t="shared" si="5"/>
        <v>Insert into `tbrelOrgtiponegocio` values(100,29,4,1);</v>
      </c>
      <c r="W240" t="str">
        <f t="shared" si="3"/>
        <v>Insert into `tbrelOrgDescripcion` values(23,6,14,1);</v>
      </c>
      <c r="AB240" s="8">
        <v>224</v>
      </c>
      <c r="AC240" s="8">
        <v>21</v>
      </c>
      <c r="AD240" s="8">
        <v>16</v>
      </c>
      <c r="AE240" s="8">
        <v>1</v>
      </c>
    </row>
    <row r="241" spans="3:31" ht="15" customHeight="1" x14ac:dyDescent="0.25">
      <c r="C241" s="167" t="str">
        <f t="shared" si="4"/>
        <v>Insert into `tbrelOrgRedes` values(80,21,2,1);</v>
      </c>
      <c r="D241" s="167"/>
      <c r="E241" s="167"/>
      <c r="F241" s="167"/>
      <c r="H241" s="112">
        <v>225</v>
      </c>
      <c r="I241" s="87">
        <v>18</v>
      </c>
      <c r="J241" s="87">
        <v>10</v>
      </c>
      <c r="K241" s="87">
        <v>1</v>
      </c>
      <c r="L241" s="48"/>
      <c r="M241" s="2">
        <v>225</v>
      </c>
      <c r="N241" s="2">
        <v>15</v>
      </c>
      <c r="O241" s="2">
        <v>1</v>
      </c>
      <c r="P241" s="2">
        <v>1</v>
      </c>
      <c r="R241" t="str">
        <f t="shared" si="5"/>
        <v>Insert into `tbrelOrgtiponegocio` values(101,29,5,1);</v>
      </c>
      <c r="W241" t="str">
        <f t="shared" si="3"/>
        <v>Insert into `tbrelOrgDescripcion` values(24,6,16,1);</v>
      </c>
      <c r="AB241" s="8">
        <v>225</v>
      </c>
      <c r="AC241" s="8">
        <v>21</v>
      </c>
      <c r="AD241" s="8">
        <v>17</v>
      </c>
      <c r="AE241" s="8">
        <v>1</v>
      </c>
    </row>
    <row r="242" spans="3:31" ht="15" customHeight="1" x14ac:dyDescent="0.25">
      <c r="C242" s="167" t="str">
        <f t="shared" si="4"/>
        <v>Insert into `tbrelOrgRedes` values(81,21,3,1);</v>
      </c>
      <c r="D242" s="167"/>
      <c r="E242" s="167"/>
      <c r="F242" s="167"/>
      <c r="H242" s="112">
        <v>226</v>
      </c>
      <c r="I242" s="87">
        <v>18</v>
      </c>
      <c r="J242" s="87">
        <v>11</v>
      </c>
      <c r="K242" s="87">
        <v>1</v>
      </c>
      <c r="L242" s="48"/>
      <c r="M242" s="2">
        <v>226</v>
      </c>
      <c r="N242" s="2">
        <v>15</v>
      </c>
      <c r="O242" s="2">
        <v>3</v>
      </c>
      <c r="P242" s="2">
        <v>1</v>
      </c>
      <c r="R242" t="str">
        <f t="shared" si="5"/>
        <v>Insert into `tbrelOrgtiponegocio` values(102,30,1,1);</v>
      </c>
      <c r="W242" t="str">
        <f t="shared" si="3"/>
        <v>Insert into `tbrelOrgDescripcion` values(25,6,18,1);</v>
      </c>
      <c r="AB242" s="8">
        <v>226</v>
      </c>
      <c r="AC242" s="8">
        <v>21</v>
      </c>
      <c r="AD242" s="8">
        <v>19</v>
      </c>
      <c r="AE242" s="8">
        <v>1</v>
      </c>
    </row>
    <row r="243" spans="3:31" ht="15" customHeight="1" x14ac:dyDescent="0.25">
      <c r="C243" s="167" t="str">
        <f t="shared" si="4"/>
        <v>Insert into `tbrelOrgRedes` values(82,21,4,1);</v>
      </c>
      <c r="D243" s="167"/>
      <c r="E243" s="167"/>
      <c r="F243" s="167"/>
      <c r="H243" s="112">
        <v>227</v>
      </c>
      <c r="I243" s="87">
        <v>18</v>
      </c>
      <c r="J243" s="87">
        <v>13</v>
      </c>
      <c r="K243" s="87">
        <v>1</v>
      </c>
      <c r="L243" s="48"/>
      <c r="M243" s="2">
        <v>227</v>
      </c>
      <c r="N243" s="2">
        <v>15</v>
      </c>
      <c r="O243" s="2">
        <v>5</v>
      </c>
      <c r="P243" s="2">
        <v>1</v>
      </c>
      <c r="R243" t="str">
        <f t="shared" si="5"/>
        <v>Insert into `tbrelOrgtiponegocio` values(103,30,2,1);</v>
      </c>
      <c r="W243" t="str">
        <f t="shared" si="3"/>
        <v>Insert into `tbrelOrgDescripcion` values(26,7,1,1);</v>
      </c>
      <c r="AB243" s="8">
        <v>227</v>
      </c>
      <c r="AC243" s="8">
        <v>21</v>
      </c>
      <c r="AD243" s="8">
        <v>20</v>
      </c>
      <c r="AE243" s="8">
        <v>1</v>
      </c>
    </row>
    <row r="244" spans="3:31" ht="15" customHeight="1" x14ac:dyDescent="0.25">
      <c r="C244" s="167" t="str">
        <f t="shared" si="4"/>
        <v>Insert into `tbrelOrgRedes` values(83,21,5,1);</v>
      </c>
      <c r="D244" s="167"/>
      <c r="E244" s="167"/>
      <c r="F244" s="167"/>
      <c r="H244" s="112">
        <v>228</v>
      </c>
      <c r="I244" s="87">
        <v>18</v>
      </c>
      <c r="J244" s="87">
        <v>14</v>
      </c>
      <c r="K244" s="87">
        <v>1</v>
      </c>
      <c r="L244" s="48"/>
      <c r="M244" s="2">
        <v>228</v>
      </c>
      <c r="N244" s="2">
        <v>15</v>
      </c>
      <c r="O244" s="2">
        <v>6</v>
      </c>
      <c r="P244" s="2">
        <v>1</v>
      </c>
      <c r="R244" t="str">
        <f t="shared" si="5"/>
        <v>Insert into `tbrelOrgtiponegocio` values(104,30,3,1);</v>
      </c>
      <c r="W244" t="str">
        <f t="shared" si="3"/>
        <v>Insert into `tbrelOrgDescripcion` values(27,7,2,1);</v>
      </c>
      <c r="AB244" s="8">
        <v>228</v>
      </c>
      <c r="AC244" s="8">
        <v>22</v>
      </c>
      <c r="AD244" s="8">
        <v>1</v>
      </c>
      <c r="AE244" s="8">
        <v>1</v>
      </c>
    </row>
    <row r="245" spans="3:31" ht="15" customHeight="1" x14ac:dyDescent="0.25">
      <c r="C245" s="167" t="str">
        <f t="shared" si="4"/>
        <v>Insert into `tbrelOrgRedes` values(84,22,1,1);</v>
      </c>
      <c r="D245" s="167"/>
      <c r="E245" s="167"/>
      <c r="F245" s="167"/>
      <c r="H245" s="112">
        <v>229</v>
      </c>
      <c r="I245" s="87">
        <v>18</v>
      </c>
      <c r="J245" s="87">
        <v>15</v>
      </c>
      <c r="K245" s="87">
        <v>1</v>
      </c>
      <c r="L245" s="48"/>
      <c r="M245" s="2">
        <v>229</v>
      </c>
      <c r="N245" s="2">
        <v>15</v>
      </c>
      <c r="O245" s="2">
        <v>7</v>
      </c>
      <c r="P245" s="2">
        <v>1</v>
      </c>
      <c r="R245" t="str">
        <f t="shared" si="5"/>
        <v>Insert into `tbrelOrgtiponegocio` values(105,31,2,1);</v>
      </c>
      <c r="W245" t="str">
        <f t="shared" si="3"/>
        <v>Insert into `tbrelOrgDescripcion` values(28,7,3,1);</v>
      </c>
      <c r="AB245" s="8">
        <v>229</v>
      </c>
      <c r="AC245" s="8">
        <v>22</v>
      </c>
      <c r="AD245" s="8">
        <v>2</v>
      </c>
      <c r="AE245" s="8">
        <v>1</v>
      </c>
    </row>
    <row r="246" spans="3:31" ht="15" customHeight="1" x14ac:dyDescent="0.25">
      <c r="C246" s="167" t="str">
        <f t="shared" si="4"/>
        <v>Insert into `tbrelOrgRedes` values(85,22,3,1);</v>
      </c>
      <c r="D246" s="167"/>
      <c r="E246" s="167"/>
      <c r="F246" s="167"/>
      <c r="H246" s="112">
        <v>230</v>
      </c>
      <c r="I246" s="87">
        <v>18</v>
      </c>
      <c r="J246" s="87">
        <v>17</v>
      </c>
      <c r="K246" s="87">
        <v>1</v>
      </c>
      <c r="L246" s="48"/>
      <c r="M246" s="2">
        <v>230</v>
      </c>
      <c r="N246" s="2">
        <v>15</v>
      </c>
      <c r="O246" s="2">
        <v>8</v>
      </c>
      <c r="P246" s="2">
        <v>1</v>
      </c>
      <c r="R246" t="str">
        <f t="shared" si="5"/>
        <v>Insert into `tbrelOrgtiponegocio` values(106,31,4,1);</v>
      </c>
      <c r="W246" t="str">
        <f t="shared" si="3"/>
        <v>Insert into `tbrelOrgDescripcion` values(29,7,4,1);</v>
      </c>
      <c r="AB246" s="8">
        <v>230</v>
      </c>
      <c r="AC246" s="8">
        <v>22</v>
      </c>
      <c r="AD246" s="8">
        <v>2</v>
      </c>
      <c r="AE246" s="8">
        <v>1</v>
      </c>
    </row>
    <row r="247" spans="3:31" ht="15" customHeight="1" x14ac:dyDescent="0.25">
      <c r="C247" s="167" t="str">
        <f t="shared" si="4"/>
        <v>Insert into `tbrelOrgRedes` values(86,22,4,1);</v>
      </c>
      <c r="D247" s="167"/>
      <c r="E247" s="167"/>
      <c r="F247" s="167"/>
      <c r="H247" s="112">
        <v>231</v>
      </c>
      <c r="I247" s="87">
        <v>18</v>
      </c>
      <c r="J247" s="87">
        <v>18</v>
      </c>
      <c r="K247" s="87">
        <v>1</v>
      </c>
      <c r="L247" s="48"/>
      <c r="M247" s="2">
        <v>231</v>
      </c>
      <c r="N247" s="2">
        <v>15</v>
      </c>
      <c r="O247" s="2">
        <v>9</v>
      </c>
      <c r="P247" s="2">
        <v>1</v>
      </c>
      <c r="R247" t="str">
        <f t="shared" si="5"/>
        <v>Insert into `tbrelOrgtiponegocio` values(107,31,7,1);</v>
      </c>
      <c r="W247" t="str">
        <f t="shared" si="3"/>
        <v>Insert into `tbrelOrgDescripcion` values(30,7,5,1);</v>
      </c>
      <c r="AB247" s="8">
        <v>231</v>
      </c>
      <c r="AC247" s="8">
        <v>22</v>
      </c>
      <c r="AD247" s="8">
        <v>3</v>
      </c>
      <c r="AE247" s="8">
        <v>1</v>
      </c>
    </row>
    <row r="248" spans="3:31" ht="15" customHeight="1" x14ac:dyDescent="0.25">
      <c r="C248" s="167" t="str">
        <f t="shared" si="4"/>
        <v>Insert into `tbrelOrgRedes` values(87,23,1,1);</v>
      </c>
      <c r="D248" s="167"/>
      <c r="E248" s="167"/>
      <c r="F248" s="167"/>
      <c r="H248" s="112">
        <v>232</v>
      </c>
      <c r="I248" s="87">
        <v>19</v>
      </c>
      <c r="J248" s="87">
        <v>2</v>
      </c>
      <c r="K248" s="87">
        <v>1</v>
      </c>
      <c r="L248" s="48"/>
      <c r="M248" s="2">
        <v>232</v>
      </c>
      <c r="N248" s="2">
        <v>15</v>
      </c>
      <c r="O248" s="2">
        <v>10</v>
      </c>
      <c r="P248" s="2">
        <v>1</v>
      </c>
      <c r="R248" t="str">
        <f t="shared" si="5"/>
        <v>Insert into `tbrelOrgtiponegocio` values(108,32,2,1);</v>
      </c>
      <c r="W248" t="str">
        <f t="shared" si="3"/>
        <v>Insert into `tbrelOrgDescripcion` values(31,8,2,1);</v>
      </c>
      <c r="AB248" s="8">
        <v>232</v>
      </c>
      <c r="AC248" s="8">
        <v>22</v>
      </c>
      <c r="AD248" s="8">
        <v>4</v>
      </c>
      <c r="AE248" s="8">
        <v>1</v>
      </c>
    </row>
    <row r="249" spans="3:31" ht="15" customHeight="1" x14ac:dyDescent="0.25">
      <c r="C249" s="167" t="str">
        <f t="shared" si="4"/>
        <v>Insert into `tbrelOrgRedes` values(88,23,2,1);</v>
      </c>
      <c r="D249" s="167"/>
      <c r="E249" s="167"/>
      <c r="F249" s="167"/>
      <c r="H249" s="112">
        <v>233</v>
      </c>
      <c r="I249" s="87">
        <v>19</v>
      </c>
      <c r="J249" s="87">
        <v>3</v>
      </c>
      <c r="K249" s="87">
        <v>1</v>
      </c>
      <c r="L249" s="48"/>
      <c r="M249" s="2">
        <v>233</v>
      </c>
      <c r="N249" s="2">
        <v>15</v>
      </c>
      <c r="O249" s="2">
        <v>12</v>
      </c>
      <c r="P249" s="2">
        <v>1</v>
      </c>
      <c r="R249" t="str">
        <f t="shared" si="5"/>
        <v>Insert into `tbrelOrgtiponegocio` values(109,32,3,1);</v>
      </c>
      <c r="W249" t="str">
        <f t="shared" si="3"/>
        <v>Insert into `tbrelOrgDescripcion` values(32,8,3,1);</v>
      </c>
      <c r="AB249" s="8">
        <v>233</v>
      </c>
      <c r="AC249" s="8">
        <v>22</v>
      </c>
      <c r="AD249" s="8">
        <v>5</v>
      </c>
      <c r="AE249" s="8">
        <v>1</v>
      </c>
    </row>
    <row r="250" spans="3:31" ht="15" customHeight="1" x14ac:dyDescent="0.25">
      <c r="C250" s="167" t="str">
        <f t="shared" si="4"/>
        <v>Insert into `tbrelOrgRedes` values(89,23,3,1);</v>
      </c>
      <c r="D250" s="167"/>
      <c r="E250" s="167"/>
      <c r="F250" s="167"/>
      <c r="H250" s="112">
        <v>234</v>
      </c>
      <c r="I250" s="87">
        <v>19</v>
      </c>
      <c r="J250" s="87">
        <v>4</v>
      </c>
      <c r="K250" s="87">
        <v>1</v>
      </c>
      <c r="L250" s="48"/>
      <c r="M250" s="2">
        <v>234</v>
      </c>
      <c r="N250" s="2">
        <v>15</v>
      </c>
      <c r="O250" s="2">
        <v>13</v>
      </c>
      <c r="P250" s="2">
        <v>1</v>
      </c>
      <c r="R250" t="str">
        <f t="shared" si="5"/>
        <v>Insert into `tbrelOrgtiponegocio` values(110,32,4,1);</v>
      </c>
      <c r="W250" t="str">
        <f t="shared" si="3"/>
        <v>Insert into `tbrelOrgDescripcion` values(33,8,4,1);</v>
      </c>
      <c r="AB250" s="8">
        <v>234</v>
      </c>
      <c r="AC250" s="8">
        <v>22</v>
      </c>
      <c r="AD250" s="8">
        <v>6</v>
      </c>
      <c r="AE250" s="8">
        <v>1</v>
      </c>
    </row>
    <row r="251" spans="3:31" ht="15" customHeight="1" x14ac:dyDescent="0.25">
      <c r="C251" s="167" t="str">
        <f t="shared" si="4"/>
        <v>Insert into `tbrelOrgRedes` values(90,24,1,1);</v>
      </c>
      <c r="D251" s="167"/>
      <c r="E251" s="167"/>
      <c r="F251" s="167"/>
      <c r="H251" s="112">
        <v>235</v>
      </c>
      <c r="I251" s="87">
        <v>19</v>
      </c>
      <c r="J251" s="87">
        <v>5</v>
      </c>
      <c r="K251" s="87">
        <v>1</v>
      </c>
      <c r="L251" s="48"/>
      <c r="M251" s="2">
        <v>235</v>
      </c>
      <c r="N251" s="2">
        <v>15</v>
      </c>
      <c r="O251" s="2">
        <v>14</v>
      </c>
      <c r="P251" s="2">
        <v>1</v>
      </c>
      <c r="R251" t="str">
        <f t="shared" si="5"/>
        <v>Insert into `tbrelOrgtiponegocio` values(111,33,2,1);</v>
      </c>
      <c r="W251" t="str">
        <f t="shared" si="3"/>
        <v>Insert into `tbrelOrgDescripcion` values(34,8,17,1);</v>
      </c>
      <c r="AB251" s="8">
        <v>235</v>
      </c>
      <c r="AC251" s="8">
        <v>22</v>
      </c>
      <c r="AD251" s="8">
        <v>7</v>
      </c>
      <c r="AE251" s="8">
        <v>1</v>
      </c>
    </row>
    <row r="252" spans="3:31" ht="15" customHeight="1" x14ac:dyDescent="0.25">
      <c r="C252" s="167" t="str">
        <f t="shared" si="4"/>
        <v>Insert into `tbrelOrgRedes` values(91,24,2,1);</v>
      </c>
      <c r="D252" s="167"/>
      <c r="E252" s="167"/>
      <c r="F252" s="167"/>
      <c r="H252" s="112">
        <v>236</v>
      </c>
      <c r="I252" s="87">
        <v>19</v>
      </c>
      <c r="J252" s="87">
        <v>6</v>
      </c>
      <c r="K252" s="87">
        <v>1</v>
      </c>
      <c r="L252" s="48"/>
      <c r="M252" s="2">
        <v>236</v>
      </c>
      <c r="N252" s="2">
        <v>15</v>
      </c>
      <c r="O252" s="2">
        <v>16</v>
      </c>
      <c r="P252" s="2">
        <v>1</v>
      </c>
      <c r="R252" t="str">
        <f t="shared" si="5"/>
        <v>Insert into `tbrelOrgtiponegocio` values(112,33,5,1);</v>
      </c>
      <c r="W252" t="str">
        <f t="shared" si="3"/>
        <v>Insert into `tbrelOrgDescripcion` values(35,8,18,1);</v>
      </c>
      <c r="AB252" s="8">
        <v>236</v>
      </c>
      <c r="AC252" s="8">
        <v>22</v>
      </c>
      <c r="AD252" s="8">
        <v>8</v>
      </c>
      <c r="AE252" s="8">
        <v>1</v>
      </c>
    </row>
    <row r="253" spans="3:31" ht="15" customHeight="1" x14ac:dyDescent="0.25">
      <c r="C253" s="167" t="str">
        <f t="shared" si="4"/>
        <v>Insert into `tbrelOrgRedes` values(92,24,3,1);</v>
      </c>
      <c r="D253" s="167"/>
      <c r="E253" s="167"/>
      <c r="F253" s="167"/>
      <c r="H253" s="112">
        <v>237</v>
      </c>
      <c r="I253" s="87">
        <v>19</v>
      </c>
      <c r="J253" s="87">
        <v>7</v>
      </c>
      <c r="K253" s="87">
        <v>1</v>
      </c>
      <c r="L253" s="48"/>
      <c r="M253" s="2">
        <v>237</v>
      </c>
      <c r="N253" s="2">
        <v>15</v>
      </c>
      <c r="O253" s="2">
        <v>18</v>
      </c>
      <c r="P253" s="2">
        <v>1</v>
      </c>
      <c r="R253" t="str">
        <f t="shared" si="5"/>
        <v>Insert into `tbrelOrgtiponegocio` values(113,33,7,1);</v>
      </c>
      <c r="W253" t="str">
        <f t="shared" si="3"/>
        <v>Insert into `tbrelOrgDescripcion` values(36,9,20,1);</v>
      </c>
      <c r="AB253" s="8">
        <v>237</v>
      </c>
      <c r="AC253" s="8">
        <v>22</v>
      </c>
      <c r="AD253" s="8">
        <v>9</v>
      </c>
      <c r="AE253" s="8">
        <v>1</v>
      </c>
    </row>
    <row r="254" spans="3:31" ht="15" customHeight="1" x14ac:dyDescent="0.25">
      <c r="C254" s="167" t="str">
        <f t="shared" si="4"/>
        <v>Insert into `tbrelOrgRedes` values(93,24,4,1);</v>
      </c>
      <c r="D254" s="167"/>
      <c r="E254" s="167"/>
      <c r="F254" s="167"/>
      <c r="H254" s="112">
        <v>238</v>
      </c>
      <c r="I254" s="87">
        <v>19</v>
      </c>
      <c r="J254" s="87">
        <v>8</v>
      </c>
      <c r="K254" s="87">
        <v>1</v>
      </c>
      <c r="L254" s="48"/>
      <c r="M254" s="2">
        <v>238</v>
      </c>
      <c r="N254" s="2">
        <v>15</v>
      </c>
      <c r="O254" s="2">
        <v>19</v>
      </c>
      <c r="P254" s="2">
        <v>1</v>
      </c>
      <c r="R254" t="str">
        <f t="shared" si="5"/>
        <v>Insert into `tbrelOrgtiponegocio` values(114,34,1,1);</v>
      </c>
      <c r="W254" t="str">
        <f t="shared" si="3"/>
        <v>Insert into `tbrelOrgDescripcion` values(37,9,17,1);</v>
      </c>
      <c r="AB254" s="8">
        <v>238</v>
      </c>
      <c r="AC254" s="8">
        <v>22</v>
      </c>
      <c r="AD254" s="8">
        <v>10</v>
      </c>
      <c r="AE254" s="8">
        <v>1</v>
      </c>
    </row>
    <row r="255" spans="3:31" ht="15" customHeight="1" x14ac:dyDescent="0.25">
      <c r="C255" s="167" t="str">
        <f t="shared" si="4"/>
        <v>Insert into `tbrelOrgRedes` values(94,25,1,1);</v>
      </c>
      <c r="D255" s="167"/>
      <c r="E255" s="167"/>
      <c r="F255" s="167"/>
      <c r="H255" s="112">
        <v>239</v>
      </c>
      <c r="I255" s="87">
        <v>19</v>
      </c>
      <c r="J255" s="87">
        <v>9</v>
      </c>
      <c r="K255" s="87">
        <v>1</v>
      </c>
      <c r="L255" s="48"/>
      <c r="M255" s="2">
        <v>239</v>
      </c>
      <c r="N255" s="2">
        <v>15</v>
      </c>
      <c r="O255" s="2">
        <v>20</v>
      </c>
      <c r="P255" s="2">
        <v>1</v>
      </c>
      <c r="R255" t="str">
        <f t="shared" si="5"/>
        <v>Insert into `tbrelOrgtiponegocio` values(115,34,6,1);</v>
      </c>
      <c r="W255" t="str">
        <f t="shared" si="3"/>
        <v>Insert into `tbrelOrgDescripcion` values(38,9,13,1);</v>
      </c>
      <c r="AB255" s="8">
        <v>239</v>
      </c>
      <c r="AC255" s="8">
        <v>22</v>
      </c>
      <c r="AD255" s="8">
        <v>11</v>
      </c>
      <c r="AE255" s="8">
        <v>1</v>
      </c>
    </row>
    <row r="256" spans="3:31" ht="15" customHeight="1" x14ac:dyDescent="0.25">
      <c r="C256" s="167" t="str">
        <f t="shared" si="4"/>
        <v>Insert into `tbrelOrgRedes` values(95,25,2,1);</v>
      </c>
      <c r="D256" s="167"/>
      <c r="E256" s="167"/>
      <c r="F256" s="167"/>
      <c r="H256" s="112">
        <v>240</v>
      </c>
      <c r="I256" s="87">
        <v>19</v>
      </c>
      <c r="J256" s="87">
        <v>11</v>
      </c>
      <c r="K256" s="87">
        <v>1</v>
      </c>
      <c r="L256" s="48"/>
      <c r="M256" s="2">
        <v>240</v>
      </c>
      <c r="N256" s="2">
        <v>15</v>
      </c>
      <c r="O256" s="2">
        <v>21</v>
      </c>
      <c r="P256" s="2">
        <v>1</v>
      </c>
      <c r="R256" t="str">
        <f t="shared" si="5"/>
        <v>Insert into `tbrelOrgtiponegocio` values(116,34,7,1);</v>
      </c>
      <c r="W256" t="str">
        <f t="shared" si="3"/>
        <v>Insert into `tbrelOrgDescripcion` values(39,9,10,1);</v>
      </c>
      <c r="AB256" s="8">
        <v>240</v>
      </c>
      <c r="AC256" s="8">
        <v>22</v>
      </c>
      <c r="AD256" s="8">
        <v>12</v>
      </c>
      <c r="AE256" s="8">
        <v>1</v>
      </c>
    </row>
    <row r="257" spans="3:31" ht="15" customHeight="1" x14ac:dyDescent="0.25">
      <c r="C257" s="167" t="str">
        <f t="shared" si="4"/>
        <v>Insert into `tbrelOrgRedes` values(96,25,3,1);</v>
      </c>
      <c r="D257" s="167"/>
      <c r="E257" s="167"/>
      <c r="F257" s="167"/>
      <c r="H257" s="112">
        <v>241</v>
      </c>
      <c r="I257" s="87">
        <v>19</v>
      </c>
      <c r="J257" s="87">
        <v>12</v>
      </c>
      <c r="K257" s="87">
        <v>1</v>
      </c>
      <c r="L257" s="48"/>
      <c r="M257" s="2">
        <v>241</v>
      </c>
      <c r="N257" s="2">
        <v>16</v>
      </c>
      <c r="O257" s="2">
        <v>1</v>
      </c>
      <c r="P257" s="2">
        <v>1</v>
      </c>
      <c r="R257" t="str">
        <f t="shared" si="5"/>
        <v>Insert into `tbrelOrgtiponegocio` values(117,35,1,1);</v>
      </c>
      <c r="W257" t="str">
        <f t="shared" si="3"/>
        <v>Insert into `tbrelOrgDescripcion` values(40,9,2,1);</v>
      </c>
      <c r="AB257" s="8">
        <v>241</v>
      </c>
      <c r="AC257" s="8">
        <v>22</v>
      </c>
      <c r="AD257" s="8">
        <v>13</v>
      </c>
      <c r="AE257" s="8">
        <v>1</v>
      </c>
    </row>
    <row r="258" spans="3:31" ht="15" customHeight="1" x14ac:dyDescent="0.25">
      <c r="C258" s="167" t="str">
        <f t="shared" si="4"/>
        <v>Insert into `tbrelOrgRedes` values(97,25,4,1);</v>
      </c>
      <c r="D258" s="167"/>
      <c r="E258" s="167"/>
      <c r="F258" s="167"/>
      <c r="H258" s="112">
        <v>242</v>
      </c>
      <c r="I258" s="87">
        <v>19</v>
      </c>
      <c r="J258" s="87">
        <v>13</v>
      </c>
      <c r="K258" s="87">
        <v>1</v>
      </c>
      <c r="L258" s="48"/>
      <c r="M258" s="2">
        <v>242</v>
      </c>
      <c r="N258" s="2">
        <v>16</v>
      </c>
      <c r="O258" s="2">
        <v>3</v>
      </c>
      <c r="P258" s="2">
        <v>1</v>
      </c>
      <c r="R258" t="str">
        <f t="shared" si="5"/>
        <v>Insert into `tbrelOrgtiponegocio` values(118,35,2,1);</v>
      </c>
      <c r="W258" t="str">
        <f t="shared" si="3"/>
        <v>Insert into `tbrelOrgDescripcion` values(41,9,3,1);</v>
      </c>
      <c r="AB258" s="8">
        <v>242</v>
      </c>
      <c r="AC258" s="8">
        <v>22</v>
      </c>
      <c r="AD258" s="8">
        <v>15</v>
      </c>
      <c r="AE258" s="8">
        <v>1</v>
      </c>
    </row>
    <row r="259" spans="3:31" ht="15" customHeight="1" x14ac:dyDescent="0.25">
      <c r="C259" s="167" t="str">
        <f t="shared" si="4"/>
        <v>Insert into `tbrelOrgRedes` values(98,25,5,1);</v>
      </c>
      <c r="D259" s="167"/>
      <c r="E259" s="167"/>
      <c r="F259" s="167"/>
      <c r="H259" s="112">
        <v>243</v>
      </c>
      <c r="I259" s="87">
        <v>19</v>
      </c>
      <c r="J259" s="87">
        <v>15</v>
      </c>
      <c r="K259" s="87">
        <v>1</v>
      </c>
      <c r="L259" s="48"/>
      <c r="M259" s="2">
        <v>243</v>
      </c>
      <c r="N259" s="2">
        <v>16</v>
      </c>
      <c r="O259" s="2">
        <v>6</v>
      </c>
      <c r="P259" s="2">
        <v>1</v>
      </c>
      <c r="R259" t="str">
        <f t="shared" si="5"/>
        <v>Insert into `tbrelOrgtiponegocio` values(119,35,3,1);</v>
      </c>
      <c r="W259" t="str">
        <f t="shared" si="3"/>
        <v>Insert into `tbrelOrgDescripcion` values(42,10,1,1);</v>
      </c>
      <c r="AB259" s="8">
        <v>243</v>
      </c>
      <c r="AC259" s="8">
        <v>22</v>
      </c>
      <c r="AD259" s="8">
        <v>16</v>
      </c>
      <c r="AE259" s="8">
        <v>1</v>
      </c>
    </row>
    <row r="260" spans="3:31" ht="15" customHeight="1" x14ac:dyDescent="0.25">
      <c r="C260" s="167" t="str">
        <f t="shared" si="4"/>
        <v>Insert into `tbrelOrgRedes` values(99,26,1,1);</v>
      </c>
      <c r="D260" s="167"/>
      <c r="E260" s="167"/>
      <c r="F260" s="167"/>
      <c r="H260" s="112">
        <v>244</v>
      </c>
      <c r="I260" s="87">
        <v>19</v>
      </c>
      <c r="J260" s="87">
        <v>16</v>
      </c>
      <c r="K260" s="87">
        <v>1</v>
      </c>
      <c r="L260" s="48"/>
      <c r="M260" s="2">
        <v>244</v>
      </c>
      <c r="N260" s="2">
        <v>16</v>
      </c>
      <c r="O260" s="2">
        <v>7</v>
      </c>
      <c r="P260" s="2">
        <v>1</v>
      </c>
      <c r="R260" t="str">
        <f t="shared" si="5"/>
        <v>Insert into `tbrelOrgtiponegocio` values(120,35,4,1);</v>
      </c>
      <c r="W260" t="str">
        <f t="shared" si="3"/>
        <v>Insert into `tbrelOrgDescripcion` values(43,10,2,1);</v>
      </c>
      <c r="AB260" s="8">
        <v>244</v>
      </c>
      <c r="AC260" s="8">
        <v>22</v>
      </c>
      <c r="AD260" s="8">
        <v>17</v>
      </c>
      <c r="AE260" s="8">
        <v>1</v>
      </c>
    </row>
    <row r="261" spans="3:31" ht="15" customHeight="1" x14ac:dyDescent="0.25">
      <c r="C261" s="167" t="str">
        <f t="shared" si="4"/>
        <v>Insert into `tbrelOrgRedes` values(100,26,2,1);</v>
      </c>
      <c r="D261" s="167"/>
      <c r="E261" s="167"/>
      <c r="F261" s="167"/>
      <c r="H261" s="112">
        <v>245</v>
      </c>
      <c r="I261" s="87">
        <v>19</v>
      </c>
      <c r="J261" s="87">
        <v>18</v>
      </c>
      <c r="K261" s="87">
        <v>1</v>
      </c>
      <c r="L261" s="48"/>
      <c r="M261" s="2">
        <v>245</v>
      </c>
      <c r="N261" s="2">
        <v>16</v>
      </c>
      <c r="O261" s="2">
        <v>9</v>
      </c>
      <c r="P261" s="2">
        <v>1</v>
      </c>
      <c r="R261" t="str">
        <f t="shared" si="5"/>
        <v>Insert into `tbrelOrgtiponegocio` values(121,36,2,1);</v>
      </c>
      <c r="W261" t="str">
        <f t="shared" si="3"/>
        <v>Insert into `tbrelOrgDescripcion` values(44,10,20,1);</v>
      </c>
      <c r="AB261" s="8">
        <v>245</v>
      </c>
      <c r="AC261" s="8">
        <v>23</v>
      </c>
      <c r="AD261" s="8">
        <v>1</v>
      </c>
      <c r="AE261" s="8">
        <v>1</v>
      </c>
    </row>
    <row r="262" spans="3:31" ht="15" customHeight="1" x14ac:dyDescent="0.25">
      <c r="C262" s="167" t="str">
        <f t="shared" si="4"/>
        <v>Insert into `tbrelOrgRedes` values(101,26,3,1);</v>
      </c>
      <c r="D262" s="167"/>
      <c r="E262" s="167"/>
      <c r="F262" s="167"/>
      <c r="H262" s="112">
        <v>246</v>
      </c>
      <c r="I262" s="87">
        <v>20</v>
      </c>
      <c r="J262" s="87">
        <v>1</v>
      </c>
      <c r="K262" s="87">
        <v>1</v>
      </c>
      <c r="L262" s="48"/>
      <c r="M262" s="2">
        <v>246</v>
      </c>
      <c r="N262" s="2">
        <v>16</v>
      </c>
      <c r="O262" s="2">
        <v>11</v>
      </c>
      <c r="P262" s="2">
        <v>1</v>
      </c>
      <c r="R262" t="str">
        <f t="shared" si="5"/>
        <v>Insert into `tbrelOrgtiponegocio` values(122,36,3,1);</v>
      </c>
      <c r="W262" t="str">
        <f t="shared" si="3"/>
        <v>Insert into `tbrelOrgDescripcion` values(45,10,3,1);</v>
      </c>
      <c r="AB262" s="8">
        <v>246</v>
      </c>
      <c r="AC262" s="8">
        <v>23</v>
      </c>
      <c r="AD262" s="8">
        <v>2</v>
      </c>
      <c r="AE262" s="8">
        <v>1</v>
      </c>
    </row>
    <row r="263" spans="3:31" ht="15" customHeight="1" x14ac:dyDescent="0.25">
      <c r="C263" s="167" t="str">
        <f t="shared" si="4"/>
        <v>Insert into `tbrelOrgRedes` values(102,26,4,1);</v>
      </c>
      <c r="D263" s="167"/>
      <c r="E263" s="167"/>
      <c r="F263" s="167"/>
      <c r="H263" s="112">
        <v>247</v>
      </c>
      <c r="I263" s="87">
        <v>20</v>
      </c>
      <c r="J263" s="87">
        <v>3</v>
      </c>
      <c r="K263" s="87">
        <v>1</v>
      </c>
      <c r="L263" s="48"/>
      <c r="M263" s="2">
        <v>247</v>
      </c>
      <c r="N263" s="2">
        <v>16</v>
      </c>
      <c r="O263" s="2">
        <v>12</v>
      </c>
      <c r="P263" s="2">
        <v>1</v>
      </c>
      <c r="R263" t="str">
        <f t="shared" si="5"/>
        <v>Insert into `tbrelOrgtiponegocio` values(123,36,4,1);</v>
      </c>
      <c r="W263" t="str">
        <f t="shared" si="3"/>
        <v>Insert into `tbrelOrgDescripcion` values(46,10,19,1);</v>
      </c>
      <c r="AB263" s="8">
        <v>247</v>
      </c>
      <c r="AC263" s="8">
        <v>23</v>
      </c>
      <c r="AD263" s="8">
        <v>3</v>
      </c>
      <c r="AE263" s="8">
        <v>1</v>
      </c>
    </row>
    <row r="264" spans="3:31" ht="15" customHeight="1" x14ac:dyDescent="0.25">
      <c r="C264" s="167" t="str">
        <f t="shared" si="4"/>
        <v>Insert into `tbrelOrgRedes` values(103,26,5,1);</v>
      </c>
      <c r="D264" s="167"/>
      <c r="E264" s="167"/>
      <c r="F264" s="167"/>
      <c r="H264" s="112">
        <v>248</v>
      </c>
      <c r="I264" s="87">
        <v>20</v>
      </c>
      <c r="J264" s="87">
        <v>4</v>
      </c>
      <c r="K264" s="87">
        <v>1</v>
      </c>
      <c r="L264" s="48"/>
      <c r="M264" s="2">
        <v>248</v>
      </c>
      <c r="N264" s="2">
        <v>16</v>
      </c>
      <c r="O264" s="2">
        <v>13</v>
      </c>
      <c r="P264" s="2">
        <v>1</v>
      </c>
      <c r="W264" t="str">
        <f t="shared" si="3"/>
        <v>Insert into `tbrelOrgDescripcion` values(47,11,1,1);</v>
      </c>
      <c r="AB264" s="8">
        <v>248</v>
      </c>
      <c r="AC264" s="8">
        <v>23</v>
      </c>
      <c r="AD264" s="8">
        <v>4</v>
      </c>
      <c r="AE264" s="8">
        <v>1</v>
      </c>
    </row>
    <row r="265" spans="3:31" ht="15" customHeight="1" x14ac:dyDescent="0.25">
      <c r="C265" s="167" t="str">
        <f t="shared" si="4"/>
        <v>Insert into `tbrelOrgRedes` values(104,27,1,1);</v>
      </c>
      <c r="D265" s="167"/>
      <c r="E265" s="167"/>
      <c r="F265" s="167"/>
      <c r="H265" s="112">
        <v>249</v>
      </c>
      <c r="I265" s="87">
        <v>20</v>
      </c>
      <c r="J265" s="87">
        <v>5</v>
      </c>
      <c r="K265" s="87">
        <v>1</v>
      </c>
      <c r="L265" s="48"/>
      <c r="M265" s="2">
        <v>249</v>
      </c>
      <c r="N265" s="2">
        <v>16</v>
      </c>
      <c r="O265" s="2">
        <v>14</v>
      </c>
      <c r="P265" s="2">
        <v>1</v>
      </c>
      <c r="W265" t="str">
        <f t="shared" si="3"/>
        <v>Insert into `tbrelOrgDescripcion` values(48,11,2,1);</v>
      </c>
      <c r="AB265" s="8">
        <v>249</v>
      </c>
      <c r="AC265" s="8">
        <v>23</v>
      </c>
      <c r="AD265" s="8">
        <v>5</v>
      </c>
      <c r="AE265" s="8">
        <v>1</v>
      </c>
    </row>
    <row r="266" spans="3:31" ht="15" customHeight="1" x14ac:dyDescent="0.25">
      <c r="C266" s="167" t="str">
        <f t="shared" si="4"/>
        <v>Insert into `tbrelOrgRedes` values(105,27,2,1);</v>
      </c>
      <c r="D266" s="167"/>
      <c r="E266" s="167"/>
      <c r="F266" s="167"/>
      <c r="H266" s="112">
        <v>250</v>
      </c>
      <c r="I266" s="87">
        <v>20</v>
      </c>
      <c r="J266" s="87">
        <v>7</v>
      </c>
      <c r="K266" s="87">
        <v>1</v>
      </c>
      <c r="L266" s="48"/>
      <c r="M266" s="2">
        <v>250</v>
      </c>
      <c r="N266" s="2">
        <v>16</v>
      </c>
      <c r="O266" s="2">
        <v>15</v>
      </c>
      <c r="P266" s="2">
        <v>1</v>
      </c>
      <c r="W266" t="str">
        <f t="shared" si="3"/>
        <v>Insert into `tbrelOrgDescripcion` values(49,11,4,1);</v>
      </c>
      <c r="AB266" s="8">
        <v>250</v>
      </c>
      <c r="AC266" s="8">
        <v>23</v>
      </c>
      <c r="AD266" s="8">
        <v>7</v>
      </c>
      <c r="AE266" s="8">
        <v>1</v>
      </c>
    </row>
    <row r="267" spans="3:31" ht="15" customHeight="1" x14ac:dyDescent="0.25">
      <c r="C267" s="167" t="str">
        <f t="shared" si="4"/>
        <v>Insert into `tbrelOrgRedes` values(106,27,3,1);</v>
      </c>
      <c r="D267" s="167"/>
      <c r="E267" s="167"/>
      <c r="F267" s="167"/>
      <c r="H267" s="112">
        <v>251</v>
      </c>
      <c r="I267" s="87">
        <v>20</v>
      </c>
      <c r="J267" s="87">
        <v>9</v>
      </c>
      <c r="K267" s="87">
        <v>1</v>
      </c>
      <c r="L267" s="48"/>
      <c r="M267" s="2">
        <v>251</v>
      </c>
      <c r="N267" s="2">
        <v>16</v>
      </c>
      <c r="O267" s="2">
        <v>16</v>
      </c>
      <c r="P267" s="2">
        <v>1</v>
      </c>
      <c r="W267" t="str">
        <f t="shared" si="3"/>
        <v>Insert into `tbrelOrgDescripcion` values(50,11,5,1);</v>
      </c>
      <c r="AB267" s="8">
        <v>251</v>
      </c>
      <c r="AC267" s="8">
        <v>23</v>
      </c>
      <c r="AD267" s="8">
        <v>8</v>
      </c>
      <c r="AE267" s="8">
        <v>1</v>
      </c>
    </row>
    <row r="268" spans="3:31" ht="15" customHeight="1" x14ac:dyDescent="0.25">
      <c r="C268" s="167" t="str">
        <f t="shared" si="4"/>
        <v>Insert into `tbrelOrgRedes` values(107,27,4,1);</v>
      </c>
      <c r="D268" s="167"/>
      <c r="E268" s="167"/>
      <c r="F268" s="167"/>
      <c r="H268" s="112">
        <v>252</v>
      </c>
      <c r="I268" s="87">
        <v>20</v>
      </c>
      <c r="J268" s="87">
        <v>11</v>
      </c>
      <c r="K268" s="87">
        <v>1</v>
      </c>
      <c r="L268" s="48"/>
      <c r="M268" s="2">
        <v>252</v>
      </c>
      <c r="N268" s="2">
        <v>16</v>
      </c>
      <c r="O268" s="2">
        <v>17</v>
      </c>
      <c r="P268" s="2">
        <v>1</v>
      </c>
      <c r="W268" t="str">
        <f t="shared" si="3"/>
        <v>Insert into `tbrelOrgDescripcion` values(51,11,8,1);</v>
      </c>
      <c r="AB268" s="8">
        <v>252</v>
      </c>
      <c r="AC268" s="8">
        <v>23</v>
      </c>
      <c r="AD268" s="8">
        <v>9</v>
      </c>
      <c r="AE268" s="8">
        <v>1</v>
      </c>
    </row>
    <row r="269" spans="3:31" ht="15" customHeight="1" x14ac:dyDescent="0.25">
      <c r="C269" s="167" t="str">
        <f t="shared" si="4"/>
        <v>Insert into `tbrelOrgRedes` values(108,27,5,1);</v>
      </c>
      <c r="D269" s="167"/>
      <c r="E269" s="167"/>
      <c r="F269" s="167"/>
      <c r="H269" s="112">
        <v>253</v>
      </c>
      <c r="I269" s="87">
        <v>20</v>
      </c>
      <c r="J269" s="87">
        <v>13</v>
      </c>
      <c r="K269" s="87">
        <v>1</v>
      </c>
      <c r="L269" s="48"/>
      <c r="M269" s="2">
        <v>253</v>
      </c>
      <c r="N269" s="2">
        <v>16</v>
      </c>
      <c r="O269" s="2">
        <v>19</v>
      </c>
      <c r="P269" s="2">
        <v>1</v>
      </c>
      <c r="W269" t="str">
        <f t="shared" si="3"/>
        <v>Insert into `tbrelOrgDescripcion` values(52,12,19,1);</v>
      </c>
      <c r="AB269" s="8">
        <v>253</v>
      </c>
      <c r="AC269" s="8">
        <v>23</v>
      </c>
      <c r="AD269" s="8">
        <v>10</v>
      </c>
      <c r="AE269" s="8">
        <v>1</v>
      </c>
    </row>
    <row r="270" spans="3:31" ht="15" customHeight="1" x14ac:dyDescent="0.25">
      <c r="C270" s="167" t="str">
        <f t="shared" si="4"/>
        <v>Insert into `tbrelOrgRedes` values(109,27,6,1);</v>
      </c>
      <c r="D270" s="167"/>
      <c r="E270" s="167"/>
      <c r="F270" s="167"/>
      <c r="H270" s="112">
        <v>254</v>
      </c>
      <c r="I270" s="87">
        <v>20</v>
      </c>
      <c r="J270" s="87">
        <v>14</v>
      </c>
      <c r="K270" s="87">
        <v>1</v>
      </c>
      <c r="L270" s="48"/>
      <c r="M270" s="2">
        <v>254</v>
      </c>
      <c r="N270" s="2">
        <v>16</v>
      </c>
      <c r="O270" s="2">
        <v>20</v>
      </c>
      <c r="P270" s="2">
        <v>1</v>
      </c>
      <c r="W270" t="str">
        <f t="shared" si="3"/>
        <v>Insert into `tbrelOrgDescripcion` values(53,12,18,1);</v>
      </c>
      <c r="AB270" s="8">
        <v>254</v>
      </c>
      <c r="AC270" s="8">
        <v>23</v>
      </c>
      <c r="AD270" s="8">
        <v>12</v>
      </c>
      <c r="AE270" s="8">
        <v>1</v>
      </c>
    </row>
    <row r="271" spans="3:31" ht="15" customHeight="1" x14ac:dyDescent="0.25">
      <c r="C271" s="167" t="str">
        <f t="shared" si="4"/>
        <v>Insert into `tbrelOrgRedes` values(110,28,1,1);</v>
      </c>
      <c r="D271" s="167"/>
      <c r="E271" s="167"/>
      <c r="F271" s="167"/>
      <c r="H271" s="112">
        <v>255</v>
      </c>
      <c r="I271" s="87">
        <v>20</v>
      </c>
      <c r="J271" s="87">
        <v>15</v>
      </c>
      <c r="K271" s="87">
        <v>1</v>
      </c>
      <c r="L271" s="48"/>
      <c r="M271" s="2">
        <v>255</v>
      </c>
      <c r="N271" s="2">
        <v>16</v>
      </c>
      <c r="O271" s="2">
        <v>21</v>
      </c>
      <c r="P271" s="2">
        <v>1</v>
      </c>
      <c r="W271" t="str">
        <f t="shared" si="3"/>
        <v>Insert into `tbrelOrgDescripcion` values(54,12,17,1);</v>
      </c>
      <c r="AB271" s="8">
        <v>255</v>
      </c>
      <c r="AC271" s="8">
        <v>23</v>
      </c>
      <c r="AD271" s="8">
        <v>13</v>
      </c>
      <c r="AE271" s="8">
        <v>1</v>
      </c>
    </row>
    <row r="272" spans="3:31" ht="15" customHeight="1" x14ac:dyDescent="0.25">
      <c r="C272" s="167" t="str">
        <f t="shared" si="4"/>
        <v>Insert into `tbrelOrgRedes` values(111,28,2,1);</v>
      </c>
      <c r="D272" s="167"/>
      <c r="E272" s="167"/>
      <c r="F272" s="167"/>
      <c r="H272" s="112">
        <v>256</v>
      </c>
      <c r="I272" s="87">
        <v>20</v>
      </c>
      <c r="J272" s="87">
        <v>16</v>
      </c>
      <c r="K272" s="87">
        <v>1</v>
      </c>
      <c r="L272" s="48"/>
      <c r="M272" s="2">
        <v>256</v>
      </c>
      <c r="N272" s="2">
        <v>17</v>
      </c>
      <c r="O272" s="2">
        <v>1</v>
      </c>
      <c r="P272" s="2">
        <v>1</v>
      </c>
      <c r="W272" t="str">
        <f t="shared" si="3"/>
        <v>Insert into `tbrelOrgDescripcion` values(55,12,5,1);</v>
      </c>
      <c r="AB272" s="8">
        <v>256</v>
      </c>
      <c r="AC272" s="8">
        <v>23</v>
      </c>
      <c r="AD272" s="8">
        <v>14</v>
      </c>
      <c r="AE272" s="8">
        <v>1</v>
      </c>
    </row>
    <row r="273" spans="3:31" ht="15" customHeight="1" x14ac:dyDescent="0.25">
      <c r="C273" s="167" t="str">
        <f t="shared" si="4"/>
        <v>Insert into `tbrelOrgRedes` values(112,28,3,1);</v>
      </c>
      <c r="D273" s="167"/>
      <c r="E273" s="167"/>
      <c r="F273" s="167"/>
      <c r="H273" s="112">
        <v>257</v>
      </c>
      <c r="I273" s="87">
        <v>20</v>
      </c>
      <c r="J273" s="87">
        <v>17</v>
      </c>
      <c r="K273" s="87">
        <v>1</v>
      </c>
      <c r="L273" s="48"/>
      <c r="M273" s="2">
        <v>257</v>
      </c>
      <c r="N273" s="2">
        <v>17</v>
      </c>
      <c r="O273" s="2">
        <v>2</v>
      </c>
      <c r="P273" s="2">
        <v>1</v>
      </c>
      <c r="W273" t="str">
        <f t="shared" si="3"/>
        <v>Insert into `tbrelOrgDescripcion` values(56,12,4,1);</v>
      </c>
      <c r="AB273" s="8">
        <v>257</v>
      </c>
      <c r="AC273" s="8">
        <v>23</v>
      </c>
      <c r="AD273" s="8">
        <v>17</v>
      </c>
      <c r="AE273" s="8">
        <v>1</v>
      </c>
    </row>
    <row r="274" spans="3:31" ht="15" customHeight="1" x14ac:dyDescent="0.25">
      <c r="C274" s="167" t="str">
        <f t="shared" si="4"/>
        <v>Insert into `tbrelOrgRedes` values(113,28,4,1);</v>
      </c>
      <c r="D274" s="167"/>
      <c r="E274" s="167"/>
      <c r="F274" s="167"/>
      <c r="H274" s="112">
        <v>258</v>
      </c>
      <c r="I274" s="87">
        <v>20</v>
      </c>
      <c r="J274" s="87">
        <v>18</v>
      </c>
      <c r="K274" s="87">
        <v>1</v>
      </c>
      <c r="L274" s="48"/>
      <c r="M274" s="2">
        <v>258</v>
      </c>
      <c r="N274" s="2">
        <v>17</v>
      </c>
      <c r="O274" s="2">
        <v>3</v>
      </c>
      <c r="P274" s="2">
        <v>1</v>
      </c>
      <c r="W274" t="str">
        <f t="shared" si="3"/>
        <v>Insert into `tbrelOrgDescripcion` values(57,12,2,1);</v>
      </c>
      <c r="AB274" s="8">
        <v>258</v>
      </c>
      <c r="AC274" s="8">
        <v>23</v>
      </c>
      <c r="AD274" s="8">
        <v>18</v>
      </c>
      <c r="AE274" s="8">
        <v>1</v>
      </c>
    </row>
    <row r="275" spans="3:31" ht="15" customHeight="1" x14ac:dyDescent="0.25">
      <c r="C275" s="167" t="str">
        <f t="shared" si="4"/>
        <v>Insert into `tbrelOrgRedes` values(114,28,5,1);</v>
      </c>
      <c r="D275" s="167"/>
      <c r="E275" s="167"/>
      <c r="F275" s="167"/>
      <c r="H275" s="112">
        <v>259</v>
      </c>
      <c r="I275" s="87">
        <v>21</v>
      </c>
      <c r="J275" s="87">
        <v>2</v>
      </c>
      <c r="K275" s="87">
        <v>1</v>
      </c>
      <c r="L275" s="48"/>
      <c r="M275" s="2">
        <v>259</v>
      </c>
      <c r="N275" s="2">
        <v>17</v>
      </c>
      <c r="O275" s="2">
        <v>5</v>
      </c>
      <c r="P275" s="2">
        <v>1</v>
      </c>
      <c r="W275" t="str">
        <f t="shared" si="3"/>
        <v>Insert into `tbrelOrgDescripcion` values(58,13,11,1);</v>
      </c>
      <c r="AB275" s="8">
        <v>259</v>
      </c>
      <c r="AC275" s="8">
        <v>23</v>
      </c>
      <c r="AD275" s="8">
        <v>19</v>
      </c>
      <c r="AE275" s="8">
        <v>1</v>
      </c>
    </row>
    <row r="276" spans="3:31" ht="15" customHeight="1" x14ac:dyDescent="0.25">
      <c r="C276" s="167" t="str">
        <f t="shared" si="4"/>
        <v>Insert into `tbrelOrgRedes` values(115,28,6,1);</v>
      </c>
      <c r="D276" s="167"/>
      <c r="E276" s="167"/>
      <c r="F276" s="167"/>
      <c r="H276" s="112">
        <v>260</v>
      </c>
      <c r="I276" s="87">
        <v>21</v>
      </c>
      <c r="J276" s="87">
        <v>4</v>
      </c>
      <c r="K276" s="87">
        <v>1</v>
      </c>
      <c r="L276" s="48"/>
      <c r="M276" s="2">
        <v>260</v>
      </c>
      <c r="N276" s="2">
        <v>17</v>
      </c>
      <c r="O276" s="2">
        <v>7</v>
      </c>
      <c r="P276" s="2">
        <v>1</v>
      </c>
      <c r="W276" t="str">
        <f t="shared" si="3"/>
        <v>Insert into `tbrelOrgDescripcion` values(59,13,1,1);</v>
      </c>
      <c r="AB276" s="8">
        <v>260</v>
      </c>
      <c r="AC276" s="8">
        <v>23</v>
      </c>
      <c r="AD276" s="8">
        <v>20</v>
      </c>
      <c r="AE276" s="8">
        <v>1</v>
      </c>
    </row>
    <row r="277" spans="3:31" ht="15" customHeight="1" x14ac:dyDescent="0.25">
      <c r="C277" s="167" t="str">
        <f t="shared" si="4"/>
        <v>Insert into `tbrelOrgRedes` values(116,29,3,1);</v>
      </c>
      <c r="D277" s="167"/>
      <c r="E277" s="167"/>
      <c r="F277" s="167"/>
      <c r="H277" s="112">
        <v>261</v>
      </c>
      <c r="I277" s="87">
        <v>21</v>
      </c>
      <c r="J277" s="87">
        <v>5</v>
      </c>
      <c r="K277" s="87">
        <v>1</v>
      </c>
      <c r="L277" s="48"/>
      <c r="M277" s="2">
        <v>261</v>
      </c>
      <c r="N277" s="2">
        <v>17</v>
      </c>
      <c r="O277" s="2">
        <v>8</v>
      </c>
      <c r="P277" s="2">
        <v>1</v>
      </c>
      <c r="W277" t="str">
        <f t="shared" si="3"/>
        <v>Insert into `tbrelOrgDescripcion` values(60,13,2,1);</v>
      </c>
      <c r="AB277" s="8">
        <v>261</v>
      </c>
      <c r="AC277" s="8">
        <v>24</v>
      </c>
      <c r="AD277" s="8">
        <v>2</v>
      </c>
      <c r="AE277" s="8">
        <v>1</v>
      </c>
    </row>
    <row r="278" spans="3:31" ht="15" customHeight="1" x14ac:dyDescent="0.25">
      <c r="C278" s="167" t="str">
        <f t="shared" si="4"/>
        <v>Insert into `tbrelOrgRedes` values(117,29,4,1);</v>
      </c>
      <c r="D278" s="167"/>
      <c r="E278" s="167"/>
      <c r="F278" s="167"/>
      <c r="H278" s="112">
        <v>262</v>
      </c>
      <c r="I278" s="87">
        <v>21</v>
      </c>
      <c r="J278" s="87">
        <v>6</v>
      </c>
      <c r="K278" s="87">
        <v>1</v>
      </c>
      <c r="L278" s="48"/>
      <c r="M278" s="2">
        <v>262</v>
      </c>
      <c r="N278" s="2">
        <v>17</v>
      </c>
      <c r="O278" s="2">
        <v>9</v>
      </c>
      <c r="P278" s="2">
        <v>1</v>
      </c>
      <c r="W278" t="str">
        <f t="shared" si="3"/>
        <v>Insert into `tbrelOrgDescripcion` values(61,13,4,1);</v>
      </c>
      <c r="AB278" s="8">
        <v>262</v>
      </c>
      <c r="AC278" s="8">
        <v>24</v>
      </c>
      <c r="AD278" s="8">
        <v>3</v>
      </c>
      <c r="AE278" s="8">
        <v>1</v>
      </c>
    </row>
    <row r="279" spans="3:31" ht="15" customHeight="1" x14ac:dyDescent="0.25">
      <c r="C279" s="167" t="str">
        <f t="shared" si="4"/>
        <v>Insert into `tbrelOrgRedes` values(118,29,5,1);</v>
      </c>
      <c r="D279" s="167"/>
      <c r="E279" s="167"/>
      <c r="F279" s="167"/>
      <c r="H279" s="112">
        <v>263</v>
      </c>
      <c r="I279" s="87">
        <v>21</v>
      </c>
      <c r="J279" s="87">
        <v>7</v>
      </c>
      <c r="K279" s="87">
        <v>1</v>
      </c>
      <c r="L279" s="48"/>
      <c r="M279" s="2">
        <v>263</v>
      </c>
      <c r="N279" s="2">
        <v>17</v>
      </c>
      <c r="O279" s="2">
        <v>10</v>
      </c>
      <c r="P279" s="2">
        <v>1</v>
      </c>
      <c r="W279" t="str">
        <f t="shared" si="3"/>
        <v>Insert into `tbrelOrgDescripcion` values(62,13,9,1);</v>
      </c>
      <c r="AB279" s="8">
        <v>263</v>
      </c>
      <c r="AC279" s="8">
        <v>24</v>
      </c>
      <c r="AD279" s="8">
        <v>4</v>
      </c>
      <c r="AE279" s="8">
        <v>1</v>
      </c>
    </row>
    <row r="280" spans="3:31" ht="15" customHeight="1" x14ac:dyDescent="0.25">
      <c r="C280" s="167" t="str">
        <f t="shared" si="4"/>
        <v>Insert into `tbrelOrgRedes` values(119,30,3,1);</v>
      </c>
      <c r="D280" s="167"/>
      <c r="E280" s="167"/>
      <c r="F280" s="167"/>
      <c r="H280" s="112">
        <v>264</v>
      </c>
      <c r="I280" s="87">
        <v>21</v>
      </c>
      <c r="J280" s="87">
        <v>8</v>
      </c>
      <c r="K280" s="87">
        <v>1</v>
      </c>
      <c r="L280" s="48"/>
      <c r="M280" s="2">
        <v>264</v>
      </c>
      <c r="N280" s="2">
        <v>17</v>
      </c>
      <c r="O280" s="2">
        <v>11</v>
      </c>
      <c r="P280" s="2">
        <v>1</v>
      </c>
      <c r="W280" t="str">
        <f t="shared" si="3"/>
        <v>Insert into `tbrelOrgDescripcion` values(63,13,14,1);</v>
      </c>
      <c r="AB280" s="8">
        <v>264</v>
      </c>
      <c r="AC280" s="8">
        <v>24</v>
      </c>
      <c r="AD280" s="8">
        <v>5</v>
      </c>
      <c r="AE280" s="8">
        <v>1</v>
      </c>
    </row>
    <row r="281" spans="3:31" ht="15" customHeight="1" x14ac:dyDescent="0.25">
      <c r="C281" s="167" t="str">
        <f t="shared" si="4"/>
        <v>Insert into `tbrelOrgRedes` values(120,30,4,1);</v>
      </c>
      <c r="D281" s="167"/>
      <c r="E281" s="167"/>
      <c r="F281" s="167"/>
      <c r="H281" s="112">
        <v>265</v>
      </c>
      <c r="I281" s="87">
        <v>21</v>
      </c>
      <c r="J281" s="87">
        <v>9</v>
      </c>
      <c r="K281" s="87">
        <v>1</v>
      </c>
      <c r="L281" s="48"/>
      <c r="M281" s="2">
        <v>265</v>
      </c>
      <c r="N281" s="2">
        <v>17</v>
      </c>
      <c r="O281" s="2">
        <v>14</v>
      </c>
      <c r="P281" s="2">
        <v>1</v>
      </c>
      <c r="W281" t="str">
        <f t="shared" si="3"/>
        <v>Insert into `tbrelOrgDescripcion` values(64,14,14,1);</v>
      </c>
      <c r="AB281" s="8">
        <v>265</v>
      </c>
      <c r="AC281" s="8">
        <v>24</v>
      </c>
      <c r="AD281" s="8">
        <v>6</v>
      </c>
      <c r="AE281" s="8">
        <v>1</v>
      </c>
    </row>
    <row r="282" spans="3:31" ht="15" customHeight="1" x14ac:dyDescent="0.25">
      <c r="C282" s="167" t="str">
        <f t="shared" si="4"/>
        <v>Insert into `tbrelOrgRedes` values(121,30,5,1);</v>
      </c>
      <c r="D282" s="167"/>
      <c r="E282" s="167"/>
      <c r="F282" s="167"/>
      <c r="H282" s="112">
        <v>266</v>
      </c>
      <c r="I282" s="87">
        <v>21</v>
      </c>
      <c r="J282" s="87">
        <v>10</v>
      </c>
      <c r="K282" s="87">
        <v>1</v>
      </c>
      <c r="L282" s="48"/>
      <c r="M282" s="2">
        <v>266</v>
      </c>
      <c r="N282" s="2">
        <v>17</v>
      </c>
      <c r="O282" s="2">
        <v>15</v>
      </c>
      <c r="P282" s="2">
        <v>1</v>
      </c>
      <c r="W282" t="str">
        <f t="shared" si="3"/>
        <v>Insert into `tbrelOrgDescripcion` values(65,14,11,1);</v>
      </c>
      <c r="AB282" s="8">
        <v>266</v>
      </c>
      <c r="AC282" s="8">
        <v>24</v>
      </c>
      <c r="AD282" s="8">
        <v>7</v>
      </c>
      <c r="AE282" s="8">
        <v>1</v>
      </c>
    </row>
    <row r="283" spans="3:31" ht="15" customHeight="1" x14ac:dyDescent="0.25">
      <c r="C283" s="167" t="str">
        <f t="shared" si="4"/>
        <v>Insert into `tbrelOrgRedes` values(122,31,1,1);</v>
      </c>
      <c r="D283" s="167"/>
      <c r="E283" s="167"/>
      <c r="F283" s="167"/>
      <c r="H283" s="112">
        <v>267</v>
      </c>
      <c r="I283" s="87">
        <v>21</v>
      </c>
      <c r="J283" s="87">
        <v>11</v>
      </c>
      <c r="K283" s="87">
        <v>1</v>
      </c>
      <c r="L283" s="48"/>
      <c r="M283" s="2">
        <v>267</v>
      </c>
      <c r="N283" s="2">
        <v>17</v>
      </c>
      <c r="O283" s="2">
        <v>16</v>
      </c>
      <c r="P283" s="2">
        <v>1</v>
      </c>
      <c r="W283" t="str">
        <f t="shared" ref="W283:W346" si="6">$W$12&amp;W82&amp;","&amp;X82&amp;","&amp;Y82&amp;","&amp;Z82&amp;");"</f>
        <v>Insert into `tbrelOrgDescripcion` values(66,14,10,1);</v>
      </c>
      <c r="AB283" s="8">
        <v>267</v>
      </c>
      <c r="AC283" s="8">
        <v>24</v>
      </c>
      <c r="AD283" s="8">
        <v>8</v>
      </c>
      <c r="AE283" s="8">
        <v>1</v>
      </c>
    </row>
    <row r="284" spans="3:31" ht="15" customHeight="1" x14ac:dyDescent="0.25">
      <c r="C284" s="167" t="str">
        <f t="shared" si="4"/>
        <v>Insert into `tbrelOrgRedes` values(123,31,2,1);</v>
      </c>
      <c r="D284" s="167"/>
      <c r="E284" s="167"/>
      <c r="F284" s="167"/>
      <c r="H284" s="112">
        <v>268</v>
      </c>
      <c r="I284" s="87">
        <v>21</v>
      </c>
      <c r="J284" s="87">
        <v>12</v>
      </c>
      <c r="K284" s="87">
        <v>1</v>
      </c>
      <c r="L284" s="48"/>
      <c r="M284" s="2">
        <v>268</v>
      </c>
      <c r="N284" s="2">
        <v>17</v>
      </c>
      <c r="O284" s="2">
        <v>17</v>
      </c>
      <c r="P284" s="2">
        <v>1</v>
      </c>
      <c r="W284" t="str">
        <f t="shared" si="6"/>
        <v>Insert into `tbrelOrgDescripcion` values(67,14,6,1);</v>
      </c>
      <c r="AB284" s="8">
        <v>268</v>
      </c>
      <c r="AC284" s="8">
        <v>24</v>
      </c>
      <c r="AD284" s="8">
        <v>9</v>
      </c>
      <c r="AE284" s="8">
        <v>1</v>
      </c>
    </row>
    <row r="285" spans="3:31" ht="15" customHeight="1" x14ac:dyDescent="0.25">
      <c r="C285" s="167" t="str">
        <f t="shared" si="4"/>
        <v>Insert into `tbrelOrgRedes` values(124,31,3,1);</v>
      </c>
      <c r="D285" s="167"/>
      <c r="E285" s="167"/>
      <c r="F285" s="167"/>
      <c r="H285" s="112">
        <v>269</v>
      </c>
      <c r="I285" s="87">
        <v>21</v>
      </c>
      <c r="J285" s="87">
        <v>13</v>
      </c>
      <c r="K285" s="87">
        <v>1</v>
      </c>
      <c r="L285" s="48"/>
      <c r="M285" s="2">
        <v>269</v>
      </c>
      <c r="N285" s="2">
        <v>17</v>
      </c>
      <c r="O285" s="2">
        <v>18</v>
      </c>
      <c r="P285" s="2">
        <v>1</v>
      </c>
      <c r="W285" t="str">
        <f t="shared" si="6"/>
        <v>Insert into `tbrelOrgDescripcion` values(68,14,3,1);</v>
      </c>
      <c r="AB285" s="8">
        <v>269</v>
      </c>
      <c r="AC285" s="8">
        <v>24</v>
      </c>
      <c r="AD285" s="8">
        <v>10</v>
      </c>
      <c r="AE285" s="8">
        <v>1</v>
      </c>
    </row>
    <row r="286" spans="3:31" ht="15" customHeight="1" x14ac:dyDescent="0.25">
      <c r="C286" s="167" t="str">
        <f t="shared" si="4"/>
        <v>Insert into `tbrelOrgRedes` values(125,31,4,1);</v>
      </c>
      <c r="D286" s="167"/>
      <c r="E286" s="167"/>
      <c r="F286" s="167"/>
      <c r="H286" s="112">
        <v>270</v>
      </c>
      <c r="I286" s="87">
        <v>21</v>
      </c>
      <c r="J286" s="87">
        <v>16</v>
      </c>
      <c r="K286" s="87">
        <v>1</v>
      </c>
      <c r="L286" s="48"/>
      <c r="M286" s="2">
        <v>270</v>
      </c>
      <c r="N286" s="2">
        <v>17</v>
      </c>
      <c r="O286" s="2">
        <v>19</v>
      </c>
      <c r="P286" s="2">
        <v>1</v>
      </c>
      <c r="W286" t="str">
        <f t="shared" si="6"/>
        <v>Insert into `tbrelOrgDescripcion` values(69,14,4,1);</v>
      </c>
      <c r="AB286" s="8">
        <v>270</v>
      </c>
      <c r="AC286" s="8">
        <v>24</v>
      </c>
      <c r="AD286" s="8">
        <v>11</v>
      </c>
      <c r="AE286" s="8">
        <v>1</v>
      </c>
    </row>
    <row r="287" spans="3:31" ht="15" customHeight="1" x14ac:dyDescent="0.25">
      <c r="C287" s="167" t="str">
        <f t="shared" si="4"/>
        <v>Insert into `tbrelOrgRedes` values(126,32,1,1);</v>
      </c>
      <c r="D287" s="167"/>
      <c r="E287" s="167"/>
      <c r="F287" s="167"/>
      <c r="H287" s="112">
        <v>271</v>
      </c>
      <c r="I287" s="87">
        <v>21</v>
      </c>
      <c r="J287" s="87">
        <v>18</v>
      </c>
      <c r="K287" s="87">
        <v>1</v>
      </c>
      <c r="L287" s="48"/>
      <c r="M287" s="2">
        <v>271</v>
      </c>
      <c r="N287" s="2">
        <v>17</v>
      </c>
      <c r="O287" s="2">
        <v>20</v>
      </c>
      <c r="P287" s="2">
        <v>1</v>
      </c>
      <c r="W287" t="str">
        <f t="shared" si="6"/>
        <v>Insert into `tbrelOrgDescripcion` values(70,15,1,1);</v>
      </c>
      <c r="AB287" s="8">
        <v>271</v>
      </c>
      <c r="AC287" s="8">
        <v>24</v>
      </c>
      <c r="AD287" s="8">
        <v>12</v>
      </c>
      <c r="AE287" s="8">
        <v>1</v>
      </c>
    </row>
    <row r="288" spans="3:31" ht="15" customHeight="1" x14ac:dyDescent="0.25">
      <c r="C288" s="167" t="str">
        <f t="shared" si="4"/>
        <v>Insert into `tbrelOrgRedes` values(127,32,3,1);</v>
      </c>
      <c r="D288" s="167"/>
      <c r="E288" s="167"/>
      <c r="F288" s="167"/>
      <c r="H288" s="112">
        <v>272</v>
      </c>
      <c r="I288" s="87">
        <v>22</v>
      </c>
      <c r="J288" s="87">
        <v>1</v>
      </c>
      <c r="K288" s="87">
        <v>1</v>
      </c>
      <c r="L288" s="48"/>
      <c r="M288" s="2">
        <v>272</v>
      </c>
      <c r="N288" s="2">
        <v>17</v>
      </c>
      <c r="O288" s="2">
        <v>21</v>
      </c>
      <c r="P288" s="2">
        <v>1</v>
      </c>
      <c r="W288" t="str">
        <f t="shared" si="6"/>
        <v>Insert into `tbrelOrgDescripcion` values(71,15,2,1);</v>
      </c>
      <c r="AB288" s="8">
        <v>272</v>
      </c>
      <c r="AC288" s="8">
        <v>24</v>
      </c>
      <c r="AD288" s="8">
        <v>13</v>
      </c>
      <c r="AE288" s="8">
        <v>1</v>
      </c>
    </row>
    <row r="289" spans="3:31" ht="15" customHeight="1" x14ac:dyDescent="0.25">
      <c r="C289" s="167" t="str">
        <f t="shared" si="4"/>
        <v>Insert into `tbrelOrgRedes` values(128,32,4,1);</v>
      </c>
      <c r="D289" s="167"/>
      <c r="E289" s="167"/>
      <c r="F289" s="167"/>
      <c r="H289" s="112">
        <v>273</v>
      </c>
      <c r="I289" s="87">
        <v>22</v>
      </c>
      <c r="J289" s="87">
        <v>7</v>
      </c>
      <c r="K289" s="87">
        <v>1</v>
      </c>
      <c r="L289" s="48"/>
      <c r="M289" s="2">
        <v>273</v>
      </c>
      <c r="N289" s="2">
        <v>18</v>
      </c>
      <c r="O289" s="2">
        <v>1</v>
      </c>
      <c r="P289" s="2">
        <v>1</v>
      </c>
      <c r="W289" t="str">
        <f t="shared" si="6"/>
        <v>Insert into `tbrelOrgDescripcion` values(72,15,3,1);</v>
      </c>
      <c r="AB289" s="8">
        <v>273</v>
      </c>
      <c r="AC289" s="8">
        <v>24</v>
      </c>
      <c r="AD289" s="8">
        <v>14</v>
      </c>
      <c r="AE289" s="8">
        <v>1</v>
      </c>
    </row>
    <row r="290" spans="3:31" ht="15" customHeight="1" x14ac:dyDescent="0.25">
      <c r="C290" s="167" t="str">
        <f t="shared" si="4"/>
        <v>Insert into `tbrelOrgRedes` values(129,32,5,1);</v>
      </c>
      <c r="D290" s="167"/>
      <c r="E290" s="167"/>
      <c r="F290" s="167"/>
      <c r="H290" s="112">
        <v>274</v>
      </c>
      <c r="I290" s="87">
        <v>22</v>
      </c>
      <c r="J290" s="87">
        <v>8</v>
      </c>
      <c r="K290" s="87">
        <v>1</v>
      </c>
      <c r="L290" s="48"/>
      <c r="M290" s="2">
        <v>274</v>
      </c>
      <c r="N290" s="2">
        <v>18</v>
      </c>
      <c r="O290" s="2">
        <v>3</v>
      </c>
      <c r="P290" s="2">
        <v>1</v>
      </c>
      <c r="W290" t="str">
        <f t="shared" si="6"/>
        <v>Insert into `tbrelOrgDescripcion` values(73,15,4,1);</v>
      </c>
      <c r="AB290" s="8">
        <v>274</v>
      </c>
      <c r="AC290" s="8">
        <v>24</v>
      </c>
      <c r="AD290" s="8">
        <v>15</v>
      </c>
      <c r="AE290" s="8">
        <v>1</v>
      </c>
    </row>
    <row r="291" spans="3:31" ht="15" customHeight="1" x14ac:dyDescent="0.25">
      <c r="C291" s="167" t="str">
        <f t="shared" ref="C291:C305" si="7">$C$12&amp;C146&amp;","&amp;D146&amp;","&amp;E146&amp;","&amp;F146&amp;");"</f>
        <v>Insert into `tbrelOrgRedes` values(130,33,1,1);</v>
      </c>
      <c r="D291" s="167"/>
      <c r="E291" s="167"/>
      <c r="F291" s="167"/>
      <c r="H291" s="112">
        <v>275</v>
      </c>
      <c r="I291" s="87">
        <v>22</v>
      </c>
      <c r="J291" s="87">
        <v>9</v>
      </c>
      <c r="K291" s="87">
        <v>1</v>
      </c>
      <c r="L291" s="48"/>
      <c r="M291" s="2">
        <v>275</v>
      </c>
      <c r="N291" s="2">
        <v>18</v>
      </c>
      <c r="O291" s="2">
        <v>4</v>
      </c>
      <c r="P291" s="2">
        <v>1</v>
      </c>
      <c r="W291" t="str">
        <f t="shared" si="6"/>
        <v>Insert into `tbrelOrgDescripcion` values(74,15,5,1);</v>
      </c>
      <c r="AB291" s="8">
        <v>275</v>
      </c>
      <c r="AC291" s="8">
        <v>24</v>
      </c>
      <c r="AD291" s="8">
        <v>16</v>
      </c>
      <c r="AE291" s="8">
        <v>1</v>
      </c>
    </row>
    <row r="292" spans="3:31" ht="15" customHeight="1" x14ac:dyDescent="0.25">
      <c r="C292" s="167" t="str">
        <f t="shared" si="7"/>
        <v>Insert into `tbrelOrgRedes` values(131,33,2,1);</v>
      </c>
      <c r="D292" s="167"/>
      <c r="E292" s="167"/>
      <c r="F292" s="167"/>
      <c r="H292" s="112">
        <v>276</v>
      </c>
      <c r="I292" s="87">
        <v>22</v>
      </c>
      <c r="J292" s="87">
        <v>10</v>
      </c>
      <c r="K292" s="87">
        <v>1</v>
      </c>
      <c r="L292" s="48"/>
      <c r="M292" s="2">
        <v>276</v>
      </c>
      <c r="N292" s="2">
        <v>18</v>
      </c>
      <c r="O292" s="2">
        <v>5</v>
      </c>
      <c r="P292" s="2">
        <v>1</v>
      </c>
      <c r="W292" t="str">
        <f t="shared" si="6"/>
        <v>Insert into `tbrelOrgDescripcion` values(75,16,20,1);</v>
      </c>
      <c r="AB292" s="8">
        <v>276</v>
      </c>
      <c r="AC292" s="8">
        <v>24</v>
      </c>
      <c r="AD292" s="8">
        <v>17</v>
      </c>
      <c r="AE292" s="8">
        <v>1</v>
      </c>
    </row>
    <row r="293" spans="3:31" ht="15" customHeight="1" x14ac:dyDescent="0.25">
      <c r="C293" s="167" t="str">
        <f t="shared" si="7"/>
        <v>Insert into `tbrelOrgRedes` values(132,33,4,1);</v>
      </c>
      <c r="D293" s="167"/>
      <c r="E293" s="167"/>
      <c r="F293" s="167"/>
      <c r="H293" s="112">
        <v>277</v>
      </c>
      <c r="I293" s="87">
        <v>22</v>
      </c>
      <c r="J293" s="87">
        <v>13</v>
      </c>
      <c r="K293" s="87">
        <v>1</v>
      </c>
      <c r="L293" s="48"/>
      <c r="M293" s="2">
        <v>277</v>
      </c>
      <c r="N293" s="2">
        <v>18</v>
      </c>
      <c r="O293" s="2">
        <v>6</v>
      </c>
      <c r="P293" s="2">
        <v>1</v>
      </c>
      <c r="W293" t="str">
        <f t="shared" si="6"/>
        <v>Insert into `tbrelOrgDescripcion` values(76,16,18,1);</v>
      </c>
      <c r="AB293" s="8">
        <v>277</v>
      </c>
      <c r="AC293" s="8">
        <v>24</v>
      </c>
      <c r="AD293" s="8">
        <v>18</v>
      </c>
      <c r="AE293" s="8">
        <v>1</v>
      </c>
    </row>
    <row r="294" spans="3:31" ht="15" customHeight="1" x14ac:dyDescent="0.25">
      <c r="C294" s="167" t="str">
        <f t="shared" si="7"/>
        <v>Insert into `tbrelOrgRedes` values(133,33,5,1);</v>
      </c>
      <c r="D294" s="167"/>
      <c r="E294" s="167"/>
      <c r="F294" s="167"/>
      <c r="H294" s="112">
        <v>278</v>
      </c>
      <c r="I294" s="87">
        <v>22</v>
      </c>
      <c r="J294" s="87">
        <v>14</v>
      </c>
      <c r="K294" s="87">
        <v>1</v>
      </c>
      <c r="L294" s="48"/>
      <c r="M294" s="2">
        <v>278</v>
      </c>
      <c r="N294" s="2">
        <v>18</v>
      </c>
      <c r="O294" s="2">
        <v>7</v>
      </c>
      <c r="P294" s="2">
        <v>1</v>
      </c>
      <c r="W294" t="str">
        <f t="shared" si="6"/>
        <v>Insert into `tbrelOrgDescripcion` values(77,16,16,1);</v>
      </c>
      <c r="AB294" s="8">
        <v>278</v>
      </c>
      <c r="AC294" s="8">
        <v>24</v>
      </c>
      <c r="AD294" s="8">
        <v>19</v>
      </c>
      <c r="AE294" s="8">
        <v>1</v>
      </c>
    </row>
    <row r="295" spans="3:31" ht="15" customHeight="1" x14ac:dyDescent="0.25">
      <c r="C295" s="167" t="str">
        <f t="shared" si="7"/>
        <v>Insert into `tbrelOrgRedes` values(134,34,2,1);</v>
      </c>
      <c r="D295" s="167"/>
      <c r="E295" s="167"/>
      <c r="F295" s="167"/>
      <c r="H295" s="112">
        <v>279</v>
      </c>
      <c r="I295" s="87">
        <v>22</v>
      </c>
      <c r="J295" s="87">
        <v>15</v>
      </c>
      <c r="K295" s="87">
        <v>1</v>
      </c>
      <c r="L295" s="48"/>
      <c r="M295" s="2">
        <v>279</v>
      </c>
      <c r="N295" s="2">
        <v>18</v>
      </c>
      <c r="O295" s="2">
        <v>8</v>
      </c>
      <c r="P295" s="2">
        <v>1</v>
      </c>
      <c r="W295" t="str">
        <f t="shared" si="6"/>
        <v>Insert into `tbrelOrgDescripcion` values(78,16,5,1);</v>
      </c>
      <c r="AB295" s="8">
        <v>279</v>
      </c>
      <c r="AC295" s="8">
        <v>24</v>
      </c>
      <c r="AD295" s="8">
        <v>20</v>
      </c>
      <c r="AE295" s="8">
        <v>1</v>
      </c>
    </row>
    <row r="296" spans="3:31" ht="15" customHeight="1" x14ac:dyDescent="0.25">
      <c r="C296" s="167" t="str">
        <f t="shared" si="7"/>
        <v>Insert into `tbrelOrgRedes` values(135,34,3,1);</v>
      </c>
      <c r="D296" s="167"/>
      <c r="E296" s="167"/>
      <c r="F296" s="167"/>
      <c r="H296" s="112">
        <v>280</v>
      </c>
      <c r="I296" s="87">
        <v>22</v>
      </c>
      <c r="J296" s="87">
        <v>16</v>
      </c>
      <c r="K296" s="87">
        <v>1</v>
      </c>
      <c r="L296" s="48"/>
      <c r="M296" s="2">
        <v>280</v>
      </c>
      <c r="N296" s="2">
        <v>18</v>
      </c>
      <c r="O296" s="2">
        <v>10</v>
      </c>
      <c r="P296" s="2">
        <v>1</v>
      </c>
      <c r="W296" t="str">
        <f t="shared" si="6"/>
        <v>Insert into `tbrelOrgDescripcion` values(79,16,6,1);</v>
      </c>
      <c r="AB296" s="8">
        <v>280</v>
      </c>
      <c r="AC296" s="8">
        <v>25</v>
      </c>
      <c r="AD296" s="8">
        <v>1</v>
      </c>
      <c r="AE296" s="8">
        <v>1</v>
      </c>
    </row>
    <row r="297" spans="3:31" ht="15" customHeight="1" x14ac:dyDescent="0.25">
      <c r="C297" s="167" t="str">
        <f t="shared" si="7"/>
        <v>Insert into `tbrelOrgRedes` values(136,34,4,1);</v>
      </c>
      <c r="D297" s="167"/>
      <c r="E297" s="167"/>
      <c r="F297" s="167"/>
      <c r="H297" s="112">
        <v>281</v>
      </c>
      <c r="I297" s="87">
        <v>23</v>
      </c>
      <c r="J297" s="87">
        <v>2</v>
      </c>
      <c r="K297" s="87">
        <v>1</v>
      </c>
      <c r="L297" s="48"/>
      <c r="M297" s="2">
        <v>281</v>
      </c>
      <c r="N297" s="2">
        <v>18</v>
      </c>
      <c r="O297" s="2">
        <v>11</v>
      </c>
      <c r="P297" s="2">
        <v>1</v>
      </c>
      <c r="W297" t="str">
        <f t="shared" si="6"/>
        <v>Insert into `tbrelOrgDescripcion` values(80,16,8,1);</v>
      </c>
      <c r="AB297" s="8">
        <v>281</v>
      </c>
      <c r="AC297" s="8">
        <v>25</v>
      </c>
      <c r="AD297" s="8">
        <v>2</v>
      </c>
      <c r="AE297" s="8">
        <v>1</v>
      </c>
    </row>
    <row r="298" spans="3:31" ht="15" customHeight="1" x14ac:dyDescent="0.25">
      <c r="C298" s="167" t="str">
        <f t="shared" si="7"/>
        <v>Insert into `tbrelOrgRedes` values(137,34,5,1);</v>
      </c>
      <c r="D298" s="167"/>
      <c r="E298" s="167"/>
      <c r="F298" s="167"/>
      <c r="H298" s="112">
        <v>282</v>
      </c>
      <c r="I298" s="87">
        <v>23</v>
      </c>
      <c r="J298" s="87">
        <v>4</v>
      </c>
      <c r="K298" s="87">
        <v>1</v>
      </c>
      <c r="L298" s="48"/>
      <c r="M298" s="2">
        <v>282</v>
      </c>
      <c r="N298" s="2">
        <v>18</v>
      </c>
      <c r="O298" s="2">
        <v>12</v>
      </c>
      <c r="P298" s="2">
        <v>1</v>
      </c>
      <c r="W298" t="str">
        <f t="shared" si="6"/>
        <v>Insert into `tbrelOrgDescripcion` values(81,17,1,1);</v>
      </c>
      <c r="AB298" s="8">
        <v>282</v>
      </c>
      <c r="AC298" s="8">
        <v>25</v>
      </c>
      <c r="AD298" s="8">
        <v>3</v>
      </c>
      <c r="AE298" s="8">
        <v>1</v>
      </c>
    </row>
    <row r="299" spans="3:31" ht="15" customHeight="1" x14ac:dyDescent="0.25">
      <c r="C299" s="167" t="str">
        <f t="shared" si="7"/>
        <v>Insert into `tbrelOrgRedes` values(138,35,6,1);</v>
      </c>
      <c r="D299" s="167"/>
      <c r="E299" s="167"/>
      <c r="F299" s="167"/>
      <c r="H299" s="112">
        <v>283</v>
      </c>
      <c r="I299" s="87">
        <v>23</v>
      </c>
      <c r="J299" s="87">
        <v>5</v>
      </c>
      <c r="K299" s="87">
        <v>1</v>
      </c>
      <c r="L299" s="48"/>
      <c r="M299" s="2">
        <v>283</v>
      </c>
      <c r="N299" s="2">
        <v>18</v>
      </c>
      <c r="O299" s="2">
        <v>14</v>
      </c>
      <c r="P299" s="2">
        <v>1</v>
      </c>
      <c r="W299" t="str">
        <f t="shared" si="6"/>
        <v>Insert into `tbrelOrgDescripcion` values(82,17,2,1);</v>
      </c>
      <c r="AB299" s="8">
        <v>283</v>
      </c>
      <c r="AC299" s="8">
        <v>25</v>
      </c>
      <c r="AD299" s="8">
        <v>4</v>
      </c>
      <c r="AE299" s="8">
        <v>1</v>
      </c>
    </row>
    <row r="300" spans="3:31" ht="15" customHeight="1" x14ac:dyDescent="0.25">
      <c r="C300" s="167" t="str">
        <f t="shared" si="7"/>
        <v>Insert into `tbrelOrgRedes` values(139,35,2,1);</v>
      </c>
      <c r="D300" s="167"/>
      <c r="E300" s="167"/>
      <c r="F300" s="167"/>
      <c r="H300" s="112">
        <v>284</v>
      </c>
      <c r="I300" s="87">
        <v>23</v>
      </c>
      <c r="J300" s="87">
        <v>6</v>
      </c>
      <c r="K300" s="87">
        <v>1</v>
      </c>
      <c r="L300" s="48"/>
      <c r="M300" s="2">
        <v>284</v>
      </c>
      <c r="N300" s="2">
        <v>18</v>
      </c>
      <c r="O300" s="2">
        <v>16</v>
      </c>
      <c r="P300" s="2">
        <v>1</v>
      </c>
      <c r="W300" t="str">
        <f t="shared" si="6"/>
        <v>Insert into `tbrelOrgDescripcion` values(83,17,3,1);</v>
      </c>
      <c r="AB300" s="8">
        <v>284</v>
      </c>
      <c r="AC300" s="8">
        <v>25</v>
      </c>
      <c r="AD300" s="8">
        <v>6</v>
      </c>
      <c r="AE300" s="8">
        <v>1</v>
      </c>
    </row>
    <row r="301" spans="3:31" ht="15" customHeight="1" x14ac:dyDescent="0.25">
      <c r="C301" s="167" t="str">
        <f t="shared" si="7"/>
        <v>Insert into `tbrelOrgRedes` values(140,35,1,1);</v>
      </c>
      <c r="D301" s="167"/>
      <c r="E301" s="167"/>
      <c r="F301" s="167"/>
      <c r="H301" s="112">
        <v>285</v>
      </c>
      <c r="I301" s="87">
        <v>23</v>
      </c>
      <c r="J301" s="87">
        <v>7</v>
      </c>
      <c r="K301" s="87">
        <v>1</v>
      </c>
      <c r="L301" s="48"/>
      <c r="M301" s="2">
        <v>285</v>
      </c>
      <c r="N301" s="2">
        <v>18</v>
      </c>
      <c r="O301" s="2">
        <v>17</v>
      </c>
      <c r="P301" s="2">
        <v>1</v>
      </c>
      <c r="W301" t="str">
        <f t="shared" si="6"/>
        <v>Insert into `tbrelOrgDescripcion` values(84,17,4,1);</v>
      </c>
      <c r="AB301" s="8">
        <v>285</v>
      </c>
      <c r="AC301" s="8">
        <v>25</v>
      </c>
      <c r="AD301" s="8">
        <v>8</v>
      </c>
      <c r="AE301" s="8">
        <v>1</v>
      </c>
    </row>
    <row r="302" spans="3:31" ht="15" customHeight="1" x14ac:dyDescent="0.25">
      <c r="C302" s="167" t="str">
        <f t="shared" si="7"/>
        <v>Insert into `tbrelOrgRedes` values(141,35,3,1);</v>
      </c>
      <c r="D302" s="167"/>
      <c r="E302" s="167"/>
      <c r="F302" s="167"/>
      <c r="H302" s="112">
        <v>286</v>
      </c>
      <c r="I302" s="87">
        <v>23</v>
      </c>
      <c r="J302" s="87">
        <v>8</v>
      </c>
      <c r="K302" s="87">
        <v>1</v>
      </c>
      <c r="L302" s="48"/>
      <c r="M302" s="2">
        <v>286</v>
      </c>
      <c r="N302" s="2">
        <v>18</v>
      </c>
      <c r="O302" s="2">
        <v>18</v>
      </c>
      <c r="P302" s="2">
        <v>1</v>
      </c>
      <c r="W302" t="str">
        <f t="shared" si="6"/>
        <v>Insert into `tbrelOrgDescripcion` values(85,17,5,1);</v>
      </c>
      <c r="AB302" s="8">
        <v>286</v>
      </c>
      <c r="AC302" s="8">
        <v>25</v>
      </c>
      <c r="AD302" s="8">
        <v>9</v>
      </c>
      <c r="AE302" s="8">
        <v>1</v>
      </c>
    </row>
    <row r="303" spans="3:31" ht="15" customHeight="1" x14ac:dyDescent="0.25">
      <c r="C303" s="167" t="str">
        <f t="shared" si="7"/>
        <v>Insert into `tbrelOrgRedes` values(142,36,1,1);</v>
      </c>
      <c r="D303" s="167"/>
      <c r="E303" s="167"/>
      <c r="F303" s="167"/>
      <c r="H303" s="112">
        <v>287</v>
      </c>
      <c r="I303" s="87">
        <v>23</v>
      </c>
      <c r="J303" s="87">
        <v>9</v>
      </c>
      <c r="K303" s="87">
        <v>1</v>
      </c>
      <c r="L303" s="48"/>
      <c r="M303" s="2">
        <v>287</v>
      </c>
      <c r="N303" s="2">
        <v>18</v>
      </c>
      <c r="O303" s="2">
        <v>20</v>
      </c>
      <c r="P303" s="2">
        <v>1</v>
      </c>
      <c r="W303" t="str">
        <f t="shared" si="6"/>
        <v>Insert into `tbrelOrgDescripcion` values(86,17,8,1);</v>
      </c>
      <c r="AB303" s="8">
        <v>287</v>
      </c>
      <c r="AC303" s="8">
        <v>25</v>
      </c>
      <c r="AD303" s="8">
        <v>11</v>
      </c>
      <c r="AE303" s="8">
        <v>1</v>
      </c>
    </row>
    <row r="304" spans="3:31" ht="15" customHeight="1" x14ac:dyDescent="0.25">
      <c r="C304" s="167" t="str">
        <f t="shared" si="7"/>
        <v>Insert into `tbrelOrgRedes` values(143,36,2,1);</v>
      </c>
      <c r="D304" s="167"/>
      <c r="E304" s="167"/>
      <c r="F304" s="167"/>
      <c r="H304" s="112">
        <v>288</v>
      </c>
      <c r="I304" s="87">
        <v>23</v>
      </c>
      <c r="J304" s="87">
        <v>10</v>
      </c>
      <c r="K304" s="87">
        <v>1</v>
      </c>
      <c r="L304" s="48"/>
      <c r="M304" s="2">
        <v>288</v>
      </c>
      <c r="N304" s="2">
        <v>18</v>
      </c>
      <c r="O304" s="2">
        <v>21</v>
      </c>
      <c r="P304" s="2">
        <v>1</v>
      </c>
      <c r="W304" t="str">
        <f t="shared" si="6"/>
        <v>Insert into `tbrelOrgDescripcion` values(87,17,9,1);</v>
      </c>
      <c r="AB304" s="8">
        <v>288</v>
      </c>
      <c r="AC304" s="8">
        <v>25</v>
      </c>
      <c r="AD304" s="8">
        <v>13</v>
      </c>
      <c r="AE304" s="8">
        <v>1</v>
      </c>
    </row>
    <row r="305" spans="3:31" ht="15" customHeight="1" x14ac:dyDescent="0.25">
      <c r="C305" s="211" t="str">
        <f t="shared" si="7"/>
        <v>Insert into `tbrelOrgRedes` values(144,36,4,1);</v>
      </c>
      <c r="D305" s="211"/>
      <c r="E305" s="211"/>
      <c r="F305" s="211"/>
      <c r="H305" s="112">
        <v>289</v>
      </c>
      <c r="I305" s="87">
        <v>23</v>
      </c>
      <c r="J305" s="87">
        <v>11</v>
      </c>
      <c r="K305" s="87">
        <v>1</v>
      </c>
      <c r="L305" s="48"/>
      <c r="M305" s="2">
        <v>289</v>
      </c>
      <c r="N305" s="2">
        <v>19</v>
      </c>
      <c r="O305" s="2">
        <v>1</v>
      </c>
      <c r="P305" s="2">
        <v>1</v>
      </c>
      <c r="W305" t="str">
        <f t="shared" si="6"/>
        <v>Insert into `tbrelOrgDescripcion` values(88,18,20,1);</v>
      </c>
      <c r="AB305" s="8">
        <v>289</v>
      </c>
      <c r="AC305" s="8">
        <v>25</v>
      </c>
      <c r="AD305" s="8">
        <v>14</v>
      </c>
      <c r="AE305" s="8">
        <v>1</v>
      </c>
    </row>
    <row r="306" spans="3:31" ht="15" customHeight="1" x14ac:dyDescent="0.25">
      <c r="C306" s="167"/>
      <c r="D306" s="167"/>
      <c r="E306" s="167"/>
      <c r="F306" s="167"/>
      <c r="H306" s="112">
        <v>290</v>
      </c>
      <c r="I306" s="87">
        <v>23</v>
      </c>
      <c r="J306" s="87">
        <v>12</v>
      </c>
      <c r="K306" s="87">
        <v>1</v>
      </c>
      <c r="L306" s="48"/>
      <c r="M306" s="2">
        <v>290</v>
      </c>
      <c r="N306" s="2">
        <v>19</v>
      </c>
      <c r="O306" s="2">
        <v>2</v>
      </c>
      <c r="P306" s="2">
        <v>1</v>
      </c>
      <c r="W306" t="str">
        <f t="shared" si="6"/>
        <v>Insert into `tbrelOrgDescripcion` values(89,18,19,1);</v>
      </c>
      <c r="AB306" s="8">
        <v>290</v>
      </c>
      <c r="AC306" s="8">
        <v>25</v>
      </c>
      <c r="AD306" s="8">
        <v>15</v>
      </c>
      <c r="AE306" s="8">
        <v>1</v>
      </c>
    </row>
    <row r="307" spans="3:31" ht="15" customHeight="1" x14ac:dyDescent="0.25">
      <c r="C307" s="167"/>
      <c r="D307" s="167"/>
      <c r="E307" s="167"/>
      <c r="F307" s="167"/>
      <c r="H307" s="112">
        <v>291</v>
      </c>
      <c r="I307" s="87">
        <v>23</v>
      </c>
      <c r="J307" s="87">
        <v>13</v>
      </c>
      <c r="K307" s="87">
        <v>1</v>
      </c>
      <c r="L307" s="48"/>
      <c r="M307" s="2">
        <v>291</v>
      </c>
      <c r="N307" s="2">
        <v>19</v>
      </c>
      <c r="O307" s="2">
        <v>3</v>
      </c>
      <c r="P307" s="2">
        <v>1</v>
      </c>
      <c r="W307" t="str">
        <f t="shared" si="6"/>
        <v>Insert into `tbrelOrgDescripcion` values(90,18,11,1);</v>
      </c>
      <c r="AB307" s="8">
        <v>291</v>
      </c>
      <c r="AC307" s="8">
        <v>25</v>
      </c>
      <c r="AD307" s="8">
        <v>1</v>
      </c>
      <c r="AE307" s="8">
        <v>1</v>
      </c>
    </row>
    <row r="308" spans="3:31" ht="15" customHeight="1" x14ac:dyDescent="0.25">
      <c r="C308" s="167"/>
      <c r="D308" s="167"/>
      <c r="E308" s="167"/>
      <c r="F308" s="167"/>
      <c r="H308" s="112">
        <v>292</v>
      </c>
      <c r="I308" s="87">
        <v>23</v>
      </c>
      <c r="J308" s="87">
        <v>14</v>
      </c>
      <c r="K308" s="87">
        <v>1</v>
      </c>
      <c r="L308" s="48"/>
      <c r="M308" s="2">
        <v>292</v>
      </c>
      <c r="N308" s="2">
        <v>19</v>
      </c>
      <c r="O308" s="2">
        <v>4</v>
      </c>
      <c r="P308" s="2">
        <v>1</v>
      </c>
      <c r="W308" t="str">
        <f t="shared" si="6"/>
        <v>Insert into `tbrelOrgDescripcion` values(91,18,5,1);</v>
      </c>
      <c r="AB308" s="8">
        <v>292</v>
      </c>
      <c r="AC308" s="8">
        <v>25</v>
      </c>
      <c r="AD308" s="8">
        <v>7</v>
      </c>
      <c r="AE308" s="8">
        <v>1</v>
      </c>
    </row>
    <row r="309" spans="3:31" ht="15" customHeight="1" x14ac:dyDescent="0.25">
      <c r="C309" s="167"/>
      <c r="D309" s="167"/>
      <c r="E309" s="167"/>
      <c r="F309" s="167"/>
      <c r="H309" s="112">
        <v>293</v>
      </c>
      <c r="I309" s="87">
        <v>23</v>
      </c>
      <c r="J309" s="87">
        <v>15</v>
      </c>
      <c r="K309" s="87">
        <v>1</v>
      </c>
      <c r="L309" s="48"/>
      <c r="M309" s="2">
        <v>293</v>
      </c>
      <c r="N309" s="2">
        <v>19</v>
      </c>
      <c r="O309" s="2">
        <v>5</v>
      </c>
      <c r="P309" s="2">
        <v>1</v>
      </c>
      <c r="W309" t="str">
        <f t="shared" si="6"/>
        <v>Insert into `tbrelOrgDescripcion` values(92,18,6,1);</v>
      </c>
      <c r="AB309" s="8">
        <v>293</v>
      </c>
      <c r="AC309" s="8">
        <v>25</v>
      </c>
      <c r="AD309" s="8">
        <v>19</v>
      </c>
      <c r="AE309" s="8">
        <v>1</v>
      </c>
    </row>
    <row r="310" spans="3:31" ht="15" customHeight="1" x14ac:dyDescent="0.25">
      <c r="C310" s="167"/>
      <c r="D310" s="167"/>
      <c r="E310" s="167"/>
      <c r="F310" s="167"/>
      <c r="H310" s="112">
        <v>294</v>
      </c>
      <c r="I310" s="87">
        <v>23</v>
      </c>
      <c r="J310" s="87">
        <v>17</v>
      </c>
      <c r="K310" s="87">
        <v>1</v>
      </c>
      <c r="L310" s="48"/>
      <c r="M310" s="2">
        <v>294</v>
      </c>
      <c r="N310" s="2">
        <v>19</v>
      </c>
      <c r="O310" s="2">
        <v>6</v>
      </c>
      <c r="P310" s="2">
        <v>1</v>
      </c>
      <c r="W310" t="str">
        <f t="shared" si="6"/>
        <v>Insert into `tbrelOrgDescripcion` values(93,18,7,1);</v>
      </c>
      <c r="AB310" s="8">
        <v>294</v>
      </c>
      <c r="AC310" s="8">
        <v>25</v>
      </c>
      <c r="AD310" s="8">
        <v>20</v>
      </c>
      <c r="AE310" s="8">
        <v>1</v>
      </c>
    </row>
    <row r="311" spans="3:31" ht="15" customHeight="1" x14ac:dyDescent="0.25">
      <c r="C311" s="167"/>
      <c r="D311" s="167"/>
      <c r="E311" s="167"/>
      <c r="F311" s="167"/>
      <c r="H311" s="112">
        <v>295</v>
      </c>
      <c r="I311" s="87">
        <v>23</v>
      </c>
      <c r="J311" s="87">
        <v>18</v>
      </c>
      <c r="K311" s="87">
        <v>1</v>
      </c>
      <c r="L311" s="48"/>
      <c r="M311" s="2">
        <v>295</v>
      </c>
      <c r="N311" s="2">
        <v>19</v>
      </c>
      <c r="O311" s="2">
        <v>9</v>
      </c>
      <c r="P311" s="2">
        <v>1</v>
      </c>
      <c r="W311" t="str">
        <f t="shared" si="6"/>
        <v>Insert into `tbrelOrgDescripcion` values(94,19,4,1);</v>
      </c>
      <c r="AB311" s="8">
        <v>295</v>
      </c>
      <c r="AC311" s="8">
        <v>26</v>
      </c>
      <c r="AD311" s="8">
        <v>3</v>
      </c>
      <c r="AE311" s="8">
        <v>1</v>
      </c>
    </row>
    <row r="312" spans="3:31" ht="15" customHeight="1" x14ac:dyDescent="0.25">
      <c r="C312" s="167"/>
      <c r="D312" s="167"/>
      <c r="E312" s="167"/>
      <c r="F312" s="167"/>
      <c r="H312" s="112">
        <v>296</v>
      </c>
      <c r="I312" s="87">
        <v>24</v>
      </c>
      <c r="J312" s="87">
        <v>1</v>
      </c>
      <c r="K312" s="87">
        <v>1</v>
      </c>
      <c r="L312" s="48"/>
      <c r="M312" s="2">
        <v>296</v>
      </c>
      <c r="N312" s="2">
        <v>19</v>
      </c>
      <c r="O312" s="2">
        <v>10</v>
      </c>
      <c r="P312" s="2">
        <v>1</v>
      </c>
      <c r="W312" t="str">
        <f t="shared" si="6"/>
        <v>Insert into `tbrelOrgDescripcion` values(95,19,5,1);</v>
      </c>
      <c r="AB312" s="8">
        <v>296</v>
      </c>
      <c r="AC312" s="8">
        <v>26</v>
      </c>
      <c r="AD312" s="8">
        <v>4</v>
      </c>
      <c r="AE312" s="8">
        <v>1</v>
      </c>
    </row>
    <row r="313" spans="3:31" ht="15" customHeight="1" x14ac:dyDescent="0.25">
      <c r="C313" s="167"/>
      <c r="D313" s="167"/>
      <c r="E313" s="167"/>
      <c r="F313" s="167"/>
      <c r="H313" s="112">
        <v>297</v>
      </c>
      <c r="I313" s="87">
        <v>24</v>
      </c>
      <c r="J313" s="87">
        <v>2</v>
      </c>
      <c r="K313" s="87">
        <v>1</v>
      </c>
      <c r="L313" s="48"/>
      <c r="M313" s="2">
        <v>297</v>
      </c>
      <c r="N313" s="2">
        <v>19</v>
      </c>
      <c r="O313" s="2">
        <v>11</v>
      </c>
      <c r="P313" s="2">
        <v>1</v>
      </c>
      <c r="W313" t="str">
        <f t="shared" si="6"/>
        <v>Insert into `tbrelOrgDescripcion` values(96,19,6,1);</v>
      </c>
      <c r="AB313" s="8">
        <v>297</v>
      </c>
      <c r="AC313" s="8">
        <v>26</v>
      </c>
      <c r="AD313" s="8">
        <v>5</v>
      </c>
      <c r="AE313" s="8">
        <v>1</v>
      </c>
    </row>
    <row r="314" spans="3:31" ht="15" customHeight="1" x14ac:dyDescent="0.25">
      <c r="C314" s="167"/>
      <c r="D314" s="167"/>
      <c r="E314" s="167"/>
      <c r="F314" s="167"/>
      <c r="H314" s="112">
        <v>298</v>
      </c>
      <c r="I314" s="87">
        <v>24</v>
      </c>
      <c r="J314" s="87">
        <v>4</v>
      </c>
      <c r="K314" s="87">
        <v>1</v>
      </c>
      <c r="L314" s="48"/>
      <c r="M314" s="2">
        <v>298</v>
      </c>
      <c r="N314" s="2">
        <v>19</v>
      </c>
      <c r="O314" s="2">
        <v>12</v>
      </c>
      <c r="P314" s="2">
        <v>1</v>
      </c>
      <c r="W314" t="str">
        <f t="shared" si="6"/>
        <v>Insert into `tbrelOrgDescripcion` values(97,19,7,1);</v>
      </c>
      <c r="AB314" s="8">
        <v>298</v>
      </c>
      <c r="AC314" s="8">
        <v>26</v>
      </c>
      <c r="AD314" s="8">
        <v>6</v>
      </c>
      <c r="AE314" s="8">
        <v>1</v>
      </c>
    </row>
    <row r="315" spans="3:31" ht="15" customHeight="1" x14ac:dyDescent="0.25">
      <c r="C315" s="167"/>
      <c r="D315" s="167"/>
      <c r="E315" s="167"/>
      <c r="F315" s="167"/>
      <c r="H315" s="112">
        <v>299</v>
      </c>
      <c r="I315" s="87">
        <v>24</v>
      </c>
      <c r="J315" s="87">
        <v>5</v>
      </c>
      <c r="K315" s="87">
        <v>1</v>
      </c>
      <c r="L315" s="48"/>
      <c r="M315" s="2">
        <v>299</v>
      </c>
      <c r="N315" s="2">
        <v>19</v>
      </c>
      <c r="O315" s="2">
        <v>13</v>
      </c>
      <c r="P315" s="2">
        <v>1</v>
      </c>
      <c r="W315" t="str">
        <f t="shared" si="6"/>
        <v>Insert into `tbrelOrgDescripcion` values(98,19,11,1);</v>
      </c>
      <c r="AB315" s="8">
        <v>299</v>
      </c>
      <c r="AC315" s="8">
        <v>26</v>
      </c>
      <c r="AD315" s="8">
        <v>8</v>
      </c>
      <c r="AE315" s="8">
        <v>1</v>
      </c>
    </row>
    <row r="316" spans="3:31" ht="15" customHeight="1" x14ac:dyDescent="0.25">
      <c r="C316" s="167"/>
      <c r="D316" s="167"/>
      <c r="E316" s="167"/>
      <c r="F316" s="167"/>
      <c r="H316" s="112">
        <v>300</v>
      </c>
      <c r="I316" s="87">
        <v>24</v>
      </c>
      <c r="J316" s="87">
        <v>7</v>
      </c>
      <c r="K316" s="87">
        <v>1</v>
      </c>
      <c r="L316" s="48"/>
      <c r="M316" s="2">
        <v>300</v>
      </c>
      <c r="N316" s="2">
        <v>19</v>
      </c>
      <c r="O316" s="2">
        <v>15</v>
      </c>
      <c r="P316" s="2">
        <v>1</v>
      </c>
      <c r="W316" t="str">
        <f t="shared" si="6"/>
        <v>Insert into `tbrelOrgDescripcion` values(99,19,15,1);</v>
      </c>
      <c r="AB316" s="8">
        <v>300</v>
      </c>
      <c r="AC316" s="8">
        <v>26</v>
      </c>
      <c r="AD316" s="8">
        <v>9</v>
      </c>
      <c r="AE316" s="8">
        <v>1</v>
      </c>
    </row>
    <row r="317" spans="3:31" ht="15" customHeight="1" x14ac:dyDescent="0.25">
      <c r="C317" s="167"/>
      <c r="D317" s="167"/>
      <c r="E317" s="167"/>
      <c r="F317" s="167"/>
      <c r="H317" s="112">
        <v>301</v>
      </c>
      <c r="I317" s="87">
        <v>24</v>
      </c>
      <c r="J317" s="87">
        <v>8</v>
      </c>
      <c r="K317" s="87">
        <v>1</v>
      </c>
      <c r="L317" s="48"/>
      <c r="M317" s="2">
        <v>301</v>
      </c>
      <c r="N317" s="2">
        <v>19</v>
      </c>
      <c r="O317" s="2">
        <v>16</v>
      </c>
      <c r="P317" s="2">
        <v>1</v>
      </c>
      <c r="W317" t="str">
        <f t="shared" si="6"/>
        <v>Insert into `tbrelOrgDescripcion` values(100,20,1,1);</v>
      </c>
      <c r="AB317" s="8">
        <v>301</v>
      </c>
      <c r="AC317" s="8">
        <v>26</v>
      </c>
      <c r="AD317" s="8">
        <v>10</v>
      </c>
      <c r="AE317" s="8">
        <v>1</v>
      </c>
    </row>
    <row r="318" spans="3:31" ht="15" customHeight="1" x14ac:dyDescent="0.25">
      <c r="C318" s="167"/>
      <c r="D318" s="167"/>
      <c r="E318" s="167"/>
      <c r="F318" s="167"/>
      <c r="H318" s="112">
        <v>302</v>
      </c>
      <c r="I318" s="87">
        <v>24</v>
      </c>
      <c r="J318" s="87">
        <v>9</v>
      </c>
      <c r="K318" s="87">
        <v>1</v>
      </c>
      <c r="L318" s="48"/>
      <c r="M318" s="2">
        <v>302</v>
      </c>
      <c r="N318" s="2">
        <v>19</v>
      </c>
      <c r="O318" s="2">
        <v>17</v>
      </c>
      <c r="P318" s="2">
        <v>1</v>
      </c>
      <c r="W318" t="str">
        <f t="shared" si="6"/>
        <v>Insert into `tbrelOrgDescripcion` values(101,20,2,1);</v>
      </c>
      <c r="AB318" s="8">
        <v>302</v>
      </c>
      <c r="AC318" s="8">
        <v>26</v>
      </c>
      <c r="AD318" s="8">
        <v>12</v>
      </c>
      <c r="AE318" s="8">
        <v>1</v>
      </c>
    </row>
    <row r="319" spans="3:31" ht="15" customHeight="1" x14ac:dyDescent="0.25">
      <c r="C319" s="167"/>
      <c r="D319" s="167"/>
      <c r="E319" s="167"/>
      <c r="F319" s="167"/>
      <c r="H319" s="112">
        <v>303</v>
      </c>
      <c r="I319" s="87">
        <v>24</v>
      </c>
      <c r="J319" s="87">
        <v>11</v>
      </c>
      <c r="K319" s="87">
        <v>1</v>
      </c>
      <c r="L319" s="48"/>
      <c r="M319" s="2">
        <v>303</v>
      </c>
      <c r="N319" s="2">
        <v>19</v>
      </c>
      <c r="O319" s="2">
        <v>18</v>
      </c>
      <c r="P319" s="2">
        <v>1</v>
      </c>
      <c r="W319" t="str">
        <f t="shared" si="6"/>
        <v>Insert into `tbrelOrgDescripcion` values(102,20,11,1);</v>
      </c>
      <c r="AB319" s="8">
        <v>303</v>
      </c>
      <c r="AC319" s="8">
        <v>26</v>
      </c>
      <c r="AD319" s="8">
        <v>13</v>
      </c>
      <c r="AE319" s="8">
        <v>1</v>
      </c>
    </row>
    <row r="320" spans="3:31" ht="15" customHeight="1" x14ac:dyDescent="0.25">
      <c r="C320" s="167"/>
      <c r="D320" s="167"/>
      <c r="E320" s="167"/>
      <c r="F320" s="167"/>
      <c r="H320" s="112">
        <v>304</v>
      </c>
      <c r="I320" s="87">
        <v>24</v>
      </c>
      <c r="J320" s="87">
        <v>12</v>
      </c>
      <c r="K320" s="87">
        <v>1</v>
      </c>
      <c r="L320" s="48"/>
      <c r="M320" s="2">
        <v>304</v>
      </c>
      <c r="N320" s="2">
        <v>19</v>
      </c>
      <c r="O320" s="2">
        <v>20</v>
      </c>
      <c r="P320" s="2">
        <v>1</v>
      </c>
      <c r="W320" t="str">
        <f t="shared" si="6"/>
        <v>Insert into `tbrelOrgDescripcion` values(103,20,15,1);</v>
      </c>
      <c r="AB320" s="8">
        <v>304</v>
      </c>
      <c r="AC320" s="8">
        <v>26</v>
      </c>
      <c r="AD320" s="8">
        <v>14</v>
      </c>
      <c r="AE320" s="8">
        <v>1</v>
      </c>
    </row>
    <row r="321" spans="3:31" ht="15" customHeight="1" x14ac:dyDescent="0.25">
      <c r="C321" s="167"/>
      <c r="D321" s="167"/>
      <c r="E321" s="167"/>
      <c r="F321" s="167"/>
      <c r="H321" s="112">
        <v>305</v>
      </c>
      <c r="I321" s="87">
        <v>24</v>
      </c>
      <c r="J321" s="87">
        <v>13</v>
      </c>
      <c r="K321" s="87">
        <v>1</v>
      </c>
      <c r="L321" s="48"/>
      <c r="M321" s="2">
        <v>305</v>
      </c>
      <c r="N321" s="2">
        <v>19</v>
      </c>
      <c r="O321" s="2">
        <v>21</v>
      </c>
      <c r="P321" s="2">
        <v>1</v>
      </c>
      <c r="W321" t="str">
        <f t="shared" si="6"/>
        <v>Insert into `tbrelOrgDescripcion` values(104,20,14,1);</v>
      </c>
      <c r="AB321" s="8">
        <v>305</v>
      </c>
      <c r="AC321" s="8">
        <v>26</v>
      </c>
      <c r="AD321" s="8">
        <v>15</v>
      </c>
      <c r="AE321" s="8">
        <v>1</v>
      </c>
    </row>
    <row r="322" spans="3:31" ht="15" customHeight="1" x14ac:dyDescent="0.25">
      <c r="C322" s="167"/>
      <c r="D322" s="167"/>
      <c r="E322" s="167"/>
      <c r="F322" s="167"/>
      <c r="H322" s="112">
        <v>306</v>
      </c>
      <c r="I322" s="87">
        <v>24</v>
      </c>
      <c r="J322" s="87">
        <v>14</v>
      </c>
      <c r="K322" s="87">
        <v>1</v>
      </c>
      <c r="L322" s="48"/>
      <c r="M322" s="2">
        <v>306</v>
      </c>
      <c r="N322" s="2">
        <v>20</v>
      </c>
      <c r="O322" s="2">
        <v>1</v>
      </c>
      <c r="P322" s="2">
        <v>1</v>
      </c>
      <c r="W322" t="str">
        <f t="shared" si="6"/>
        <v>Insert into `tbrelOrgDescripcion` values(105,20,16,1);</v>
      </c>
      <c r="AB322" s="8">
        <v>306</v>
      </c>
      <c r="AC322" s="8">
        <v>26</v>
      </c>
      <c r="AD322" s="8">
        <v>16</v>
      </c>
      <c r="AE322" s="8">
        <v>1</v>
      </c>
    </row>
    <row r="323" spans="3:31" ht="15" customHeight="1" x14ac:dyDescent="0.25">
      <c r="C323" s="167"/>
      <c r="D323" s="167"/>
      <c r="E323" s="167"/>
      <c r="F323" s="167"/>
      <c r="H323" s="112">
        <v>307</v>
      </c>
      <c r="I323" s="87">
        <v>24</v>
      </c>
      <c r="J323" s="87">
        <v>17</v>
      </c>
      <c r="K323" s="87">
        <v>1</v>
      </c>
      <c r="L323" s="48"/>
      <c r="M323" s="2">
        <v>307</v>
      </c>
      <c r="N323" s="2">
        <v>20</v>
      </c>
      <c r="O323" s="2">
        <v>2</v>
      </c>
      <c r="P323" s="2">
        <v>1</v>
      </c>
      <c r="W323" t="str">
        <f t="shared" si="6"/>
        <v>Insert into `tbrelOrgDescripcion` values(106,21,1,1);</v>
      </c>
      <c r="AB323" s="8">
        <v>307</v>
      </c>
      <c r="AC323" s="8">
        <v>26</v>
      </c>
      <c r="AD323" s="8">
        <v>19</v>
      </c>
      <c r="AE323" s="8">
        <v>1</v>
      </c>
    </row>
    <row r="324" spans="3:31" ht="15" customHeight="1" x14ac:dyDescent="0.25">
      <c r="C324" s="167"/>
      <c r="D324" s="167"/>
      <c r="E324" s="167"/>
      <c r="F324" s="167"/>
      <c r="H324" s="112">
        <v>308</v>
      </c>
      <c r="I324" s="87">
        <v>24</v>
      </c>
      <c r="J324" s="87">
        <v>18</v>
      </c>
      <c r="K324" s="87">
        <v>1</v>
      </c>
      <c r="L324" s="48"/>
      <c r="M324" s="2">
        <v>308</v>
      </c>
      <c r="N324" s="2">
        <v>20</v>
      </c>
      <c r="O324" s="2">
        <v>3</v>
      </c>
      <c r="P324" s="2">
        <v>1</v>
      </c>
      <c r="W324" t="str">
        <f t="shared" si="6"/>
        <v>Insert into `tbrelOrgDescripcion` values(107,21,2,1);</v>
      </c>
      <c r="AB324" s="8">
        <v>308</v>
      </c>
      <c r="AC324" s="8">
        <v>26</v>
      </c>
      <c r="AD324" s="8">
        <v>20</v>
      </c>
      <c r="AE324" s="8">
        <v>1</v>
      </c>
    </row>
    <row r="325" spans="3:31" ht="15" customHeight="1" x14ac:dyDescent="0.25">
      <c r="C325" s="167"/>
      <c r="D325" s="167"/>
      <c r="E325" s="167"/>
      <c r="F325" s="167"/>
      <c r="H325" s="112">
        <v>309</v>
      </c>
      <c r="I325" s="87">
        <v>25</v>
      </c>
      <c r="J325" s="87">
        <v>1</v>
      </c>
      <c r="K325" s="87">
        <v>1</v>
      </c>
      <c r="L325" s="48"/>
      <c r="M325" s="2">
        <v>309</v>
      </c>
      <c r="N325" s="2">
        <v>20</v>
      </c>
      <c r="O325" s="2">
        <v>4</v>
      </c>
      <c r="P325" s="2">
        <v>1</v>
      </c>
      <c r="W325" t="str">
        <f t="shared" si="6"/>
        <v>Insert into `tbrelOrgDescripcion` values(108,21,3,1);</v>
      </c>
      <c r="AB325" s="8">
        <v>309</v>
      </c>
      <c r="AC325" s="8">
        <v>27</v>
      </c>
      <c r="AD325" s="8">
        <v>1</v>
      </c>
      <c r="AE325" s="8">
        <v>1</v>
      </c>
    </row>
    <row r="326" spans="3:31" ht="15" customHeight="1" x14ac:dyDescent="0.25">
      <c r="C326" s="167"/>
      <c r="D326" s="167"/>
      <c r="E326" s="167"/>
      <c r="F326" s="167"/>
      <c r="H326" s="112">
        <v>310</v>
      </c>
      <c r="I326" s="87">
        <v>25</v>
      </c>
      <c r="J326" s="87">
        <v>3</v>
      </c>
      <c r="K326" s="87">
        <v>1</v>
      </c>
      <c r="L326" s="48"/>
      <c r="M326" s="2">
        <v>310</v>
      </c>
      <c r="N326" s="2">
        <v>20</v>
      </c>
      <c r="O326" s="2">
        <v>5</v>
      </c>
      <c r="P326" s="2">
        <v>1</v>
      </c>
      <c r="W326" t="str">
        <f t="shared" si="6"/>
        <v>Insert into `tbrelOrgDescripcion` values(109,21,5,1);</v>
      </c>
      <c r="AB326" s="8">
        <v>310</v>
      </c>
      <c r="AC326" s="8">
        <v>27</v>
      </c>
      <c r="AD326" s="8">
        <v>2</v>
      </c>
      <c r="AE326" s="8">
        <v>1</v>
      </c>
    </row>
    <row r="327" spans="3:31" ht="15" customHeight="1" x14ac:dyDescent="0.25">
      <c r="C327" s="167"/>
      <c r="D327" s="167"/>
      <c r="E327" s="167"/>
      <c r="F327" s="167"/>
      <c r="H327" s="112">
        <v>311</v>
      </c>
      <c r="I327" s="87">
        <v>25</v>
      </c>
      <c r="J327" s="87">
        <v>4</v>
      </c>
      <c r="K327" s="87">
        <v>1</v>
      </c>
      <c r="L327" s="48"/>
      <c r="M327" s="2">
        <v>311</v>
      </c>
      <c r="N327" s="2">
        <v>20</v>
      </c>
      <c r="O327" s="2">
        <v>6</v>
      </c>
      <c r="P327" s="2">
        <v>1</v>
      </c>
      <c r="W327" t="str">
        <f t="shared" si="6"/>
        <v>Insert into `tbrelOrgDescripcion` values(110,21,8,1);</v>
      </c>
      <c r="AB327" s="8">
        <v>311</v>
      </c>
      <c r="AC327" s="8">
        <v>27</v>
      </c>
      <c r="AD327" s="8">
        <v>3</v>
      </c>
      <c r="AE327" s="8">
        <v>1</v>
      </c>
    </row>
    <row r="328" spans="3:31" ht="15" customHeight="1" x14ac:dyDescent="0.25">
      <c r="C328" s="167"/>
      <c r="D328" s="167"/>
      <c r="E328" s="167"/>
      <c r="F328" s="167"/>
      <c r="H328" s="112">
        <v>312</v>
      </c>
      <c r="I328" s="87">
        <v>25</v>
      </c>
      <c r="J328" s="87">
        <v>5</v>
      </c>
      <c r="K328" s="87">
        <v>1</v>
      </c>
      <c r="L328" s="48"/>
      <c r="M328" s="2">
        <v>312</v>
      </c>
      <c r="N328" s="2">
        <v>20</v>
      </c>
      <c r="O328" s="2">
        <v>7</v>
      </c>
      <c r="P328" s="2">
        <v>1</v>
      </c>
      <c r="W328" t="str">
        <f t="shared" si="6"/>
        <v>Insert into `tbrelOrgDescripcion` values(111,21,9,1);</v>
      </c>
      <c r="AB328" s="8">
        <v>312</v>
      </c>
      <c r="AC328" s="8">
        <v>27</v>
      </c>
      <c r="AD328" s="8">
        <v>4</v>
      </c>
      <c r="AE328" s="8">
        <v>1</v>
      </c>
    </row>
    <row r="329" spans="3:31" ht="15" customHeight="1" x14ac:dyDescent="0.25">
      <c r="C329" s="167"/>
      <c r="D329" s="167"/>
      <c r="E329" s="167"/>
      <c r="F329" s="167"/>
      <c r="H329" s="112">
        <v>313</v>
      </c>
      <c r="I329" s="87">
        <v>25</v>
      </c>
      <c r="J329" s="87">
        <v>6</v>
      </c>
      <c r="K329" s="87">
        <v>1</v>
      </c>
      <c r="L329" s="48"/>
      <c r="M329" s="2">
        <v>313</v>
      </c>
      <c r="N329" s="2">
        <v>20</v>
      </c>
      <c r="O329" s="2">
        <v>9</v>
      </c>
      <c r="P329" s="2">
        <v>1</v>
      </c>
      <c r="W329" t="str">
        <f t="shared" si="6"/>
        <v>Insert into `tbrelOrgDescripcion` values(112,22,1,1);</v>
      </c>
      <c r="AB329" s="8">
        <v>313</v>
      </c>
      <c r="AC329" s="8">
        <v>27</v>
      </c>
      <c r="AD329" s="8">
        <v>5</v>
      </c>
      <c r="AE329" s="8">
        <v>1</v>
      </c>
    </row>
    <row r="330" spans="3:31" ht="15" customHeight="1" x14ac:dyDescent="0.25">
      <c r="C330" s="167"/>
      <c r="D330" s="167"/>
      <c r="E330" s="167"/>
      <c r="F330" s="167"/>
      <c r="H330" s="112">
        <v>314</v>
      </c>
      <c r="I330" s="87">
        <v>25</v>
      </c>
      <c r="J330" s="87">
        <v>7</v>
      </c>
      <c r="K330" s="87">
        <v>1</v>
      </c>
      <c r="L330" s="48"/>
      <c r="M330" s="2">
        <v>314</v>
      </c>
      <c r="N330" s="2">
        <v>20</v>
      </c>
      <c r="O330" s="2">
        <v>10</v>
      </c>
      <c r="P330" s="2">
        <v>1</v>
      </c>
      <c r="W330" t="str">
        <f t="shared" si="6"/>
        <v>Insert into `tbrelOrgDescripcion` values(113,22,6,1);</v>
      </c>
      <c r="AB330" s="8">
        <v>314</v>
      </c>
      <c r="AC330" s="8">
        <v>27</v>
      </c>
      <c r="AD330" s="8">
        <v>7</v>
      </c>
      <c r="AE330" s="8">
        <v>1</v>
      </c>
    </row>
    <row r="331" spans="3:31" ht="15" customHeight="1" x14ac:dyDescent="0.25">
      <c r="C331" s="167"/>
      <c r="D331" s="167"/>
      <c r="E331" s="167"/>
      <c r="F331" s="167"/>
      <c r="H331" s="112">
        <v>315</v>
      </c>
      <c r="I331" s="87">
        <v>25</v>
      </c>
      <c r="J331" s="87">
        <v>9</v>
      </c>
      <c r="K331" s="87">
        <v>1</v>
      </c>
      <c r="L331" s="48"/>
      <c r="M331" s="2">
        <v>315</v>
      </c>
      <c r="N331" s="2">
        <v>20</v>
      </c>
      <c r="O331" s="2">
        <v>11</v>
      </c>
      <c r="P331" s="2">
        <v>1</v>
      </c>
      <c r="W331" t="str">
        <f t="shared" si="6"/>
        <v>Insert into `tbrelOrgDescripcion` values(114,22,8,1);</v>
      </c>
      <c r="AB331" s="8">
        <v>315</v>
      </c>
      <c r="AC331" s="8">
        <v>27</v>
      </c>
      <c r="AD331" s="8">
        <v>8</v>
      </c>
      <c r="AE331" s="8">
        <v>1</v>
      </c>
    </row>
    <row r="332" spans="3:31" ht="15" customHeight="1" x14ac:dyDescent="0.25">
      <c r="C332" s="167"/>
      <c r="D332" s="167"/>
      <c r="E332" s="167"/>
      <c r="F332" s="167"/>
      <c r="H332" s="112">
        <v>316</v>
      </c>
      <c r="I332" s="87">
        <v>25</v>
      </c>
      <c r="J332" s="87">
        <v>11</v>
      </c>
      <c r="K332" s="87">
        <v>1</v>
      </c>
      <c r="L332" s="48"/>
      <c r="M332" s="2">
        <v>316</v>
      </c>
      <c r="N332" s="2">
        <v>20</v>
      </c>
      <c r="O332" s="2">
        <v>12</v>
      </c>
      <c r="P332" s="2">
        <v>1</v>
      </c>
      <c r="W332" t="str">
        <f t="shared" si="6"/>
        <v>Insert into `tbrelOrgDescripcion` values(115,22,9,1);</v>
      </c>
      <c r="AB332" s="8">
        <v>316</v>
      </c>
      <c r="AC332" s="8">
        <v>27</v>
      </c>
      <c r="AD332" s="8">
        <v>9</v>
      </c>
      <c r="AE332" s="8">
        <v>1</v>
      </c>
    </row>
    <row r="333" spans="3:31" ht="15" customHeight="1" x14ac:dyDescent="0.25">
      <c r="C333" s="167"/>
      <c r="D333" s="167"/>
      <c r="E333" s="167"/>
      <c r="F333" s="167"/>
      <c r="H333" s="112">
        <v>317</v>
      </c>
      <c r="I333" s="87">
        <v>25</v>
      </c>
      <c r="J333" s="87">
        <v>12</v>
      </c>
      <c r="K333" s="87">
        <v>1</v>
      </c>
      <c r="L333" s="48"/>
      <c r="M333" s="2">
        <v>317</v>
      </c>
      <c r="N333" s="2">
        <v>20</v>
      </c>
      <c r="O333" s="2">
        <v>14</v>
      </c>
      <c r="P333" s="2">
        <v>1</v>
      </c>
      <c r="W333" t="str">
        <f t="shared" si="6"/>
        <v>Insert into `tbrelOrgDescripcion` values(116,22,10,1);</v>
      </c>
      <c r="AB333" s="8">
        <v>317</v>
      </c>
      <c r="AC333" s="8">
        <v>27</v>
      </c>
      <c r="AD333" s="8">
        <v>11</v>
      </c>
      <c r="AE333" s="8">
        <v>1</v>
      </c>
    </row>
    <row r="334" spans="3:31" ht="15" customHeight="1" x14ac:dyDescent="0.25">
      <c r="C334" s="167"/>
      <c r="D334" s="167"/>
      <c r="E334" s="167"/>
      <c r="F334" s="167"/>
      <c r="H334" s="112">
        <v>318</v>
      </c>
      <c r="I334" s="87">
        <v>25</v>
      </c>
      <c r="J334" s="87">
        <v>13</v>
      </c>
      <c r="K334" s="87">
        <v>1</v>
      </c>
      <c r="L334" s="48"/>
      <c r="M334" s="2">
        <v>318</v>
      </c>
      <c r="N334" s="2">
        <v>20</v>
      </c>
      <c r="O334" s="2">
        <v>15</v>
      </c>
      <c r="P334" s="2">
        <v>1</v>
      </c>
      <c r="W334" t="str">
        <f t="shared" si="6"/>
        <v>Insert into `tbrelOrgDescripcion` values(117,23,10,1);</v>
      </c>
      <c r="AB334" s="8">
        <v>318</v>
      </c>
      <c r="AC334" s="8">
        <v>27</v>
      </c>
      <c r="AD334" s="8">
        <v>13</v>
      </c>
      <c r="AE334" s="8">
        <v>1</v>
      </c>
    </row>
    <row r="335" spans="3:31" ht="15" customHeight="1" x14ac:dyDescent="0.25">
      <c r="C335" s="167"/>
      <c r="D335" s="167"/>
      <c r="E335" s="167"/>
      <c r="F335" s="167"/>
      <c r="H335" s="112">
        <v>319</v>
      </c>
      <c r="I335" s="87">
        <v>25</v>
      </c>
      <c r="J335" s="87">
        <v>14</v>
      </c>
      <c r="K335" s="87">
        <v>1</v>
      </c>
      <c r="L335" s="48"/>
      <c r="M335" s="2">
        <v>319</v>
      </c>
      <c r="N335" s="2">
        <v>20</v>
      </c>
      <c r="O335" s="2">
        <v>17</v>
      </c>
      <c r="P335" s="2">
        <v>1</v>
      </c>
      <c r="W335" t="str">
        <f t="shared" si="6"/>
        <v>Insert into `tbrelOrgDescripcion` values(118,23,12,1);</v>
      </c>
      <c r="AB335" s="8">
        <v>319</v>
      </c>
      <c r="AC335" s="8">
        <v>27</v>
      </c>
      <c r="AD335" s="8">
        <v>15</v>
      </c>
      <c r="AE335" s="8">
        <v>1</v>
      </c>
    </row>
    <row r="336" spans="3:31" ht="15" customHeight="1" x14ac:dyDescent="0.25">
      <c r="C336" s="167"/>
      <c r="D336" s="167"/>
      <c r="E336" s="167"/>
      <c r="F336" s="167"/>
      <c r="H336" s="112">
        <v>320</v>
      </c>
      <c r="I336" s="87">
        <v>25</v>
      </c>
      <c r="J336" s="87">
        <v>15</v>
      </c>
      <c r="K336" s="87">
        <v>1</v>
      </c>
      <c r="L336" s="48"/>
      <c r="M336" s="2">
        <v>320</v>
      </c>
      <c r="N336" s="2">
        <v>20</v>
      </c>
      <c r="O336" s="2">
        <v>18</v>
      </c>
      <c r="P336" s="2">
        <v>1</v>
      </c>
      <c r="W336" t="str">
        <f t="shared" si="6"/>
        <v>Insert into `tbrelOrgDescripcion` values(119,23,14,1);</v>
      </c>
      <c r="AB336" s="8">
        <v>320</v>
      </c>
      <c r="AC336" s="8">
        <v>27</v>
      </c>
      <c r="AD336" s="8">
        <v>16</v>
      </c>
      <c r="AE336" s="8">
        <v>1</v>
      </c>
    </row>
    <row r="337" spans="3:31" ht="15" customHeight="1" x14ac:dyDescent="0.25">
      <c r="C337" s="167"/>
      <c r="D337" s="167"/>
      <c r="E337" s="167"/>
      <c r="F337" s="167"/>
      <c r="H337" s="112">
        <v>321</v>
      </c>
      <c r="I337" s="87">
        <v>25</v>
      </c>
      <c r="J337" s="87">
        <v>16</v>
      </c>
      <c r="K337" s="87">
        <v>1</v>
      </c>
      <c r="L337" s="48"/>
      <c r="M337" s="2">
        <v>321</v>
      </c>
      <c r="N337" s="2">
        <v>20</v>
      </c>
      <c r="O337" s="2">
        <v>19</v>
      </c>
      <c r="P337" s="2">
        <v>1</v>
      </c>
      <c r="W337" t="str">
        <f t="shared" si="6"/>
        <v>Insert into `tbrelOrgDescripcion` values(120,23,17,1);</v>
      </c>
      <c r="AB337" s="8">
        <v>321</v>
      </c>
      <c r="AC337" s="8">
        <v>27</v>
      </c>
      <c r="AD337" s="8">
        <v>17</v>
      </c>
      <c r="AE337" s="8">
        <v>1</v>
      </c>
    </row>
    <row r="338" spans="3:31" ht="15" customHeight="1" x14ac:dyDescent="0.25">
      <c r="C338" s="167"/>
      <c r="D338" s="167"/>
      <c r="E338" s="167"/>
      <c r="F338" s="167"/>
      <c r="H338" s="112">
        <v>322</v>
      </c>
      <c r="I338" s="87">
        <v>25</v>
      </c>
      <c r="J338" s="87">
        <v>17</v>
      </c>
      <c r="K338" s="87">
        <v>1</v>
      </c>
      <c r="L338" s="48"/>
      <c r="M338" s="2">
        <v>322</v>
      </c>
      <c r="N338" s="2">
        <v>20</v>
      </c>
      <c r="O338" s="2">
        <v>20</v>
      </c>
      <c r="P338" s="2">
        <v>1</v>
      </c>
      <c r="W338" t="str">
        <f t="shared" si="6"/>
        <v>Insert into `tbrelOrgDescripcion` values(121,23,18,1);</v>
      </c>
      <c r="AB338" s="8">
        <v>322</v>
      </c>
      <c r="AC338" s="8">
        <v>27</v>
      </c>
      <c r="AD338" s="8">
        <v>18</v>
      </c>
      <c r="AE338" s="8">
        <v>1</v>
      </c>
    </row>
    <row r="339" spans="3:31" ht="15" customHeight="1" x14ac:dyDescent="0.25">
      <c r="C339" s="167"/>
      <c r="D339" s="167"/>
      <c r="E339" s="167"/>
      <c r="F339" s="167"/>
      <c r="H339" s="112">
        <v>323</v>
      </c>
      <c r="I339" s="87">
        <v>25</v>
      </c>
      <c r="J339" s="87">
        <v>18</v>
      </c>
      <c r="K339" s="87">
        <v>1</v>
      </c>
      <c r="L339" s="48"/>
      <c r="M339" s="2">
        <v>323</v>
      </c>
      <c r="N339" s="2">
        <v>20</v>
      </c>
      <c r="O339" s="2">
        <v>21</v>
      </c>
      <c r="P339" s="2">
        <v>1</v>
      </c>
      <c r="W339" t="str">
        <f t="shared" si="6"/>
        <v>Insert into `tbrelOrgDescripcion` values(122,24,10,1);</v>
      </c>
      <c r="AB339" s="8">
        <v>323</v>
      </c>
      <c r="AC339" s="8">
        <v>27</v>
      </c>
      <c r="AD339" s="8">
        <v>19</v>
      </c>
      <c r="AE339" s="8">
        <v>1</v>
      </c>
    </row>
    <row r="340" spans="3:31" ht="15" customHeight="1" x14ac:dyDescent="0.25">
      <c r="C340" s="167"/>
      <c r="D340" s="167"/>
      <c r="E340" s="167"/>
      <c r="F340" s="167"/>
      <c r="H340" s="112">
        <v>324</v>
      </c>
      <c r="I340" s="87">
        <v>26</v>
      </c>
      <c r="J340" s="87">
        <v>1</v>
      </c>
      <c r="K340" s="87">
        <v>1</v>
      </c>
      <c r="L340" s="48"/>
      <c r="M340" s="2">
        <v>324</v>
      </c>
      <c r="N340" s="2">
        <v>21</v>
      </c>
      <c r="O340" s="2">
        <v>1</v>
      </c>
      <c r="P340" s="2">
        <v>1</v>
      </c>
      <c r="W340" t="str">
        <f t="shared" si="6"/>
        <v>Insert into `tbrelOrgDescripcion` values(123,24,12,1);</v>
      </c>
      <c r="AB340" s="8">
        <v>324</v>
      </c>
      <c r="AC340" s="8">
        <v>28</v>
      </c>
      <c r="AD340" s="8">
        <v>1</v>
      </c>
      <c r="AE340" s="8">
        <v>1</v>
      </c>
    </row>
    <row r="341" spans="3:31" ht="15" customHeight="1" x14ac:dyDescent="0.25">
      <c r="C341" s="167"/>
      <c r="D341" s="167"/>
      <c r="E341" s="167"/>
      <c r="F341" s="167"/>
      <c r="H341" s="112">
        <v>325</v>
      </c>
      <c r="I341" s="87">
        <v>26</v>
      </c>
      <c r="J341" s="87">
        <v>2</v>
      </c>
      <c r="K341" s="87">
        <v>1</v>
      </c>
      <c r="L341" s="48"/>
      <c r="M341" s="2">
        <v>325</v>
      </c>
      <c r="N341" s="2">
        <v>21</v>
      </c>
      <c r="O341" s="2">
        <v>2</v>
      </c>
      <c r="P341" s="2">
        <v>1</v>
      </c>
      <c r="W341" t="str">
        <f t="shared" si="6"/>
        <v>Insert into `tbrelOrgDescripcion` values(124,24,13,1);</v>
      </c>
      <c r="AB341" s="8">
        <v>325</v>
      </c>
      <c r="AC341" s="8">
        <v>28</v>
      </c>
      <c r="AD341" s="8">
        <v>2</v>
      </c>
      <c r="AE341" s="8">
        <v>1</v>
      </c>
    </row>
    <row r="342" spans="3:31" ht="15" customHeight="1" x14ac:dyDescent="0.25">
      <c r="C342" s="167"/>
      <c r="D342" s="167"/>
      <c r="E342" s="167"/>
      <c r="F342" s="167"/>
      <c r="H342" s="112">
        <v>326</v>
      </c>
      <c r="I342" s="87">
        <v>26</v>
      </c>
      <c r="J342" s="87">
        <v>4</v>
      </c>
      <c r="K342" s="87">
        <v>1</v>
      </c>
      <c r="L342" s="48"/>
      <c r="M342" s="2">
        <v>326</v>
      </c>
      <c r="N342" s="2">
        <v>21</v>
      </c>
      <c r="O342" s="2">
        <v>3</v>
      </c>
      <c r="P342" s="2">
        <v>1</v>
      </c>
      <c r="W342" t="str">
        <f t="shared" si="6"/>
        <v>Insert into `tbrelOrgDescripcion` values(125,24,8,1);</v>
      </c>
      <c r="AB342" s="8">
        <v>326</v>
      </c>
      <c r="AC342" s="8">
        <v>28</v>
      </c>
      <c r="AD342" s="8">
        <v>3</v>
      </c>
      <c r="AE342" s="8">
        <v>1</v>
      </c>
    </row>
    <row r="343" spans="3:31" ht="15" customHeight="1" x14ac:dyDescent="0.25">
      <c r="C343" s="167"/>
      <c r="D343" s="167"/>
      <c r="E343" s="167"/>
      <c r="F343" s="167"/>
      <c r="H343" s="112">
        <v>327</v>
      </c>
      <c r="I343" s="87">
        <v>26</v>
      </c>
      <c r="J343" s="87">
        <v>5</v>
      </c>
      <c r="K343" s="87">
        <v>1</v>
      </c>
      <c r="L343" s="48"/>
      <c r="M343" s="2">
        <v>327</v>
      </c>
      <c r="N343" s="2">
        <v>21</v>
      </c>
      <c r="O343" s="2">
        <v>4</v>
      </c>
      <c r="P343" s="2">
        <v>1</v>
      </c>
      <c r="W343" t="str">
        <f t="shared" si="6"/>
        <v>Insert into `tbrelOrgDescripcion` values(126,24,9,1);</v>
      </c>
      <c r="AB343" s="8">
        <v>327</v>
      </c>
      <c r="AC343" s="8">
        <v>28</v>
      </c>
      <c r="AD343" s="8">
        <v>4</v>
      </c>
      <c r="AE343" s="8">
        <v>1</v>
      </c>
    </row>
    <row r="344" spans="3:31" ht="15" customHeight="1" x14ac:dyDescent="0.25">
      <c r="C344" s="167"/>
      <c r="D344" s="167"/>
      <c r="E344" s="167"/>
      <c r="F344" s="167"/>
      <c r="H344" s="112">
        <v>328</v>
      </c>
      <c r="I344" s="87">
        <v>26</v>
      </c>
      <c r="J344" s="87">
        <v>6</v>
      </c>
      <c r="K344" s="87">
        <v>1</v>
      </c>
      <c r="L344" s="48"/>
      <c r="M344" s="2">
        <v>328</v>
      </c>
      <c r="N344" s="2">
        <v>21</v>
      </c>
      <c r="O344" s="2">
        <v>6</v>
      </c>
      <c r="P344" s="2">
        <v>1</v>
      </c>
      <c r="W344" t="str">
        <f t="shared" si="6"/>
        <v>Insert into `tbrelOrgDescripcion` values(127,24,4,1);</v>
      </c>
      <c r="AB344" s="8">
        <v>328</v>
      </c>
      <c r="AC344" s="8">
        <v>28</v>
      </c>
      <c r="AD344" s="8">
        <v>5</v>
      </c>
      <c r="AE344" s="8">
        <v>1</v>
      </c>
    </row>
    <row r="345" spans="3:31" ht="15" customHeight="1" x14ac:dyDescent="0.25">
      <c r="C345" s="167"/>
      <c r="D345" s="167"/>
      <c r="E345" s="167"/>
      <c r="F345" s="167"/>
      <c r="H345" s="112">
        <v>329</v>
      </c>
      <c r="I345" s="87">
        <v>26</v>
      </c>
      <c r="J345" s="87">
        <v>8</v>
      </c>
      <c r="K345" s="87">
        <v>1</v>
      </c>
      <c r="L345" s="48"/>
      <c r="M345" s="2">
        <v>329</v>
      </c>
      <c r="N345" s="2">
        <v>21</v>
      </c>
      <c r="O345" s="2">
        <v>7</v>
      </c>
      <c r="P345" s="2">
        <v>1</v>
      </c>
      <c r="W345" t="str">
        <f t="shared" si="6"/>
        <v>Insert into `tbrelOrgDescripcion` values(128,25,1,1);</v>
      </c>
      <c r="AB345" s="8">
        <v>329</v>
      </c>
      <c r="AC345" s="8">
        <v>28</v>
      </c>
      <c r="AD345" s="8">
        <v>6</v>
      </c>
      <c r="AE345" s="8">
        <v>1</v>
      </c>
    </row>
    <row r="346" spans="3:31" ht="15" customHeight="1" x14ac:dyDescent="0.25">
      <c r="C346" s="167"/>
      <c r="D346" s="167"/>
      <c r="E346" s="167"/>
      <c r="F346" s="167"/>
      <c r="H346" s="112">
        <v>330</v>
      </c>
      <c r="I346" s="87">
        <v>26</v>
      </c>
      <c r="J346" s="87">
        <v>9</v>
      </c>
      <c r="K346" s="87">
        <v>1</v>
      </c>
      <c r="L346" s="48"/>
      <c r="M346" s="2">
        <v>330</v>
      </c>
      <c r="N346" s="2">
        <v>21</v>
      </c>
      <c r="O346" s="2">
        <v>8</v>
      </c>
      <c r="P346" s="2">
        <v>1</v>
      </c>
      <c r="W346" t="str">
        <f t="shared" si="6"/>
        <v>Insert into `tbrelOrgDescripcion` values(129,25,6,1);</v>
      </c>
      <c r="AB346" s="8">
        <v>330</v>
      </c>
      <c r="AC346" s="8">
        <v>28</v>
      </c>
      <c r="AD346" s="8">
        <v>7</v>
      </c>
      <c r="AE346" s="8">
        <v>1</v>
      </c>
    </row>
    <row r="347" spans="3:31" ht="15" customHeight="1" x14ac:dyDescent="0.25">
      <c r="C347" s="167"/>
      <c r="D347" s="167"/>
      <c r="E347" s="167"/>
      <c r="F347" s="167"/>
      <c r="H347" s="112">
        <v>331</v>
      </c>
      <c r="I347" s="87">
        <v>26</v>
      </c>
      <c r="J347" s="87">
        <v>10</v>
      </c>
      <c r="K347" s="87">
        <v>1</v>
      </c>
      <c r="L347" s="48"/>
      <c r="M347" s="2">
        <v>331</v>
      </c>
      <c r="N347" s="2">
        <v>21</v>
      </c>
      <c r="O347" s="2">
        <v>10</v>
      </c>
      <c r="P347" s="2">
        <v>1</v>
      </c>
      <c r="W347" t="str">
        <f t="shared" ref="W347:W410" si="8">$W$12&amp;W146&amp;","&amp;X146&amp;","&amp;Y146&amp;","&amp;Z146&amp;");"</f>
        <v>Insert into `tbrelOrgDescripcion` values(130,25,7,1);</v>
      </c>
      <c r="AB347" s="8">
        <v>331</v>
      </c>
      <c r="AC347" s="8">
        <v>28</v>
      </c>
      <c r="AD347" s="8">
        <v>8</v>
      </c>
      <c r="AE347" s="8">
        <v>1</v>
      </c>
    </row>
    <row r="348" spans="3:31" ht="15" customHeight="1" x14ac:dyDescent="0.25">
      <c r="C348" s="167"/>
      <c r="D348" s="167"/>
      <c r="E348" s="167"/>
      <c r="F348" s="167"/>
      <c r="H348" s="112">
        <v>332</v>
      </c>
      <c r="I348" s="87">
        <v>26</v>
      </c>
      <c r="J348" s="87">
        <v>11</v>
      </c>
      <c r="K348" s="87">
        <v>1</v>
      </c>
      <c r="L348" s="48"/>
      <c r="M348" s="2">
        <v>332</v>
      </c>
      <c r="N348" s="2">
        <v>21</v>
      </c>
      <c r="O348" s="2">
        <v>11</v>
      </c>
      <c r="P348" s="2">
        <v>1</v>
      </c>
      <c r="W348" t="str">
        <f t="shared" si="8"/>
        <v>Insert into `tbrelOrgDescripcion` values(131,25,8,1);</v>
      </c>
      <c r="AB348" s="8">
        <v>332</v>
      </c>
      <c r="AC348" s="8">
        <v>28</v>
      </c>
      <c r="AD348" s="8">
        <v>9</v>
      </c>
      <c r="AE348" s="8">
        <v>1</v>
      </c>
    </row>
    <row r="349" spans="3:31" ht="15" customHeight="1" x14ac:dyDescent="0.25">
      <c r="C349" s="167"/>
      <c r="D349" s="167"/>
      <c r="E349" s="167"/>
      <c r="F349" s="167"/>
      <c r="H349" s="112">
        <v>333</v>
      </c>
      <c r="I349" s="87">
        <v>26</v>
      </c>
      <c r="J349" s="87">
        <v>12</v>
      </c>
      <c r="K349" s="87">
        <v>1</v>
      </c>
      <c r="L349" s="48"/>
      <c r="M349" s="2">
        <v>333</v>
      </c>
      <c r="N349" s="2">
        <v>21</v>
      </c>
      <c r="O349" s="2">
        <v>12</v>
      </c>
      <c r="P349" s="2">
        <v>1</v>
      </c>
      <c r="W349" t="str">
        <f t="shared" si="8"/>
        <v>Insert into `tbrelOrgDescripcion` values(132,25,10,1);</v>
      </c>
      <c r="AB349" s="8">
        <v>333</v>
      </c>
      <c r="AC349" s="8">
        <v>28</v>
      </c>
      <c r="AD349" s="8">
        <v>10</v>
      </c>
      <c r="AE349" s="8">
        <v>1</v>
      </c>
    </row>
    <row r="350" spans="3:31" ht="15" customHeight="1" x14ac:dyDescent="0.25">
      <c r="C350" s="167"/>
      <c r="D350" s="167"/>
      <c r="E350" s="167"/>
      <c r="F350" s="167"/>
      <c r="H350" s="112">
        <v>334</v>
      </c>
      <c r="I350" s="87">
        <v>26</v>
      </c>
      <c r="J350" s="87">
        <v>13</v>
      </c>
      <c r="K350" s="87">
        <v>1</v>
      </c>
      <c r="L350" s="48"/>
      <c r="M350" s="2">
        <v>334</v>
      </c>
      <c r="N350" s="2">
        <v>21</v>
      </c>
      <c r="O350" s="2">
        <v>13</v>
      </c>
      <c r="P350" s="2">
        <v>1</v>
      </c>
      <c r="W350" t="str">
        <f t="shared" si="8"/>
        <v>Insert into `tbrelOrgDescripcion` values(133,25,15,1);</v>
      </c>
      <c r="AB350" s="8">
        <v>334</v>
      </c>
      <c r="AC350" s="8">
        <v>28</v>
      </c>
      <c r="AD350" s="8">
        <v>11</v>
      </c>
      <c r="AE350" s="8">
        <v>1</v>
      </c>
    </row>
    <row r="351" spans="3:31" ht="15" customHeight="1" x14ac:dyDescent="0.25">
      <c r="C351" s="167"/>
      <c r="D351" s="167"/>
      <c r="E351" s="167"/>
      <c r="F351" s="167"/>
      <c r="H351" s="112">
        <v>335</v>
      </c>
      <c r="I351" s="87">
        <v>26</v>
      </c>
      <c r="J351" s="87">
        <v>14</v>
      </c>
      <c r="K351" s="87">
        <v>1</v>
      </c>
      <c r="L351" s="48"/>
      <c r="M351" s="2">
        <v>335</v>
      </c>
      <c r="N351" s="2">
        <v>21</v>
      </c>
      <c r="O351" s="2">
        <v>15</v>
      </c>
      <c r="P351" s="2">
        <v>1</v>
      </c>
      <c r="W351" t="str">
        <f t="shared" si="8"/>
        <v>Insert into `tbrelOrgDescripcion` values(134,26,14,1);</v>
      </c>
      <c r="AB351" s="8">
        <v>335</v>
      </c>
      <c r="AC351" s="8">
        <v>28</v>
      </c>
      <c r="AD351" s="8">
        <v>13</v>
      </c>
      <c r="AE351" s="8">
        <v>1</v>
      </c>
    </row>
    <row r="352" spans="3:31" ht="15" customHeight="1" x14ac:dyDescent="0.25">
      <c r="C352" s="167"/>
      <c r="D352" s="167"/>
      <c r="E352" s="167"/>
      <c r="F352" s="167"/>
      <c r="H352" s="112">
        <v>336</v>
      </c>
      <c r="I352" s="87">
        <v>26</v>
      </c>
      <c r="J352" s="87">
        <v>15</v>
      </c>
      <c r="K352" s="87">
        <v>1</v>
      </c>
      <c r="L352" s="48"/>
      <c r="M352" s="2">
        <v>336</v>
      </c>
      <c r="N352" s="2">
        <v>21</v>
      </c>
      <c r="O352" s="2">
        <v>16</v>
      </c>
      <c r="P352" s="2">
        <v>1</v>
      </c>
      <c r="W352" t="str">
        <f t="shared" si="8"/>
        <v>Insert into `tbrelOrgDescripcion` values(135,26,15,1);</v>
      </c>
      <c r="AB352" s="8">
        <v>336</v>
      </c>
      <c r="AC352" s="8">
        <v>28</v>
      </c>
      <c r="AD352" s="8">
        <v>14</v>
      </c>
      <c r="AE352" s="8">
        <v>1</v>
      </c>
    </row>
    <row r="353" spans="3:31" ht="15" customHeight="1" x14ac:dyDescent="0.25">
      <c r="C353" s="167"/>
      <c r="D353" s="167"/>
      <c r="E353" s="167"/>
      <c r="F353" s="167"/>
      <c r="H353" s="112">
        <v>337</v>
      </c>
      <c r="I353" s="87">
        <v>26</v>
      </c>
      <c r="J353" s="87">
        <v>16</v>
      </c>
      <c r="K353" s="87">
        <v>1</v>
      </c>
      <c r="L353" s="48"/>
      <c r="M353" s="2">
        <v>337</v>
      </c>
      <c r="N353" s="2">
        <v>21</v>
      </c>
      <c r="O353" s="2">
        <v>17</v>
      </c>
      <c r="P353" s="2">
        <v>1</v>
      </c>
      <c r="W353" t="str">
        <f t="shared" si="8"/>
        <v>Insert into `tbrelOrgDescripcion` values(136,26,7,1);</v>
      </c>
      <c r="AB353" s="8">
        <v>337</v>
      </c>
      <c r="AC353" s="8">
        <v>28</v>
      </c>
      <c r="AD353" s="8">
        <v>15</v>
      </c>
      <c r="AE353" s="8">
        <v>1</v>
      </c>
    </row>
    <row r="354" spans="3:31" ht="15" customHeight="1" x14ac:dyDescent="0.25">
      <c r="C354" s="167"/>
      <c r="D354" s="167"/>
      <c r="E354" s="167"/>
      <c r="F354" s="167"/>
      <c r="H354" s="112">
        <v>338</v>
      </c>
      <c r="I354" s="87">
        <v>26</v>
      </c>
      <c r="J354" s="87">
        <v>17</v>
      </c>
      <c r="K354" s="87">
        <v>1</v>
      </c>
      <c r="L354" s="48"/>
      <c r="M354" s="2">
        <v>338</v>
      </c>
      <c r="N354" s="2">
        <v>21</v>
      </c>
      <c r="O354" s="2">
        <v>18</v>
      </c>
      <c r="P354" s="2">
        <v>1</v>
      </c>
      <c r="W354" t="str">
        <f t="shared" si="8"/>
        <v>Insert into `tbrelOrgDescripcion` values(137,26,8,1);</v>
      </c>
      <c r="AB354" s="8">
        <v>338</v>
      </c>
      <c r="AC354" s="8">
        <v>28</v>
      </c>
      <c r="AD354" s="8">
        <v>16</v>
      </c>
      <c r="AE354" s="8">
        <v>1</v>
      </c>
    </row>
    <row r="355" spans="3:31" ht="15" customHeight="1" x14ac:dyDescent="0.25">
      <c r="C355" s="167"/>
      <c r="D355" s="167"/>
      <c r="E355" s="167"/>
      <c r="F355" s="167"/>
      <c r="H355" s="112">
        <v>339</v>
      </c>
      <c r="I355" s="87">
        <v>26</v>
      </c>
      <c r="J355" s="87">
        <v>18</v>
      </c>
      <c r="K355" s="87">
        <v>1</v>
      </c>
      <c r="L355" s="48"/>
      <c r="M355" s="2">
        <v>339</v>
      </c>
      <c r="N355" s="2">
        <v>21</v>
      </c>
      <c r="O355" s="2">
        <v>19</v>
      </c>
      <c r="P355" s="2">
        <v>1</v>
      </c>
      <c r="W355" t="str">
        <f t="shared" si="8"/>
        <v>Insert into `tbrelOrgDescripcion` values(138,26,2,1);</v>
      </c>
      <c r="AB355" s="8">
        <v>339</v>
      </c>
      <c r="AC355" s="8">
        <v>28</v>
      </c>
      <c r="AD355" s="8">
        <v>17</v>
      </c>
      <c r="AE355" s="8">
        <v>1</v>
      </c>
    </row>
    <row r="356" spans="3:31" ht="15" customHeight="1" x14ac:dyDescent="0.25">
      <c r="C356" s="167"/>
      <c r="D356" s="167"/>
      <c r="E356" s="167"/>
      <c r="F356" s="167"/>
      <c r="H356" s="112">
        <v>340</v>
      </c>
      <c r="I356" s="87">
        <v>27</v>
      </c>
      <c r="J356" s="87">
        <v>2</v>
      </c>
      <c r="K356" s="87">
        <v>1</v>
      </c>
      <c r="L356" s="48"/>
      <c r="M356" s="2">
        <v>340</v>
      </c>
      <c r="N356" s="2">
        <v>21</v>
      </c>
      <c r="O356" s="2">
        <v>20</v>
      </c>
      <c r="P356" s="2">
        <v>1</v>
      </c>
      <c r="W356" t="str">
        <f t="shared" si="8"/>
        <v>Insert into `tbrelOrgDescripcion` values(139,26,1,1);</v>
      </c>
      <c r="AB356" s="8">
        <v>340</v>
      </c>
      <c r="AC356" s="8">
        <v>28</v>
      </c>
      <c r="AD356" s="8">
        <v>18</v>
      </c>
      <c r="AE356" s="8">
        <v>1</v>
      </c>
    </row>
    <row r="357" spans="3:31" ht="15" customHeight="1" x14ac:dyDescent="0.25">
      <c r="C357" s="167"/>
      <c r="D357" s="167"/>
      <c r="E357" s="167"/>
      <c r="F357" s="167"/>
      <c r="H357" s="112">
        <v>341</v>
      </c>
      <c r="I357" s="87">
        <v>27</v>
      </c>
      <c r="J357" s="87">
        <v>3</v>
      </c>
      <c r="K357" s="87">
        <v>1</v>
      </c>
      <c r="L357" s="48"/>
      <c r="M357" s="2">
        <v>341</v>
      </c>
      <c r="N357" s="2">
        <v>21</v>
      </c>
      <c r="O357" s="2">
        <v>21</v>
      </c>
      <c r="P357" s="2">
        <v>1</v>
      </c>
      <c r="W357" t="str">
        <f t="shared" si="8"/>
        <v>Insert into `tbrelOrgDescripcion` values(140,27,8,1);</v>
      </c>
      <c r="AB357" s="8">
        <v>341</v>
      </c>
      <c r="AC357" s="8">
        <v>28</v>
      </c>
      <c r="AD357" s="8">
        <v>19</v>
      </c>
      <c r="AE357" s="8">
        <v>1</v>
      </c>
    </row>
    <row r="358" spans="3:31" ht="15" customHeight="1" x14ac:dyDescent="0.25">
      <c r="C358" s="167"/>
      <c r="D358" s="167"/>
      <c r="E358" s="167"/>
      <c r="F358" s="167"/>
      <c r="H358" s="112">
        <v>342</v>
      </c>
      <c r="I358" s="87">
        <v>27</v>
      </c>
      <c r="J358" s="87">
        <v>4</v>
      </c>
      <c r="K358" s="87">
        <v>1</v>
      </c>
      <c r="L358" s="48"/>
      <c r="M358" s="2">
        <v>342</v>
      </c>
      <c r="N358" s="2">
        <v>22</v>
      </c>
      <c r="O358" s="2">
        <v>1</v>
      </c>
      <c r="P358" s="2">
        <v>1</v>
      </c>
      <c r="W358" t="str">
        <f t="shared" si="8"/>
        <v>Insert into `tbrelOrgDescripcion` values(141,27,9,1);</v>
      </c>
      <c r="AB358" s="8">
        <v>342</v>
      </c>
      <c r="AC358" s="8">
        <v>28</v>
      </c>
      <c r="AD358" s="8">
        <v>20</v>
      </c>
      <c r="AE358" s="8">
        <v>1</v>
      </c>
    </row>
    <row r="359" spans="3:31" ht="15" customHeight="1" x14ac:dyDescent="0.25">
      <c r="C359" s="167"/>
      <c r="D359" s="167"/>
      <c r="E359" s="167"/>
      <c r="F359" s="167"/>
      <c r="H359" s="112">
        <v>343</v>
      </c>
      <c r="I359" s="87">
        <v>27</v>
      </c>
      <c r="J359" s="87">
        <v>5</v>
      </c>
      <c r="K359" s="87">
        <v>1</v>
      </c>
      <c r="L359" s="48"/>
      <c r="M359" s="2">
        <v>343</v>
      </c>
      <c r="N359" s="2">
        <v>22</v>
      </c>
      <c r="O359" s="2">
        <v>2</v>
      </c>
      <c r="P359" s="2">
        <v>1</v>
      </c>
      <c r="W359" t="str">
        <f t="shared" si="8"/>
        <v>Insert into `tbrelOrgDescripcion` values(142,27,10,1);</v>
      </c>
      <c r="AB359" s="8">
        <v>343</v>
      </c>
      <c r="AC359" s="8">
        <v>29</v>
      </c>
      <c r="AD359" s="8">
        <v>1</v>
      </c>
      <c r="AE359" s="8">
        <v>1</v>
      </c>
    </row>
    <row r="360" spans="3:31" ht="15" customHeight="1" x14ac:dyDescent="0.25">
      <c r="C360" s="167"/>
      <c r="D360" s="167"/>
      <c r="E360" s="167"/>
      <c r="F360" s="167"/>
      <c r="H360" s="112">
        <v>344</v>
      </c>
      <c r="I360" s="87">
        <v>27</v>
      </c>
      <c r="J360" s="87">
        <v>8</v>
      </c>
      <c r="K360" s="87">
        <v>1</v>
      </c>
      <c r="L360" s="48"/>
      <c r="M360" s="2">
        <v>344</v>
      </c>
      <c r="N360" s="2">
        <v>22</v>
      </c>
      <c r="O360" s="2">
        <v>3</v>
      </c>
      <c r="P360" s="2">
        <v>1</v>
      </c>
      <c r="W360" t="str">
        <f t="shared" si="8"/>
        <v>Insert into `tbrelOrgDescripcion` values(143,27,11,1);</v>
      </c>
      <c r="AB360" s="8">
        <v>344</v>
      </c>
      <c r="AC360" s="8">
        <v>29</v>
      </c>
      <c r="AD360" s="8">
        <v>2</v>
      </c>
      <c r="AE360" s="8">
        <v>1</v>
      </c>
    </row>
    <row r="361" spans="3:31" ht="15" customHeight="1" x14ac:dyDescent="0.25">
      <c r="C361" s="167"/>
      <c r="D361" s="167"/>
      <c r="E361" s="167"/>
      <c r="F361" s="167"/>
      <c r="H361" s="112">
        <v>345</v>
      </c>
      <c r="I361" s="87">
        <v>27</v>
      </c>
      <c r="J361" s="87">
        <v>10</v>
      </c>
      <c r="K361" s="87">
        <v>1</v>
      </c>
      <c r="L361" s="48"/>
      <c r="M361" s="2">
        <v>345</v>
      </c>
      <c r="N361" s="2">
        <v>22</v>
      </c>
      <c r="O361" s="2">
        <v>4</v>
      </c>
      <c r="P361" s="2">
        <v>1</v>
      </c>
      <c r="W361" t="str">
        <f t="shared" si="8"/>
        <v>Insert into `tbrelOrgDescripcion` values(144,27,12,1);</v>
      </c>
      <c r="AB361" s="8">
        <v>345</v>
      </c>
      <c r="AC361" s="8">
        <v>29</v>
      </c>
      <c r="AD361" s="8">
        <v>3</v>
      </c>
      <c r="AE361" s="8">
        <v>1</v>
      </c>
    </row>
    <row r="362" spans="3:31" ht="15" customHeight="1" x14ac:dyDescent="0.25">
      <c r="C362" s="167"/>
      <c r="D362" s="167"/>
      <c r="E362" s="167"/>
      <c r="F362" s="167"/>
      <c r="H362" s="112">
        <v>346</v>
      </c>
      <c r="I362" s="87">
        <v>27</v>
      </c>
      <c r="J362" s="87">
        <v>11</v>
      </c>
      <c r="K362" s="87">
        <v>1</v>
      </c>
      <c r="L362" s="48"/>
      <c r="M362" s="2">
        <v>346</v>
      </c>
      <c r="N362" s="2">
        <v>22</v>
      </c>
      <c r="O362" s="2">
        <v>5</v>
      </c>
      <c r="P362" s="2">
        <v>1</v>
      </c>
      <c r="W362" t="str">
        <f t="shared" si="8"/>
        <v>Insert into `tbrelOrgDescripcion` values(145,27,2,1);</v>
      </c>
      <c r="AB362" s="8">
        <v>346</v>
      </c>
      <c r="AC362" s="8">
        <v>29</v>
      </c>
      <c r="AD362" s="8">
        <v>4</v>
      </c>
      <c r="AE362" s="8">
        <v>1</v>
      </c>
    </row>
    <row r="363" spans="3:31" ht="15" customHeight="1" x14ac:dyDescent="0.25">
      <c r="C363" s="167"/>
      <c r="D363" s="167"/>
      <c r="E363" s="167"/>
      <c r="F363" s="167"/>
      <c r="H363" s="112">
        <v>347</v>
      </c>
      <c r="I363" s="87">
        <v>27</v>
      </c>
      <c r="J363" s="87">
        <v>12</v>
      </c>
      <c r="K363" s="87">
        <v>1</v>
      </c>
      <c r="L363" s="48"/>
      <c r="M363" s="2">
        <v>347</v>
      </c>
      <c r="N363" s="2">
        <v>22</v>
      </c>
      <c r="O363" s="2">
        <v>6</v>
      </c>
      <c r="P363" s="2">
        <v>1</v>
      </c>
      <c r="W363" t="str">
        <f t="shared" si="8"/>
        <v>Insert into `tbrelOrgDescripcion` values(146,28,1,1);</v>
      </c>
      <c r="AB363" s="8">
        <v>347</v>
      </c>
      <c r="AC363" s="8">
        <v>29</v>
      </c>
      <c r="AD363" s="8">
        <v>6</v>
      </c>
      <c r="AE363" s="8">
        <v>1</v>
      </c>
    </row>
    <row r="364" spans="3:31" ht="15" customHeight="1" x14ac:dyDescent="0.25">
      <c r="C364" s="167"/>
      <c r="D364" s="167"/>
      <c r="E364" s="167"/>
      <c r="F364" s="167"/>
      <c r="H364" s="112">
        <v>348</v>
      </c>
      <c r="I364" s="87">
        <v>27</v>
      </c>
      <c r="J364" s="87">
        <v>13</v>
      </c>
      <c r="K364" s="87">
        <v>1</v>
      </c>
      <c r="L364" s="48"/>
      <c r="M364" s="2">
        <v>348</v>
      </c>
      <c r="N364" s="2">
        <v>22</v>
      </c>
      <c r="O364" s="2">
        <v>9</v>
      </c>
      <c r="P364" s="2">
        <v>1</v>
      </c>
      <c r="W364" t="str">
        <f t="shared" si="8"/>
        <v>Insert into `tbrelOrgDescripcion` values(147,28,6,1);</v>
      </c>
      <c r="AB364" s="8">
        <v>348</v>
      </c>
      <c r="AC364" s="8">
        <v>29</v>
      </c>
      <c r="AD364" s="8">
        <v>7</v>
      </c>
      <c r="AE364" s="8">
        <v>1</v>
      </c>
    </row>
    <row r="365" spans="3:31" ht="15" customHeight="1" x14ac:dyDescent="0.25">
      <c r="C365" s="167"/>
      <c r="D365" s="167"/>
      <c r="E365" s="167"/>
      <c r="F365" s="167"/>
      <c r="H365" s="112">
        <v>349</v>
      </c>
      <c r="I365" s="87">
        <v>27</v>
      </c>
      <c r="J365" s="87">
        <v>14</v>
      </c>
      <c r="K365" s="87">
        <v>1</v>
      </c>
      <c r="L365" s="48"/>
      <c r="M365" s="2">
        <v>349</v>
      </c>
      <c r="N365" s="2">
        <v>22</v>
      </c>
      <c r="O365" s="2">
        <v>10</v>
      </c>
      <c r="P365" s="2">
        <v>1</v>
      </c>
      <c r="W365" t="str">
        <f t="shared" si="8"/>
        <v>Insert into `tbrelOrgDescripcion` values(148,28,7,1);</v>
      </c>
      <c r="AB365" s="8">
        <v>349</v>
      </c>
      <c r="AC365" s="8">
        <v>29</v>
      </c>
      <c r="AD365" s="8">
        <v>8</v>
      </c>
      <c r="AE365" s="8">
        <v>1</v>
      </c>
    </row>
    <row r="366" spans="3:31" ht="15" customHeight="1" x14ac:dyDescent="0.25">
      <c r="C366" s="167"/>
      <c r="D366" s="167"/>
      <c r="E366" s="167"/>
      <c r="F366" s="167"/>
      <c r="H366" s="112">
        <v>350</v>
      </c>
      <c r="I366" s="87">
        <v>27</v>
      </c>
      <c r="J366" s="87">
        <v>15</v>
      </c>
      <c r="K366" s="87">
        <v>1</v>
      </c>
      <c r="L366" s="48"/>
      <c r="M366" s="2">
        <v>350</v>
      </c>
      <c r="N366" s="2">
        <v>22</v>
      </c>
      <c r="O366" s="2">
        <v>11</v>
      </c>
      <c r="P366" s="2">
        <v>1</v>
      </c>
      <c r="W366" t="str">
        <f t="shared" si="8"/>
        <v>Insert into `tbrelOrgDescripcion` values(149,28,8,1);</v>
      </c>
      <c r="AB366" s="8">
        <v>350</v>
      </c>
      <c r="AC366" s="8">
        <v>29</v>
      </c>
      <c r="AD366" s="8">
        <v>11</v>
      </c>
      <c r="AE366" s="8">
        <v>1</v>
      </c>
    </row>
    <row r="367" spans="3:31" ht="15" customHeight="1" x14ac:dyDescent="0.25">
      <c r="C367" s="167"/>
      <c r="D367" s="167"/>
      <c r="E367" s="167"/>
      <c r="F367" s="167"/>
      <c r="H367" s="112">
        <v>351</v>
      </c>
      <c r="I367" s="87">
        <v>27</v>
      </c>
      <c r="J367" s="87">
        <v>16</v>
      </c>
      <c r="K367" s="87">
        <v>1</v>
      </c>
      <c r="L367" s="48"/>
      <c r="M367" s="2">
        <v>351</v>
      </c>
      <c r="N367" s="2">
        <v>22</v>
      </c>
      <c r="O367" s="2">
        <v>12</v>
      </c>
      <c r="P367" s="2">
        <v>1</v>
      </c>
      <c r="W367" t="str">
        <f t="shared" si="8"/>
        <v>Insert into `tbrelOrgDescripcion` values(150,28,9,1);</v>
      </c>
      <c r="AB367" s="8">
        <v>351</v>
      </c>
      <c r="AC367" s="8">
        <v>29</v>
      </c>
      <c r="AD367" s="8">
        <v>12</v>
      </c>
      <c r="AE367" s="8">
        <v>1</v>
      </c>
    </row>
    <row r="368" spans="3:31" ht="15" customHeight="1" x14ac:dyDescent="0.25">
      <c r="C368" s="167"/>
      <c r="D368" s="167"/>
      <c r="E368" s="167"/>
      <c r="F368" s="167"/>
      <c r="H368" s="112">
        <v>352</v>
      </c>
      <c r="I368" s="87">
        <v>27</v>
      </c>
      <c r="J368" s="87">
        <v>17</v>
      </c>
      <c r="K368" s="87">
        <v>1</v>
      </c>
      <c r="L368" s="48"/>
      <c r="M368" s="2">
        <v>352</v>
      </c>
      <c r="N368" s="2">
        <v>22</v>
      </c>
      <c r="O368" s="2">
        <v>13</v>
      </c>
      <c r="P368" s="2">
        <v>1</v>
      </c>
      <c r="W368" t="str">
        <f t="shared" si="8"/>
        <v>Insert into `tbrelOrgDescripcion` values(151,28,11,1);</v>
      </c>
      <c r="AB368" s="8">
        <v>352</v>
      </c>
      <c r="AC368" s="8">
        <v>29</v>
      </c>
      <c r="AD368" s="8">
        <v>14</v>
      </c>
      <c r="AE368" s="8">
        <v>1</v>
      </c>
    </row>
    <row r="369" spans="3:31" ht="15" customHeight="1" x14ac:dyDescent="0.25">
      <c r="C369" s="167"/>
      <c r="D369" s="167"/>
      <c r="E369" s="167"/>
      <c r="F369" s="167"/>
      <c r="H369" s="112">
        <v>353</v>
      </c>
      <c r="I369" s="87">
        <v>27</v>
      </c>
      <c r="J369" s="87">
        <v>18</v>
      </c>
      <c r="K369" s="87">
        <v>1</v>
      </c>
      <c r="L369" s="48"/>
      <c r="M369" s="2">
        <v>353</v>
      </c>
      <c r="N369" s="2">
        <v>22</v>
      </c>
      <c r="O369" s="2">
        <v>14</v>
      </c>
      <c r="P369" s="2">
        <v>1</v>
      </c>
      <c r="W369" t="str">
        <f t="shared" si="8"/>
        <v>Insert into `tbrelOrgDescripcion` values(152,29,2,1);</v>
      </c>
      <c r="AB369" s="8">
        <v>353</v>
      </c>
      <c r="AC369" s="8">
        <v>29</v>
      </c>
      <c r="AD369" s="8">
        <v>15</v>
      </c>
      <c r="AE369" s="8">
        <v>1</v>
      </c>
    </row>
    <row r="370" spans="3:31" ht="15" customHeight="1" x14ac:dyDescent="0.25">
      <c r="C370" s="167"/>
      <c r="D370" s="167"/>
      <c r="E370" s="167"/>
      <c r="F370" s="167"/>
      <c r="H370" s="112">
        <v>354</v>
      </c>
      <c r="I370" s="87">
        <v>28</v>
      </c>
      <c r="J370" s="87">
        <v>1</v>
      </c>
      <c r="K370" s="87">
        <v>1</v>
      </c>
      <c r="L370" s="48"/>
      <c r="M370" s="2">
        <v>354</v>
      </c>
      <c r="N370" s="2">
        <v>22</v>
      </c>
      <c r="O370" s="2">
        <v>16</v>
      </c>
      <c r="P370" s="2">
        <v>1</v>
      </c>
      <c r="W370" t="str">
        <f t="shared" si="8"/>
        <v>Insert into `tbrelOrgDescripcion` values(153,29,3,1);</v>
      </c>
      <c r="AB370" s="8">
        <v>354</v>
      </c>
      <c r="AC370" s="8">
        <v>29</v>
      </c>
      <c r="AD370" s="8">
        <v>17</v>
      </c>
      <c r="AE370" s="8">
        <v>1</v>
      </c>
    </row>
    <row r="371" spans="3:31" ht="15" customHeight="1" x14ac:dyDescent="0.25">
      <c r="C371" s="167"/>
      <c r="D371" s="167"/>
      <c r="E371" s="167"/>
      <c r="F371" s="167"/>
      <c r="H371" s="112">
        <v>355</v>
      </c>
      <c r="I371" s="87">
        <v>28</v>
      </c>
      <c r="J371" s="87">
        <v>6</v>
      </c>
      <c r="K371" s="87">
        <v>1</v>
      </c>
      <c r="L371" s="48"/>
      <c r="M371" s="2">
        <v>355</v>
      </c>
      <c r="N371" s="2">
        <v>22</v>
      </c>
      <c r="O371" s="2">
        <v>18</v>
      </c>
      <c r="P371" s="2">
        <v>1</v>
      </c>
      <c r="W371" t="str">
        <f t="shared" si="8"/>
        <v>Insert into `tbrelOrgDescripcion` values(154,29,8,1);</v>
      </c>
      <c r="AB371" s="8">
        <v>355</v>
      </c>
      <c r="AC371" s="8">
        <v>29</v>
      </c>
      <c r="AD371" s="8">
        <v>18</v>
      </c>
      <c r="AE371" s="8">
        <v>1</v>
      </c>
    </row>
    <row r="372" spans="3:31" ht="15" customHeight="1" x14ac:dyDescent="0.25">
      <c r="C372" s="167"/>
      <c r="D372" s="167"/>
      <c r="E372" s="167"/>
      <c r="F372" s="167"/>
      <c r="H372" s="112">
        <v>356</v>
      </c>
      <c r="I372" s="87">
        <v>28</v>
      </c>
      <c r="J372" s="87">
        <v>7</v>
      </c>
      <c r="K372" s="87">
        <v>1</v>
      </c>
      <c r="L372" s="48"/>
      <c r="M372" s="2">
        <v>356</v>
      </c>
      <c r="N372" s="2">
        <v>22</v>
      </c>
      <c r="O372" s="2">
        <v>19</v>
      </c>
      <c r="P372" s="2">
        <v>1</v>
      </c>
      <c r="W372" t="str">
        <f t="shared" si="8"/>
        <v>Insert into `tbrelOrgDescripcion` values(155,29,1,1);</v>
      </c>
      <c r="AB372" s="8">
        <v>356</v>
      </c>
      <c r="AC372" s="8">
        <v>29</v>
      </c>
      <c r="AD372" s="8">
        <v>20</v>
      </c>
      <c r="AE372" s="8">
        <v>1</v>
      </c>
    </row>
    <row r="373" spans="3:31" ht="15" customHeight="1" x14ac:dyDescent="0.25">
      <c r="C373" s="167"/>
      <c r="D373" s="167"/>
      <c r="E373" s="167"/>
      <c r="F373" s="167"/>
      <c r="H373" s="112">
        <v>357</v>
      </c>
      <c r="I373" s="87">
        <v>28</v>
      </c>
      <c r="J373" s="87">
        <v>8</v>
      </c>
      <c r="K373" s="87">
        <v>1</v>
      </c>
      <c r="L373" s="48"/>
      <c r="M373" s="2">
        <v>357</v>
      </c>
      <c r="N373" s="2">
        <v>22</v>
      </c>
      <c r="O373" s="2">
        <v>20</v>
      </c>
      <c r="P373" s="2">
        <v>1</v>
      </c>
      <c r="W373" t="str">
        <f t="shared" si="8"/>
        <v>Insert into `tbrelOrgDescripcion` values(156,29,5,1);</v>
      </c>
      <c r="AB373" s="8">
        <v>357</v>
      </c>
      <c r="AC373" s="8">
        <v>30</v>
      </c>
      <c r="AD373" s="8">
        <v>1</v>
      </c>
      <c r="AE373" s="8">
        <v>1</v>
      </c>
    </row>
    <row r="374" spans="3:31" ht="15" customHeight="1" x14ac:dyDescent="0.25">
      <c r="C374" s="167"/>
      <c r="D374" s="167"/>
      <c r="E374" s="167"/>
      <c r="F374" s="167"/>
      <c r="H374" s="112">
        <v>358</v>
      </c>
      <c r="I374" s="87">
        <v>28</v>
      </c>
      <c r="J374" s="87">
        <v>9</v>
      </c>
      <c r="K374" s="87">
        <v>1</v>
      </c>
      <c r="L374" s="48"/>
      <c r="M374" s="2">
        <v>358</v>
      </c>
      <c r="N374" s="2">
        <v>22</v>
      </c>
      <c r="O374" s="2">
        <v>21</v>
      </c>
      <c r="P374" s="2">
        <v>1</v>
      </c>
      <c r="W374" t="str">
        <f t="shared" si="8"/>
        <v>Insert into `tbrelOrgDescripcion` values(157,29,6,1);</v>
      </c>
      <c r="AB374" s="8">
        <v>358</v>
      </c>
      <c r="AC374" s="8">
        <v>30</v>
      </c>
      <c r="AD374" s="8">
        <v>2</v>
      </c>
      <c r="AE374" s="8">
        <v>1</v>
      </c>
    </row>
    <row r="375" spans="3:31" ht="15" customHeight="1" x14ac:dyDescent="0.25">
      <c r="C375" s="167"/>
      <c r="D375" s="167"/>
      <c r="E375" s="167"/>
      <c r="F375" s="167"/>
      <c r="H375" s="112">
        <v>359</v>
      </c>
      <c r="I375" s="87">
        <v>28</v>
      </c>
      <c r="J375" s="87">
        <v>10</v>
      </c>
      <c r="K375" s="87">
        <v>1</v>
      </c>
      <c r="L375" s="48"/>
      <c r="M375" s="2">
        <v>359</v>
      </c>
      <c r="N375" s="2">
        <v>23</v>
      </c>
      <c r="O375" s="2">
        <v>1</v>
      </c>
      <c r="P375" s="2">
        <v>1</v>
      </c>
      <c r="W375" t="str">
        <f t="shared" si="8"/>
        <v>Insert into `tbrelOrgDescripcion` values(158,30,1,1);</v>
      </c>
      <c r="AB375" s="8">
        <v>359</v>
      </c>
      <c r="AC375" s="8">
        <v>30</v>
      </c>
      <c r="AD375" s="8">
        <v>3</v>
      </c>
      <c r="AE375" s="8">
        <v>1</v>
      </c>
    </row>
    <row r="376" spans="3:31" ht="15" customHeight="1" x14ac:dyDescent="0.25">
      <c r="C376" s="167"/>
      <c r="D376" s="167"/>
      <c r="E376" s="167"/>
      <c r="F376" s="167"/>
      <c r="H376" s="112">
        <v>360</v>
      </c>
      <c r="I376" s="87">
        <v>28</v>
      </c>
      <c r="J376" s="87">
        <v>11</v>
      </c>
      <c r="K376" s="87">
        <v>1</v>
      </c>
      <c r="L376" s="48"/>
      <c r="M376" s="2">
        <v>360</v>
      </c>
      <c r="N376" s="2">
        <v>23</v>
      </c>
      <c r="O376" s="2">
        <v>3</v>
      </c>
      <c r="P376" s="2">
        <v>1</v>
      </c>
      <c r="W376" t="str">
        <f t="shared" si="8"/>
        <v>Insert into `tbrelOrgDescripcion` values(159,30,11,1);</v>
      </c>
      <c r="AB376" s="8">
        <v>360</v>
      </c>
      <c r="AC376" s="8">
        <v>30</v>
      </c>
      <c r="AD376" s="8">
        <v>4</v>
      </c>
      <c r="AE376" s="8">
        <v>1</v>
      </c>
    </row>
    <row r="377" spans="3:31" ht="15" customHeight="1" x14ac:dyDescent="0.25">
      <c r="C377" s="167"/>
      <c r="D377" s="167"/>
      <c r="E377" s="167"/>
      <c r="F377" s="167"/>
      <c r="H377" s="112">
        <v>361</v>
      </c>
      <c r="I377" s="87">
        <v>28</v>
      </c>
      <c r="J377" s="87">
        <v>12</v>
      </c>
      <c r="K377" s="87">
        <v>1</v>
      </c>
      <c r="L377" s="48"/>
      <c r="M377" s="2">
        <v>361</v>
      </c>
      <c r="N377" s="2">
        <v>23</v>
      </c>
      <c r="O377" s="2">
        <v>4</v>
      </c>
      <c r="P377" s="2">
        <v>1</v>
      </c>
      <c r="W377" t="str">
        <f t="shared" si="8"/>
        <v>Insert into `tbrelOrgDescripcion` values(160,30,14,1);</v>
      </c>
      <c r="AB377" s="8">
        <v>361</v>
      </c>
      <c r="AC377" s="8">
        <v>30</v>
      </c>
      <c r="AD377" s="8">
        <v>5</v>
      </c>
      <c r="AE377" s="8">
        <v>1</v>
      </c>
    </row>
    <row r="378" spans="3:31" ht="15" customHeight="1" x14ac:dyDescent="0.25">
      <c r="C378" s="167"/>
      <c r="D378" s="167"/>
      <c r="E378" s="167"/>
      <c r="F378" s="167"/>
      <c r="H378" s="112">
        <v>362</v>
      </c>
      <c r="I378" s="87">
        <v>28</v>
      </c>
      <c r="J378" s="87">
        <v>13</v>
      </c>
      <c r="K378" s="87">
        <v>1</v>
      </c>
      <c r="L378" s="48"/>
      <c r="M378" s="2">
        <v>362</v>
      </c>
      <c r="N378" s="2">
        <v>23</v>
      </c>
      <c r="O378" s="2">
        <v>5</v>
      </c>
      <c r="P378" s="2">
        <v>1</v>
      </c>
      <c r="W378" t="str">
        <f t="shared" si="8"/>
        <v>Insert into `tbrelOrgDescripcion` values(161,30,3,1);</v>
      </c>
      <c r="AB378" s="8">
        <v>362</v>
      </c>
      <c r="AC378" s="8">
        <v>30</v>
      </c>
      <c r="AD378" s="8">
        <v>6</v>
      </c>
      <c r="AE378" s="8">
        <v>1</v>
      </c>
    </row>
    <row r="379" spans="3:31" ht="15" customHeight="1" x14ac:dyDescent="0.25">
      <c r="C379" s="167"/>
      <c r="D379" s="167"/>
      <c r="E379" s="167"/>
      <c r="F379" s="167"/>
      <c r="H379" s="112">
        <v>363</v>
      </c>
      <c r="I379" s="87">
        <v>28</v>
      </c>
      <c r="J379" s="87">
        <v>16</v>
      </c>
      <c r="K379" s="87">
        <v>1</v>
      </c>
      <c r="L379" s="48"/>
      <c r="M379" s="2">
        <v>363</v>
      </c>
      <c r="N379" s="2">
        <v>23</v>
      </c>
      <c r="O379" s="2">
        <v>6</v>
      </c>
      <c r="P379" s="2">
        <v>1</v>
      </c>
      <c r="W379" t="str">
        <f t="shared" si="8"/>
        <v>Insert into `tbrelOrgDescripcion` values(162,30,4,1);</v>
      </c>
      <c r="AB379" s="8">
        <v>363</v>
      </c>
      <c r="AC379" s="8">
        <v>30</v>
      </c>
      <c r="AD379" s="8">
        <v>7</v>
      </c>
      <c r="AE379" s="8">
        <v>1</v>
      </c>
    </row>
    <row r="380" spans="3:31" ht="15" customHeight="1" x14ac:dyDescent="0.25">
      <c r="C380" s="167"/>
      <c r="D380" s="167"/>
      <c r="E380" s="167"/>
      <c r="F380" s="167"/>
      <c r="H380" s="112">
        <v>364</v>
      </c>
      <c r="I380" s="87">
        <v>28</v>
      </c>
      <c r="J380" s="87">
        <v>17</v>
      </c>
      <c r="K380" s="87">
        <v>1</v>
      </c>
      <c r="L380" s="48"/>
      <c r="M380" s="2">
        <v>364</v>
      </c>
      <c r="N380" s="2">
        <v>23</v>
      </c>
      <c r="O380" s="2">
        <v>7</v>
      </c>
      <c r="P380" s="2">
        <v>1</v>
      </c>
      <c r="W380" t="str">
        <f t="shared" si="8"/>
        <v>Insert into `tbrelOrgDescripcion` values(163,30,5,1);</v>
      </c>
      <c r="AB380" s="8">
        <v>364</v>
      </c>
      <c r="AC380" s="8">
        <v>30</v>
      </c>
      <c r="AD380" s="8">
        <v>8</v>
      </c>
      <c r="AE380" s="8">
        <v>1</v>
      </c>
    </row>
    <row r="381" spans="3:31" ht="15" customHeight="1" x14ac:dyDescent="0.25">
      <c r="C381" s="167"/>
      <c r="D381" s="167"/>
      <c r="E381" s="167"/>
      <c r="F381" s="167"/>
      <c r="H381" s="112">
        <v>365</v>
      </c>
      <c r="I381" s="87">
        <v>28</v>
      </c>
      <c r="J381" s="87">
        <v>18</v>
      </c>
      <c r="K381" s="87">
        <v>1</v>
      </c>
      <c r="L381" s="48"/>
      <c r="M381" s="2">
        <v>365</v>
      </c>
      <c r="N381" s="2">
        <v>23</v>
      </c>
      <c r="O381" s="2">
        <v>8</v>
      </c>
      <c r="P381" s="2">
        <v>1</v>
      </c>
      <c r="W381" t="str">
        <f t="shared" si="8"/>
        <v>Insert into `tbrelOrgDescripcion` values(164,30,16,1);</v>
      </c>
      <c r="AB381" s="8">
        <v>365</v>
      </c>
      <c r="AC381" s="8">
        <v>30</v>
      </c>
      <c r="AD381" s="8">
        <v>9</v>
      </c>
      <c r="AE381" s="8">
        <v>1</v>
      </c>
    </row>
    <row r="382" spans="3:31" ht="15" customHeight="1" x14ac:dyDescent="0.25">
      <c r="C382" s="167"/>
      <c r="D382" s="167"/>
      <c r="E382" s="167"/>
      <c r="F382" s="167"/>
      <c r="H382" s="112">
        <v>366</v>
      </c>
      <c r="I382" s="87">
        <v>29</v>
      </c>
      <c r="J382" s="87">
        <v>1</v>
      </c>
      <c r="K382" s="87">
        <v>1</v>
      </c>
      <c r="L382" s="48"/>
      <c r="M382" s="2">
        <v>366</v>
      </c>
      <c r="N382" s="2">
        <v>23</v>
      </c>
      <c r="O382" s="2">
        <v>10</v>
      </c>
      <c r="P382" s="2">
        <v>1</v>
      </c>
      <c r="W382" t="str">
        <f t="shared" si="8"/>
        <v>Insert into `tbrelOrgDescripcion` values(165,31,1,1);</v>
      </c>
      <c r="AB382" s="8">
        <v>366</v>
      </c>
      <c r="AC382" s="8">
        <v>30</v>
      </c>
      <c r="AD382" s="8">
        <v>10</v>
      </c>
      <c r="AE382" s="8">
        <v>1</v>
      </c>
    </row>
    <row r="383" spans="3:31" ht="15" customHeight="1" x14ac:dyDescent="0.25">
      <c r="C383" s="167"/>
      <c r="D383" s="167"/>
      <c r="E383" s="167"/>
      <c r="F383" s="167"/>
      <c r="H383" s="112">
        <v>367</v>
      </c>
      <c r="I383" s="87">
        <v>29</v>
      </c>
      <c r="J383" s="87">
        <v>2</v>
      </c>
      <c r="K383" s="87">
        <v>1</v>
      </c>
      <c r="L383" s="48"/>
      <c r="M383" s="2">
        <v>367</v>
      </c>
      <c r="N383" s="2">
        <v>23</v>
      </c>
      <c r="O383" s="2">
        <v>11</v>
      </c>
      <c r="P383" s="2">
        <v>1</v>
      </c>
      <c r="W383" t="str">
        <f t="shared" si="8"/>
        <v>Insert into `tbrelOrgDescripcion` values(166,31,14,1);</v>
      </c>
      <c r="AB383" s="8">
        <v>367</v>
      </c>
      <c r="AC383" s="8">
        <v>30</v>
      </c>
      <c r="AD383" s="8">
        <v>11</v>
      </c>
      <c r="AE383" s="8">
        <v>1</v>
      </c>
    </row>
    <row r="384" spans="3:31" ht="15" customHeight="1" x14ac:dyDescent="0.25">
      <c r="C384" s="167"/>
      <c r="D384" s="167"/>
      <c r="E384" s="167"/>
      <c r="F384" s="167"/>
      <c r="H384" s="112">
        <v>368</v>
      </c>
      <c r="I384" s="87">
        <v>29</v>
      </c>
      <c r="J384" s="87">
        <v>3</v>
      </c>
      <c r="K384" s="87">
        <v>1</v>
      </c>
      <c r="L384" s="48"/>
      <c r="M384" s="2">
        <v>368</v>
      </c>
      <c r="N384" s="2">
        <v>23</v>
      </c>
      <c r="O384" s="2">
        <v>12</v>
      </c>
      <c r="P384" s="2">
        <v>1</v>
      </c>
      <c r="W384" t="str">
        <f t="shared" si="8"/>
        <v>Insert into `tbrelOrgDescripcion` values(167,31,13,1);</v>
      </c>
      <c r="AB384" s="8">
        <v>368</v>
      </c>
      <c r="AC384" s="8">
        <v>30</v>
      </c>
      <c r="AD384" s="8">
        <v>12</v>
      </c>
      <c r="AE384" s="8">
        <v>1</v>
      </c>
    </row>
    <row r="385" spans="3:31" ht="15" customHeight="1" x14ac:dyDescent="0.25">
      <c r="C385" s="167"/>
      <c r="D385" s="167"/>
      <c r="E385" s="167"/>
      <c r="F385" s="167"/>
      <c r="H385" s="112">
        <v>369</v>
      </c>
      <c r="I385" s="87">
        <v>29</v>
      </c>
      <c r="J385" s="87">
        <v>5</v>
      </c>
      <c r="K385" s="87">
        <v>1</v>
      </c>
      <c r="L385" s="48"/>
      <c r="M385" s="2">
        <v>369</v>
      </c>
      <c r="N385" s="2">
        <v>23</v>
      </c>
      <c r="O385" s="2">
        <v>13</v>
      </c>
      <c r="P385" s="2">
        <v>1</v>
      </c>
      <c r="W385" t="str">
        <f t="shared" si="8"/>
        <v>Insert into `tbrelOrgDescripcion` values(168,31,9,1);</v>
      </c>
      <c r="AB385" s="8">
        <v>369</v>
      </c>
      <c r="AC385" s="8">
        <v>30</v>
      </c>
      <c r="AD385" s="8">
        <v>13</v>
      </c>
      <c r="AE385" s="8">
        <v>1</v>
      </c>
    </row>
    <row r="386" spans="3:31" ht="15" customHeight="1" x14ac:dyDescent="0.25">
      <c r="C386" s="167"/>
      <c r="D386" s="167"/>
      <c r="E386" s="167"/>
      <c r="F386" s="167"/>
      <c r="H386" s="112">
        <v>370</v>
      </c>
      <c r="I386" s="87">
        <v>29</v>
      </c>
      <c r="J386" s="87">
        <v>8</v>
      </c>
      <c r="K386" s="87">
        <v>1</v>
      </c>
      <c r="L386" s="48"/>
      <c r="M386" s="2">
        <v>370</v>
      </c>
      <c r="N386" s="2">
        <v>23</v>
      </c>
      <c r="O386" s="2">
        <v>14</v>
      </c>
      <c r="P386" s="2">
        <v>1</v>
      </c>
      <c r="W386" t="str">
        <f t="shared" si="8"/>
        <v>Insert into `tbrelOrgDescripcion` values(169,31,2,1);</v>
      </c>
      <c r="AB386" s="8">
        <v>370</v>
      </c>
      <c r="AC386" s="8">
        <v>30</v>
      </c>
      <c r="AD386" s="8">
        <v>14</v>
      </c>
      <c r="AE386" s="8">
        <v>1</v>
      </c>
    </row>
    <row r="387" spans="3:31" ht="15" customHeight="1" x14ac:dyDescent="0.25">
      <c r="C387" s="167"/>
      <c r="D387" s="167"/>
      <c r="E387" s="167"/>
      <c r="F387" s="167"/>
      <c r="H387" s="112">
        <v>371</v>
      </c>
      <c r="I387" s="87">
        <v>29</v>
      </c>
      <c r="J387" s="87">
        <v>9</v>
      </c>
      <c r="K387" s="87">
        <v>1</v>
      </c>
      <c r="L387" s="48"/>
      <c r="M387" s="2">
        <v>371</v>
      </c>
      <c r="N387" s="2">
        <v>23</v>
      </c>
      <c r="O387" s="2">
        <v>15</v>
      </c>
      <c r="P387" s="2">
        <v>1</v>
      </c>
      <c r="W387" t="str">
        <f t="shared" si="8"/>
        <v>Insert into `tbrelOrgDescripcion` values(170,32,1,1);</v>
      </c>
      <c r="AB387" s="8">
        <v>371</v>
      </c>
      <c r="AC387" s="8">
        <v>30</v>
      </c>
      <c r="AD387" s="8">
        <v>15</v>
      </c>
      <c r="AE387" s="8">
        <v>1</v>
      </c>
    </row>
    <row r="388" spans="3:31" ht="15" customHeight="1" x14ac:dyDescent="0.25">
      <c r="C388" s="167"/>
      <c r="D388" s="167"/>
      <c r="E388" s="167"/>
      <c r="F388" s="167"/>
      <c r="H388" s="112">
        <v>372</v>
      </c>
      <c r="I388" s="87">
        <v>29</v>
      </c>
      <c r="J388" s="87">
        <v>10</v>
      </c>
      <c r="K388" s="87">
        <v>1</v>
      </c>
      <c r="L388" s="48"/>
      <c r="M388" s="2">
        <v>372</v>
      </c>
      <c r="N388" s="2">
        <v>23</v>
      </c>
      <c r="O388" s="2">
        <v>16</v>
      </c>
      <c r="P388" s="2">
        <v>1</v>
      </c>
      <c r="W388" t="str">
        <f t="shared" si="8"/>
        <v>Insert into `tbrelOrgDescripcion` values(171,32,7,1);</v>
      </c>
      <c r="AB388" s="8">
        <v>372</v>
      </c>
      <c r="AC388" s="8">
        <v>30</v>
      </c>
      <c r="AD388" s="8">
        <v>17</v>
      </c>
      <c r="AE388" s="8">
        <v>1</v>
      </c>
    </row>
    <row r="389" spans="3:31" ht="15" customHeight="1" x14ac:dyDescent="0.25">
      <c r="C389" s="167"/>
      <c r="D389" s="167"/>
      <c r="E389" s="167"/>
      <c r="F389" s="167"/>
      <c r="H389" s="112">
        <v>373</v>
      </c>
      <c r="I389" s="87">
        <v>29</v>
      </c>
      <c r="J389" s="87">
        <v>11</v>
      </c>
      <c r="K389" s="87">
        <v>1</v>
      </c>
      <c r="L389" s="48"/>
      <c r="M389" s="2">
        <v>373</v>
      </c>
      <c r="N389" s="2">
        <v>23</v>
      </c>
      <c r="O389" s="2">
        <v>17</v>
      </c>
      <c r="P389" s="2">
        <v>1</v>
      </c>
      <c r="W389" t="str">
        <f t="shared" si="8"/>
        <v>Insert into `tbrelOrgDescripcion` values(172,32,2,1);</v>
      </c>
      <c r="AB389" s="8">
        <v>373</v>
      </c>
      <c r="AC389" s="8">
        <v>30</v>
      </c>
      <c r="AD389" s="8">
        <v>19</v>
      </c>
      <c r="AE389" s="8">
        <v>1</v>
      </c>
    </row>
    <row r="390" spans="3:31" ht="15" customHeight="1" x14ac:dyDescent="0.25">
      <c r="C390" s="167"/>
      <c r="D390" s="167"/>
      <c r="E390" s="167"/>
      <c r="F390" s="167"/>
      <c r="H390" s="112">
        <v>374</v>
      </c>
      <c r="I390" s="87">
        <v>29</v>
      </c>
      <c r="J390" s="87">
        <v>12</v>
      </c>
      <c r="K390" s="87">
        <v>1</v>
      </c>
      <c r="L390" s="48"/>
      <c r="M390" s="2">
        <v>374</v>
      </c>
      <c r="N390" s="2">
        <v>23</v>
      </c>
      <c r="O390" s="2">
        <v>18</v>
      </c>
      <c r="P390" s="2">
        <v>1</v>
      </c>
      <c r="W390" t="str">
        <f t="shared" si="8"/>
        <v>Insert into `tbrelOrgDescripcion` values(173,32,3,1);</v>
      </c>
      <c r="AB390" s="8">
        <v>374</v>
      </c>
      <c r="AC390" s="8">
        <v>30</v>
      </c>
      <c r="AD390" s="8">
        <v>20</v>
      </c>
      <c r="AE390" s="8">
        <v>1</v>
      </c>
    </row>
    <row r="391" spans="3:31" ht="15" customHeight="1" x14ac:dyDescent="0.25">
      <c r="C391" s="167"/>
      <c r="D391" s="167"/>
      <c r="E391" s="167"/>
      <c r="F391" s="167"/>
      <c r="H391" s="112">
        <v>375</v>
      </c>
      <c r="I391" s="87">
        <v>29</v>
      </c>
      <c r="J391" s="87">
        <v>13</v>
      </c>
      <c r="K391" s="87">
        <v>1</v>
      </c>
      <c r="L391" s="48"/>
      <c r="M391" s="2">
        <v>375</v>
      </c>
      <c r="N391" s="2">
        <v>23</v>
      </c>
      <c r="O391" s="2">
        <v>20</v>
      </c>
      <c r="P391" s="2">
        <v>1</v>
      </c>
      <c r="W391" t="str">
        <f t="shared" si="8"/>
        <v>Insert into `tbrelOrgDescripcion` values(174,32,4,1);</v>
      </c>
      <c r="AB391" s="8">
        <v>375</v>
      </c>
      <c r="AC391" s="8">
        <v>31</v>
      </c>
      <c r="AD391" s="8">
        <v>1</v>
      </c>
      <c r="AE391" s="8">
        <v>1</v>
      </c>
    </row>
    <row r="392" spans="3:31" ht="15" customHeight="1" x14ac:dyDescent="0.25">
      <c r="C392" s="167"/>
      <c r="D392" s="167"/>
      <c r="E392" s="167"/>
      <c r="F392" s="167"/>
      <c r="H392" s="112">
        <v>376</v>
      </c>
      <c r="I392" s="87">
        <v>29</v>
      </c>
      <c r="J392" s="87">
        <v>15</v>
      </c>
      <c r="K392" s="87">
        <v>1</v>
      </c>
      <c r="L392" s="48"/>
      <c r="M392" s="2">
        <v>376</v>
      </c>
      <c r="N392" s="2">
        <v>23</v>
      </c>
      <c r="O392" s="2">
        <v>21</v>
      </c>
      <c r="P392" s="2">
        <v>1</v>
      </c>
      <c r="W392" t="str">
        <f t="shared" si="8"/>
        <v>Insert into `tbrelOrgDescripcion` values(175,32,16,1);</v>
      </c>
      <c r="AB392" s="8">
        <v>376</v>
      </c>
      <c r="AC392" s="8">
        <v>31</v>
      </c>
      <c r="AD392" s="8">
        <v>2</v>
      </c>
      <c r="AE392" s="8">
        <v>1</v>
      </c>
    </row>
    <row r="393" spans="3:31" ht="15" customHeight="1" x14ac:dyDescent="0.25">
      <c r="C393" s="167"/>
      <c r="D393" s="167"/>
      <c r="E393" s="167"/>
      <c r="F393" s="167"/>
      <c r="H393" s="112">
        <v>377</v>
      </c>
      <c r="I393" s="87">
        <v>29</v>
      </c>
      <c r="J393" s="87">
        <v>16</v>
      </c>
      <c r="K393" s="87">
        <v>1</v>
      </c>
      <c r="L393" s="48"/>
      <c r="M393" s="2">
        <v>377</v>
      </c>
      <c r="N393" s="2">
        <v>24</v>
      </c>
      <c r="O393" s="2">
        <v>1</v>
      </c>
      <c r="P393" s="2">
        <v>1</v>
      </c>
      <c r="W393" t="str">
        <f t="shared" si="8"/>
        <v>Insert into `tbrelOrgDescripcion` values(176,32,5,1);</v>
      </c>
      <c r="AB393" s="8">
        <v>377</v>
      </c>
      <c r="AC393" s="8">
        <v>31</v>
      </c>
      <c r="AD393" s="8">
        <v>3</v>
      </c>
      <c r="AE393" s="8">
        <v>1</v>
      </c>
    </row>
    <row r="394" spans="3:31" ht="15" customHeight="1" x14ac:dyDescent="0.25">
      <c r="C394" s="167"/>
      <c r="D394" s="167"/>
      <c r="E394" s="167"/>
      <c r="F394" s="167"/>
      <c r="H394" s="112">
        <v>378</v>
      </c>
      <c r="I394" s="87">
        <v>29</v>
      </c>
      <c r="J394" s="87">
        <v>17</v>
      </c>
      <c r="K394" s="87">
        <v>1</v>
      </c>
      <c r="L394" s="48"/>
      <c r="M394" s="2">
        <v>378</v>
      </c>
      <c r="N394" s="2">
        <v>24</v>
      </c>
      <c r="O394" s="2">
        <v>2</v>
      </c>
      <c r="P394" s="2">
        <v>1</v>
      </c>
      <c r="W394" t="str">
        <f t="shared" si="8"/>
        <v>Insert into `tbrelOrgDescripcion` values(177,33,18,1);</v>
      </c>
      <c r="AB394" s="8">
        <v>378</v>
      </c>
      <c r="AC394" s="8">
        <v>31</v>
      </c>
      <c r="AD394" s="8">
        <v>4</v>
      </c>
      <c r="AE394" s="8">
        <v>1</v>
      </c>
    </row>
    <row r="395" spans="3:31" ht="15" customHeight="1" x14ac:dyDescent="0.25">
      <c r="C395" s="167"/>
      <c r="D395" s="167"/>
      <c r="E395" s="167"/>
      <c r="F395" s="167"/>
      <c r="H395" s="112">
        <v>379</v>
      </c>
      <c r="I395" s="87">
        <v>30</v>
      </c>
      <c r="J395" s="87">
        <v>2</v>
      </c>
      <c r="K395" s="87">
        <v>1</v>
      </c>
      <c r="L395" s="48"/>
      <c r="M395" s="2">
        <v>379</v>
      </c>
      <c r="N395" s="2">
        <v>24</v>
      </c>
      <c r="O395" s="2">
        <v>3</v>
      </c>
      <c r="P395" s="2">
        <v>1</v>
      </c>
      <c r="W395" t="str">
        <f t="shared" si="8"/>
        <v>Insert into `tbrelOrgDescripcion` values(178,33,20,1);</v>
      </c>
      <c r="AB395" s="8">
        <v>379</v>
      </c>
      <c r="AC395" s="8">
        <v>31</v>
      </c>
      <c r="AD395" s="8">
        <v>5</v>
      </c>
      <c r="AE395" s="8">
        <v>1</v>
      </c>
    </row>
    <row r="396" spans="3:31" ht="15" customHeight="1" x14ac:dyDescent="0.25">
      <c r="C396" s="167"/>
      <c r="D396" s="167"/>
      <c r="E396" s="167"/>
      <c r="F396" s="167"/>
      <c r="H396" s="112">
        <v>380</v>
      </c>
      <c r="I396" s="87">
        <v>30</v>
      </c>
      <c r="J396" s="87">
        <v>3</v>
      </c>
      <c r="K396" s="87">
        <v>1</v>
      </c>
      <c r="L396" s="48"/>
      <c r="M396" s="2">
        <v>380</v>
      </c>
      <c r="N396" s="2">
        <v>24</v>
      </c>
      <c r="O396" s="2">
        <v>5</v>
      </c>
      <c r="P396" s="2">
        <v>1</v>
      </c>
      <c r="W396" t="str">
        <f t="shared" si="8"/>
        <v>Insert into `tbrelOrgDescripcion` values(179,33,17,1);</v>
      </c>
      <c r="AB396" s="8">
        <v>380</v>
      </c>
      <c r="AC396" s="8">
        <v>31</v>
      </c>
      <c r="AD396" s="8">
        <v>6</v>
      </c>
      <c r="AE396" s="8">
        <v>1</v>
      </c>
    </row>
    <row r="397" spans="3:31" ht="15" customHeight="1" x14ac:dyDescent="0.25">
      <c r="C397" s="167"/>
      <c r="D397" s="167"/>
      <c r="E397" s="167"/>
      <c r="F397" s="167"/>
      <c r="H397" s="112">
        <v>381</v>
      </c>
      <c r="I397" s="87">
        <v>30</v>
      </c>
      <c r="J397" s="87">
        <v>4</v>
      </c>
      <c r="K397" s="87">
        <v>1</v>
      </c>
      <c r="L397" s="48"/>
      <c r="M397" s="2">
        <v>381</v>
      </c>
      <c r="N397" s="2">
        <v>24</v>
      </c>
      <c r="O397" s="2">
        <v>6</v>
      </c>
      <c r="P397" s="2">
        <v>1</v>
      </c>
      <c r="W397" t="str">
        <f t="shared" si="8"/>
        <v>Insert into `tbrelOrgDescripcion` values(180,33,2,1);</v>
      </c>
      <c r="AB397" s="8">
        <v>381</v>
      </c>
      <c r="AC397" s="8">
        <v>31</v>
      </c>
      <c r="AD397" s="8">
        <v>9</v>
      </c>
      <c r="AE397" s="8">
        <v>1</v>
      </c>
    </row>
    <row r="398" spans="3:31" ht="15" customHeight="1" x14ac:dyDescent="0.25">
      <c r="C398" s="167"/>
      <c r="D398" s="167"/>
      <c r="E398" s="167"/>
      <c r="F398" s="167"/>
      <c r="H398" s="112">
        <v>382</v>
      </c>
      <c r="I398" s="87">
        <v>30</v>
      </c>
      <c r="J398" s="87">
        <v>5</v>
      </c>
      <c r="K398" s="87">
        <v>1</v>
      </c>
      <c r="L398" s="48"/>
      <c r="M398" s="2">
        <v>382</v>
      </c>
      <c r="N398" s="2">
        <v>24</v>
      </c>
      <c r="O398" s="2">
        <v>7</v>
      </c>
      <c r="P398" s="2">
        <v>1</v>
      </c>
      <c r="W398" t="str">
        <f t="shared" si="8"/>
        <v>Insert into `tbrelOrgDescripcion` values(181,33,10,1);</v>
      </c>
      <c r="AB398" s="8">
        <v>382</v>
      </c>
      <c r="AC398" s="8">
        <v>31</v>
      </c>
      <c r="AD398" s="8">
        <v>11</v>
      </c>
      <c r="AE398" s="8">
        <v>1</v>
      </c>
    </row>
    <row r="399" spans="3:31" ht="15" customHeight="1" x14ac:dyDescent="0.25">
      <c r="C399" s="167"/>
      <c r="D399" s="167"/>
      <c r="E399" s="167"/>
      <c r="F399" s="167"/>
      <c r="H399" s="112">
        <v>383</v>
      </c>
      <c r="I399" s="87">
        <v>30</v>
      </c>
      <c r="J399" s="87">
        <v>7</v>
      </c>
      <c r="K399" s="87">
        <v>1</v>
      </c>
      <c r="L399" s="48"/>
      <c r="M399" s="2">
        <v>383</v>
      </c>
      <c r="N399" s="2">
        <v>24</v>
      </c>
      <c r="O399" s="2">
        <v>8</v>
      </c>
      <c r="P399" s="2">
        <v>1</v>
      </c>
      <c r="W399" t="str">
        <f t="shared" si="8"/>
        <v>Insert into `tbrelOrgDescripcion` values(182,33,3,1);</v>
      </c>
      <c r="AB399" s="8">
        <v>383</v>
      </c>
      <c r="AC399" s="8">
        <v>31</v>
      </c>
      <c r="AD399" s="8">
        <v>12</v>
      </c>
      <c r="AE399" s="8">
        <v>1</v>
      </c>
    </row>
    <row r="400" spans="3:31" ht="15" customHeight="1" x14ac:dyDescent="0.25">
      <c r="C400" s="167"/>
      <c r="D400" s="167"/>
      <c r="E400" s="167"/>
      <c r="F400" s="167"/>
      <c r="H400" s="112">
        <v>384</v>
      </c>
      <c r="I400" s="87">
        <v>30</v>
      </c>
      <c r="J400" s="87">
        <v>8</v>
      </c>
      <c r="K400" s="87">
        <v>1</v>
      </c>
      <c r="L400" s="48"/>
      <c r="M400" s="2">
        <v>384</v>
      </c>
      <c r="N400" s="2">
        <v>24</v>
      </c>
      <c r="O400" s="2">
        <v>9</v>
      </c>
      <c r="P400" s="2">
        <v>1</v>
      </c>
      <c r="W400" t="str">
        <f t="shared" si="8"/>
        <v>Insert into `tbrelOrgDescripcion` values(183,34,1,1);</v>
      </c>
      <c r="AB400" s="8">
        <v>384</v>
      </c>
      <c r="AC400" s="8">
        <v>31</v>
      </c>
      <c r="AD400" s="8">
        <v>13</v>
      </c>
      <c r="AE400" s="8">
        <v>1</v>
      </c>
    </row>
    <row r="401" spans="3:31" ht="15" customHeight="1" x14ac:dyDescent="0.25">
      <c r="C401" s="167"/>
      <c r="D401" s="167"/>
      <c r="E401" s="167"/>
      <c r="F401" s="167"/>
      <c r="H401" s="112">
        <v>385</v>
      </c>
      <c r="I401" s="87">
        <v>30</v>
      </c>
      <c r="J401" s="87">
        <v>9</v>
      </c>
      <c r="K401" s="87">
        <v>1</v>
      </c>
      <c r="L401" s="48"/>
      <c r="M401" s="2">
        <v>385</v>
      </c>
      <c r="N401" s="2">
        <v>24</v>
      </c>
      <c r="O401" s="2">
        <v>10</v>
      </c>
      <c r="P401" s="2">
        <v>1</v>
      </c>
      <c r="W401" t="str">
        <f t="shared" si="8"/>
        <v>Insert into `tbrelOrgDescripcion` values(184,34,2,1);</v>
      </c>
      <c r="AB401" s="8">
        <v>385</v>
      </c>
      <c r="AC401" s="8">
        <v>31</v>
      </c>
      <c r="AD401" s="8">
        <v>16</v>
      </c>
      <c r="AE401" s="8">
        <v>1</v>
      </c>
    </row>
    <row r="402" spans="3:31" ht="15" customHeight="1" x14ac:dyDescent="0.25">
      <c r="C402" s="167"/>
      <c r="D402" s="167"/>
      <c r="E402" s="167"/>
      <c r="F402" s="167"/>
      <c r="H402" s="112">
        <v>386</v>
      </c>
      <c r="I402" s="87">
        <v>30</v>
      </c>
      <c r="J402" s="87">
        <v>11</v>
      </c>
      <c r="K402" s="87">
        <v>1</v>
      </c>
      <c r="L402" s="48"/>
      <c r="M402" s="2">
        <v>386</v>
      </c>
      <c r="N402" s="2">
        <v>24</v>
      </c>
      <c r="O402" s="2">
        <v>11</v>
      </c>
      <c r="P402" s="2">
        <v>1</v>
      </c>
      <c r="W402" t="str">
        <f t="shared" si="8"/>
        <v>Insert into `tbrelOrgDescripcion` values(185,34,3,1);</v>
      </c>
      <c r="AB402" s="8">
        <v>386</v>
      </c>
      <c r="AC402" s="8">
        <v>31</v>
      </c>
      <c r="AD402" s="8">
        <v>18</v>
      </c>
      <c r="AE402" s="8">
        <v>1</v>
      </c>
    </row>
    <row r="403" spans="3:31" ht="15" customHeight="1" x14ac:dyDescent="0.25">
      <c r="C403" s="167"/>
      <c r="D403" s="167"/>
      <c r="E403" s="167"/>
      <c r="F403" s="167"/>
      <c r="H403" s="112">
        <v>387</v>
      </c>
      <c r="I403" s="87">
        <v>30</v>
      </c>
      <c r="J403" s="87">
        <v>12</v>
      </c>
      <c r="K403" s="87">
        <v>1</v>
      </c>
      <c r="L403" s="48"/>
      <c r="M403" s="2">
        <v>387</v>
      </c>
      <c r="N403" s="2">
        <v>24</v>
      </c>
      <c r="O403" s="2">
        <v>14</v>
      </c>
      <c r="P403" s="2">
        <v>1</v>
      </c>
      <c r="W403" t="str">
        <f t="shared" si="8"/>
        <v>Insert into `tbrelOrgDescripcion` values(186,34,4,1);</v>
      </c>
      <c r="AB403" s="8">
        <v>387</v>
      </c>
      <c r="AC403" s="8">
        <v>31</v>
      </c>
      <c r="AD403" s="8">
        <v>19</v>
      </c>
      <c r="AE403" s="8">
        <v>1</v>
      </c>
    </row>
    <row r="404" spans="3:31" ht="15" customHeight="1" x14ac:dyDescent="0.25">
      <c r="C404" s="167"/>
      <c r="D404" s="167"/>
      <c r="E404" s="167"/>
      <c r="F404" s="167"/>
      <c r="H404" s="112">
        <v>388</v>
      </c>
      <c r="I404" s="87">
        <v>30</v>
      </c>
      <c r="J404" s="87">
        <v>13</v>
      </c>
      <c r="K404" s="87">
        <v>1</v>
      </c>
      <c r="L404" s="48"/>
      <c r="M404" s="2">
        <v>388</v>
      </c>
      <c r="N404" s="2">
        <v>24</v>
      </c>
      <c r="O404" s="2">
        <v>15</v>
      </c>
      <c r="P404" s="2">
        <v>1</v>
      </c>
      <c r="W404" t="str">
        <f t="shared" si="8"/>
        <v>Insert into `tbrelOrgDescripcion` values(187,34,5,1);</v>
      </c>
      <c r="AB404" s="8">
        <v>388</v>
      </c>
      <c r="AC404" s="8">
        <v>31</v>
      </c>
      <c r="AD404" s="8">
        <v>20</v>
      </c>
      <c r="AE404" s="8">
        <v>1</v>
      </c>
    </row>
    <row r="405" spans="3:31" ht="15" customHeight="1" x14ac:dyDescent="0.25">
      <c r="C405" s="167"/>
      <c r="D405" s="167"/>
      <c r="E405" s="167"/>
      <c r="F405" s="167"/>
      <c r="H405" s="112">
        <v>389</v>
      </c>
      <c r="I405" s="87">
        <v>30</v>
      </c>
      <c r="J405" s="87">
        <v>14</v>
      </c>
      <c r="K405" s="87">
        <v>1</v>
      </c>
      <c r="L405" s="48"/>
      <c r="M405" s="2">
        <v>389</v>
      </c>
      <c r="N405" s="2">
        <v>24</v>
      </c>
      <c r="O405" s="2">
        <v>16</v>
      </c>
      <c r="P405" s="2">
        <v>1</v>
      </c>
      <c r="W405" t="str">
        <f t="shared" si="8"/>
        <v>Insert into `tbrelOrgDescripcion` values(188,34,6,1);</v>
      </c>
      <c r="AB405" s="8">
        <v>389</v>
      </c>
      <c r="AC405" s="8">
        <v>32</v>
      </c>
      <c r="AD405" s="8">
        <v>1</v>
      </c>
      <c r="AE405" s="8">
        <v>1</v>
      </c>
    </row>
    <row r="406" spans="3:31" ht="15" customHeight="1" x14ac:dyDescent="0.25">
      <c r="C406" s="167"/>
      <c r="D406" s="167"/>
      <c r="E406" s="167"/>
      <c r="F406" s="167"/>
      <c r="H406" s="112">
        <v>390</v>
      </c>
      <c r="I406" s="87">
        <v>30</v>
      </c>
      <c r="J406" s="87">
        <v>15</v>
      </c>
      <c r="K406" s="87">
        <v>1</v>
      </c>
      <c r="L406" s="48"/>
      <c r="M406" s="2">
        <v>390</v>
      </c>
      <c r="N406" s="2">
        <v>24</v>
      </c>
      <c r="O406" s="2">
        <v>18</v>
      </c>
      <c r="P406" s="2">
        <v>1</v>
      </c>
      <c r="W406" t="str">
        <f t="shared" si="8"/>
        <v>Insert into `tbrelOrgDescripcion` values(189,35,1,1);</v>
      </c>
      <c r="AB406" s="8">
        <v>390</v>
      </c>
      <c r="AC406" s="8">
        <v>32</v>
      </c>
      <c r="AD406" s="8">
        <v>2</v>
      </c>
      <c r="AE406" s="8">
        <v>1</v>
      </c>
    </row>
    <row r="407" spans="3:31" ht="15" customHeight="1" x14ac:dyDescent="0.25">
      <c r="C407" s="167"/>
      <c r="D407" s="167"/>
      <c r="E407" s="167"/>
      <c r="F407" s="167"/>
      <c r="H407" s="112">
        <v>391</v>
      </c>
      <c r="I407" s="87">
        <v>30</v>
      </c>
      <c r="J407" s="87">
        <v>16</v>
      </c>
      <c r="K407" s="87">
        <v>1</v>
      </c>
      <c r="L407" s="48"/>
      <c r="M407" s="2">
        <v>391</v>
      </c>
      <c r="N407" s="2">
        <v>24</v>
      </c>
      <c r="O407" s="2">
        <v>19</v>
      </c>
      <c r="P407" s="2">
        <v>1</v>
      </c>
      <c r="W407" t="str">
        <f t="shared" si="8"/>
        <v>Insert into `tbrelOrgDescripcion` values(190,35,6,1);</v>
      </c>
      <c r="AB407" s="8">
        <v>391</v>
      </c>
      <c r="AC407" s="8">
        <v>32</v>
      </c>
      <c r="AD407" s="8">
        <v>3</v>
      </c>
      <c r="AE407" s="8">
        <v>1</v>
      </c>
    </row>
    <row r="408" spans="3:31" ht="15" customHeight="1" x14ac:dyDescent="0.25">
      <c r="C408" s="167"/>
      <c r="D408" s="167"/>
      <c r="E408" s="167"/>
      <c r="F408" s="167"/>
      <c r="H408" s="112">
        <v>392</v>
      </c>
      <c r="I408" s="87">
        <v>30</v>
      </c>
      <c r="J408" s="87">
        <v>17</v>
      </c>
      <c r="K408" s="87">
        <v>1</v>
      </c>
      <c r="L408" s="48"/>
      <c r="M408" s="2">
        <v>392</v>
      </c>
      <c r="N408" s="2">
        <v>24</v>
      </c>
      <c r="O408" s="2">
        <v>20</v>
      </c>
      <c r="P408" s="2">
        <v>1</v>
      </c>
      <c r="W408" t="str">
        <f t="shared" si="8"/>
        <v>Insert into `tbrelOrgDescripcion` values(191,35,3,1);</v>
      </c>
      <c r="AB408" s="8">
        <v>392</v>
      </c>
      <c r="AC408" s="8">
        <v>32</v>
      </c>
      <c r="AD408" s="8">
        <v>4</v>
      </c>
      <c r="AE408" s="8">
        <v>1</v>
      </c>
    </row>
    <row r="409" spans="3:31" ht="15" customHeight="1" x14ac:dyDescent="0.25">
      <c r="C409" s="167"/>
      <c r="D409" s="167"/>
      <c r="E409" s="167"/>
      <c r="F409" s="167"/>
      <c r="H409" s="112">
        <v>393</v>
      </c>
      <c r="I409" s="87">
        <v>30</v>
      </c>
      <c r="J409" s="87">
        <v>18</v>
      </c>
      <c r="K409" s="87">
        <v>1</v>
      </c>
      <c r="L409" s="48"/>
      <c r="M409" s="2">
        <v>393</v>
      </c>
      <c r="N409" s="2">
        <v>24</v>
      </c>
      <c r="O409" s="2">
        <v>21</v>
      </c>
      <c r="P409" s="2">
        <v>1</v>
      </c>
      <c r="W409" t="str">
        <f t="shared" si="8"/>
        <v>Insert into `tbrelOrgDescripcion` values(192,35,2,1);</v>
      </c>
      <c r="AB409" s="8">
        <v>393</v>
      </c>
      <c r="AC409" s="8">
        <v>32</v>
      </c>
      <c r="AD409" s="8">
        <v>5</v>
      </c>
      <c r="AE409" s="8">
        <v>1</v>
      </c>
    </row>
    <row r="410" spans="3:31" ht="15" customHeight="1" x14ac:dyDescent="0.25">
      <c r="C410" s="167"/>
      <c r="D410" s="167"/>
      <c r="E410" s="167"/>
      <c r="F410" s="167"/>
      <c r="H410" s="112">
        <v>394</v>
      </c>
      <c r="I410" s="87">
        <v>31</v>
      </c>
      <c r="J410" s="87">
        <v>1</v>
      </c>
      <c r="K410" s="87">
        <v>1</v>
      </c>
      <c r="L410" s="48"/>
      <c r="M410" s="2">
        <v>394</v>
      </c>
      <c r="N410" s="2">
        <v>25</v>
      </c>
      <c r="O410" s="2">
        <v>1</v>
      </c>
      <c r="P410" s="2">
        <v>1</v>
      </c>
      <c r="W410" t="str">
        <f t="shared" si="8"/>
        <v>Insert into `tbrelOrgDescripcion` values(193,35,3,1);</v>
      </c>
      <c r="AB410" s="8">
        <v>394</v>
      </c>
      <c r="AC410" s="8">
        <v>32</v>
      </c>
      <c r="AD410" s="8">
        <v>6</v>
      </c>
      <c r="AE410" s="8">
        <v>1</v>
      </c>
    </row>
    <row r="411" spans="3:31" ht="15" customHeight="1" x14ac:dyDescent="0.25">
      <c r="C411" s="167"/>
      <c r="D411" s="167"/>
      <c r="E411" s="167"/>
      <c r="F411" s="167"/>
      <c r="H411" s="112">
        <v>395</v>
      </c>
      <c r="I411" s="87">
        <v>31</v>
      </c>
      <c r="J411" s="87">
        <v>2</v>
      </c>
      <c r="K411" s="87">
        <v>1</v>
      </c>
      <c r="L411" s="48"/>
      <c r="M411" s="2">
        <v>395</v>
      </c>
      <c r="N411" s="2">
        <v>25</v>
      </c>
      <c r="O411" s="2">
        <v>3</v>
      </c>
      <c r="P411" s="2">
        <v>1</v>
      </c>
      <c r="W411" t="str">
        <f t="shared" ref="W411:W417" si="9">$W$12&amp;W210&amp;","&amp;X210&amp;","&amp;Y210&amp;","&amp;Z210&amp;");"</f>
        <v>Insert into `tbrelOrgDescripcion` values(194,35,3,1);</v>
      </c>
      <c r="AB411" s="8">
        <v>395</v>
      </c>
      <c r="AC411" s="8">
        <v>32</v>
      </c>
      <c r="AD411" s="8">
        <v>7</v>
      </c>
      <c r="AE411" s="8">
        <v>1</v>
      </c>
    </row>
    <row r="412" spans="3:31" ht="15" customHeight="1" x14ac:dyDescent="0.25">
      <c r="C412" s="167"/>
      <c r="D412" s="167"/>
      <c r="E412" s="167"/>
      <c r="F412" s="167"/>
      <c r="H412" s="112">
        <v>396</v>
      </c>
      <c r="I412" s="87">
        <v>31</v>
      </c>
      <c r="J412" s="87">
        <v>4</v>
      </c>
      <c r="K412" s="87">
        <v>1</v>
      </c>
      <c r="L412" s="48"/>
      <c r="M412" s="2">
        <v>396</v>
      </c>
      <c r="N412" s="2">
        <v>25</v>
      </c>
      <c r="O412" s="2">
        <v>4</v>
      </c>
      <c r="P412" s="2">
        <v>1</v>
      </c>
      <c r="W412" t="str">
        <f t="shared" si="9"/>
        <v>Insert into `tbrelOrgDescripcion` values(195,36,9,1);</v>
      </c>
      <c r="AB412" s="8">
        <v>396</v>
      </c>
      <c r="AC412" s="8">
        <v>32</v>
      </c>
      <c r="AD412" s="8">
        <v>8</v>
      </c>
      <c r="AE412" s="8">
        <v>1</v>
      </c>
    </row>
    <row r="413" spans="3:31" ht="15" customHeight="1" x14ac:dyDescent="0.25">
      <c r="C413" s="167"/>
      <c r="D413" s="167"/>
      <c r="E413" s="167"/>
      <c r="F413" s="167"/>
      <c r="H413" s="112">
        <v>397</v>
      </c>
      <c r="I413" s="87">
        <v>31</v>
      </c>
      <c r="J413" s="87">
        <v>6</v>
      </c>
      <c r="K413" s="87">
        <v>1</v>
      </c>
      <c r="L413" s="48"/>
      <c r="M413" s="2">
        <v>397</v>
      </c>
      <c r="N413" s="2">
        <v>25</v>
      </c>
      <c r="O413" s="2">
        <v>5</v>
      </c>
      <c r="P413" s="2">
        <v>1</v>
      </c>
      <c r="W413" t="str">
        <f t="shared" si="9"/>
        <v>Insert into `tbrelOrgDescripcion` values(196,36,6,1);</v>
      </c>
      <c r="AB413" s="8">
        <v>397</v>
      </c>
      <c r="AC413" s="8">
        <v>32</v>
      </c>
      <c r="AD413" s="8">
        <v>9</v>
      </c>
      <c r="AE413" s="8">
        <v>1</v>
      </c>
    </row>
    <row r="414" spans="3:31" ht="15" customHeight="1" x14ac:dyDescent="0.25">
      <c r="C414" s="167"/>
      <c r="D414" s="167"/>
      <c r="E414" s="167"/>
      <c r="F414" s="167"/>
      <c r="H414" s="112">
        <v>398</v>
      </c>
      <c r="I414" s="87">
        <v>31</v>
      </c>
      <c r="J414" s="87">
        <v>8</v>
      </c>
      <c r="K414" s="87">
        <v>1</v>
      </c>
      <c r="L414" s="48"/>
      <c r="M414" s="2">
        <v>398</v>
      </c>
      <c r="N414" s="2">
        <v>25</v>
      </c>
      <c r="O414" s="2">
        <v>6</v>
      </c>
      <c r="P414" s="2">
        <v>1</v>
      </c>
      <c r="W414" t="str">
        <f t="shared" si="9"/>
        <v>Insert into `tbrelOrgDescripcion` values(197,36,8,1);</v>
      </c>
      <c r="AB414" s="8">
        <v>398</v>
      </c>
      <c r="AC414" s="8">
        <v>32</v>
      </c>
      <c r="AD414" s="8">
        <v>11</v>
      </c>
      <c r="AE414" s="8">
        <v>1</v>
      </c>
    </row>
    <row r="415" spans="3:31" ht="15" customHeight="1" x14ac:dyDescent="0.25">
      <c r="C415" s="167"/>
      <c r="D415" s="167"/>
      <c r="E415" s="167"/>
      <c r="F415" s="167"/>
      <c r="H415" s="112">
        <v>399</v>
      </c>
      <c r="I415" s="87">
        <v>31</v>
      </c>
      <c r="J415" s="87">
        <v>9</v>
      </c>
      <c r="K415" s="87">
        <v>1</v>
      </c>
      <c r="L415" s="48"/>
      <c r="M415" s="2">
        <v>399</v>
      </c>
      <c r="N415" s="2">
        <v>25</v>
      </c>
      <c r="O415" s="2">
        <v>7</v>
      </c>
      <c r="P415" s="2">
        <v>1</v>
      </c>
      <c r="W415" t="str">
        <f t="shared" si="9"/>
        <v>Insert into `tbrelOrgDescripcion` values(198,36,10,1);</v>
      </c>
      <c r="AB415" s="8">
        <v>399</v>
      </c>
      <c r="AC415" s="8">
        <v>32</v>
      </c>
      <c r="AD415" s="8">
        <v>12</v>
      </c>
      <c r="AE415" s="8">
        <v>1</v>
      </c>
    </row>
    <row r="416" spans="3:31" ht="15" customHeight="1" x14ac:dyDescent="0.25">
      <c r="C416" s="167"/>
      <c r="D416" s="167"/>
      <c r="E416" s="167"/>
      <c r="F416" s="167"/>
      <c r="H416" s="112">
        <v>400</v>
      </c>
      <c r="I416" s="87">
        <v>31</v>
      </c>
      <c r="J416" s="87">
        <v>11</v>
      </c>
      <c r="K416" s="87">
        <v>1</v>
      </c>
      <c r="L416" s="48"/>
      <c r="M416" s="2">
        <v>400</v>
      </c>
      <c r="N416" s="2">
        <v>25</v>
      </c>
      <c r="O416" s="2">
        <v>10</v>
      </c>
      <c r="P416" s="2">
        <v>1</v>
      </c>
      <c r="W416" t="str">
        <f t="shared" si="9"/>
        <v>Insert into `tbrelOrgDescripcion` values(199,36,3,1);</v>
      </c>
      <c r="AB416" s="8">
        <v>400</v>
      </c>
      <c r="AC416" s="8">
        <v>32</v>
      </c>
      <c r="AD416" s="8">
        <v>13</v>
      </c>
      <c r="AE416" s="8">
        <v>1</v>
      </c>
    </row>
    <row r="417" spans="3:31" ht="15" customHeight="1" x14ac:dyDescent="0.25">
      <c r="C417" s="167"/>
      <c r="D417" s="167"/>
      <c r="E417" s="167"/>
      <c r="F417" s="167"/>
      <c r="H417" s="112">
        <v>401</v>
      </c>
      <c r="I417" s="87">
        <v>31</v>
      </c>
      <c r="J417" s="87">
        <v>13</v>
      </c>
      <c r="K417" s="87">
        <v>1</v>
      </c>
      <c r="L417" s="48"/>
      <c r="M417" s="2">
        <v>401</v>
      </c>
      <c r="N417" s="2">
        <v>25</v>
      </c>
      <c r="O417" s="2">
        <v>11</v>
      </c>
      <c r="P417" s="2">
        <v>1</v>
      </c>
      <c r="W417" t="str">
        <f t="shared" si="9"/>
        <v>Insert into `tbrelOrgDescripcion` values(200,36,4,1);</v>
      </c>
      <c r="AB417" s="8">
        <v>401</v>
      </c>
      <c r="AC417" s="8">
        <v>32</v>
      </c>
      <c r="AD417" s="8">
        <v>14</v>
      </c>
      <c r="AE417" s="8">
        <v>1</v>
      </c>
    </row>
    <row r="418" spans="3:31" ht="15" customHeight="1" x14ac:dyDescent="0.25">
      <c r="C418" s="167"/>
      <c r="D418" s="167"/>
      <c r="E418" s="167"/>
      <c r="F418" s="167"/>
      <c r="H418" s="112">
        <v>402</v>
      </c>
      <c r="I418" s="87">
        <v>31</v>
      </c>
      <c r="J418" s="87">
        <v>14</v>
      </c>
      <c r="K418" s="87">
        <v>1</v>
      </c>
      <c r="L418" s="48"/>
      <c r="M418" s="2">
        <v>402</v>
      </c>
      <c r="N418" s="2">
        <v>25</v>
      </c>
      <c r="O418" s="2">
        <v>12</v>
      </c>
      <c r="P418" s="2">
        <v>1</v>
      </c>
      <c r="AB418" s="8">
        <v>402</v>
      </c>
      <c r="AC418" s="8">
        <v>32</v>
      </c>
      <c r="AD418" s="8">
        <v>15</v>
      </c>
      <c r="AE418" s="8">
        <v>1</v>
      </c>
    </row>
    <row r="419" spans="3:31" ht="15" customHeight="1" x14ac:dyDescent="0.25">
      <c r="C419" s="167"/>
      <c r="D419" s="167"/>
      <c r="E419" s="167"/>
      <c r="F419" s="167"/>
      <c r="H419" s="112">
        <v>403</v>
      </c>
      <c r="I419" s="87">
        <v>31</v>
      </c>
      <c r="J419" s="87">
        <v>15</v>
      </c>
      <c r="K419" s="87">
        <v>1</v>
      </c>
      <c r="L419" s="48"/>
      <c r="M419" s="2">
        <v>403</v>
      </c>
      <c r="N419" s="2">
        <v>25</v>
      </c>
      <c r="O419" s="2">
        <v>13</v>
      </c>
      <c r="P419" s="2">
        <v>1</v>
      </c>
      <c r="AB419" s="8">
        <v>403</v>
      </c>
      <c r="AC419" s="8">
        <v>32</v>
      </c>
      <c r="AD419" s="8">
        <v>16</v>
      </c>
      <c r="AE419" s="8">
        <v>1</v>
      </c>
    </row>
    <row r="420" spans="3:31" ht="15" customHeight="1" x14ac:dyDescent="0.25">
      <c r="C420" s="167"/>
      <c r="D420" s="167"/>
      <c r="E420" s="167"/>
      <c r="F420" s="167"/>
      <c r="H420" s="112">
        <v>404</v>
      </c>
      <c r="I420" s="87">
        <v>31</v>
      </c>
      <c r="J420" s="87">
        <v>17</v>
      </c>
      <c r="K420" s="87">
        <v>1</v>
      </c>
      <c r="L420" s="48"/>
      <c r="M420" s="2">
        <v>404</v>
      </c>
      <c r="N420" s="2">
        <v>25</v>
      </c>
      <c r="O420" s="2">
        <v>14</v>
      </c>
      <c r="P420" s="2">
        <v>1</v>
      </c>
      <c r="AB420" s="8">
        <v>404</v>
      </c>
      <c r="AC420" s="8">
        <v>32</v>
      </c>
      <c r="AD420" s="8">
        <v>17</v>
      </c>
      <c r="AE420" s="8">
        <v>1</v>
      </c>
    </row>
    <row r="421" spans="3:31" ht="15" customHeight="1" x14ac:dyDescent="0.25">
      <c r="C421" s="167"/>
      <c r="D421" s="167"/>
      <c r="E421" s="167"/>
      <c r="F421" s="167"/>
      <c r="H421" s="112">
        <v>405</v>
      </c>
      <c r="I421" s="87">
        <v>31</v>
      </c>
      <c r="J421" s="87">
        <v>18</v>
      </c>
      <c r="K421" s="87">
        <v>1</v>
      </c>
      <c r="L421" s="48"/>
      <c r="M421" s="2">
        <v>405</v>
      </c>
      <c r="N421" s="2">
        <v>25</v>
      </c>
      <c r="O421" s="2">
        <v>15</v>
      </c>
      <c r="P421" s="2">
        <v>1</v>
      </c>
      <c r="AB421" s="8">
        <v>405</v>
      </c>
      <c r="AC421" s="8">
        <v>32</v>
      </c>
      <c r="AD421" s="8">
        <v>18</v>
      </c>
      <c r="AE421" s="8">
        <v>1</v>
      </c>
    </row>
    <row r="422" spans="3:31" ht="15" customHeight="1" x14ac:dyDescent="0.25">
      <c r="C422" s="167"/>
      <c r="D422" s="167"/>
      <c r="E422" s="167"/>
      <c r="F422" s="167"/>
      <c r="H422" s="112">
        <v>406</v>
      </c>
      <c r="I422" s="87">
        <v>32</v>
      </c>
      <c r="J422" s="87">
        <v>1</v>
      </c>
      <c r="K422" s="87">
        <v>1</v>
      </c>
      <c r="L422" s="48"/>
      <c r="M422" s="2">
        <v>406</v>
      </c>
      <c r="N422" s="2">
        <v>25</v>
      </c>
      <c r="O422" s="2">
        <v>18</v>
      </c>
      <c r="P422" s="2">
        <v>1</v>
      </c>
      <c r="AB422" s="8">
        <v>406</v>
      </c>
      <c r="AC422" s="8">
        <v>32</v>
      </c>
      <c r="AD422" s="8">
        <v>19</v>
      </c>
      <c r="AE422" s="8">
        <v>1</v>
      </c>
    </row>
    <row r="423" spans="3:31" ht="15" customHeight="1" x14ac:dyDescent="0.25">
      <c r="C423" s="167"/>
      <c r="D423" s="167"/>
      <c r="E423" s="167"/>
      <c r="F423" s="167"/>
      <c r="H423" s="112">
        <v>407</v>
      </c>
      <c r="I423" s="87">
        <v>32</v>
      </c>
      <c r="J423" s="87">
        <v>3</v>
      </c>
      <c r="K423" s="87">
        <v>1</v>
      </c>
      <c r="L423" s="48"/>
      <c r="M423" s="2">
        <v>407</v>
      </c>
      <c r="N423" s="2">
        <v>25</v>
      </c>
      <c r="O423" s="2">
        <v>20</v>
      </c>
      <c r="P423" s="2">
        <v>1</v>
      </c>
      <c r="AB423" s="8">
        <v>407</v>
      </c>
      <c r="AC423" s="8">
        <v>32</v>
      </c>
      <c r="AD423" s="8">
        <v>20</v>
      </c>
      <c r="AE423" s="8">
        <v>1</v>
      </c>
    </row>
    <row r="424" spans="3:31" ht="15" customHeight="1" x14ac:dyDescent="0.25">
      <c r="C424" s="167"/>
      <c r="D424" s="167"/>
      <c r="E424" s="167"/>
      <c r="F424" s="167"/>
      <c r="H424" s="112">
        <v>408</v>
      </c>
      <c r="I424" s="87">
        <v>32</v>
      </c>
      <c r="J424" s="87">
        <v>4</v>
      </c>
      <c r="K424" s="87">
        <v>1</v>
      </c>
      <c r="L424" s="48"/>
      <c r="M424" s="2">
        <v>408</v>
      </c>
      <c r="N424" s="2">
        <v>25</v>
      </c>
      <c r="O424" s="2">
        <v>21</v>
      </c>
      <c r="P424" s="2">
        <v>1</v>
      </c>
      <c r="AB424" s="8">
        <v>408</v>
      </c>
      <c r="AC424" s="8">
        <v>33</v>
      </c>
      <c r="AD424" s="8">
        <v>1</v>
      </c>
      <c r="AE424" s="8">
        <v>1</v>
      </c>
    </row>
    <row r="425" spans="3:31" ht="15" customHeight="1" x14ac:dyDescent="0.25">
      <c r="C425" s="167"/>
      <c r="D425" s="167"/>
      <c r="E425" s="167"/>
      <c r="F425" s="167"/>
      <c r="H425" s="112">
        <v>409</v>
      </c>
      <c r="I425" s="87">
        <v>32</v>
      </c>
      <c r="J425" s="87">
        <v>5</v>
      </c>
      <c r="K425" s="87">
        <v>1</v>
      </c>
      <c r="L425" s="48"/>
      <c r="M425" s="2">
        <v>409</v>
      </c>
      <c r="N425" s="2">
        <v>26</v>
      </c>
      <c r="O425" s="2">
        <v>1</v>
      </c>
      <c r="P425" s="2">
        <v>1</v>
      </c>
      <c r="AB425" s="8">
        <v>409</v>
      </c>
      <c r="AC425" s="8">
        <v>33</v>
      </c>
      <c r="AD425" s="8">
        <v>2</v>
      </c>
      <c r="AE425" s="8">
        <v>1</v>
      </c>
    </row>
    <row r="426" spans="3:31" ht="15" customHeight="1" x14ac:dyDescent="0.25">
      <c r="C426" s="167"/>
      <c r="D426" s="167"/>
      <c r="E426" s="167"/>
      <c r="F426" s="167"/>
      <c r="H426" s="112">
        <v>410</v>
      </c>
      <c r="I426" s="87">
        <v>32</v>
      </c>
      <c r="J426" s="87">
        <v>6</v>
      </c>
      <c r="K426" s="87">
        <v>1</v>
      </c>
      <c r="L426" s="48"/>
      <c r="M426" s="2">
        <v>410</v>
      </c>
      <c r="N426" s="2">
        <v>26</v>
      </c>
      <c r="O426" s="2">
        <v>2</v>
      </c>
      <c r="P426" s="2">
        <v>1</v>
      </c>
      <c r="AB426" s="8">
        <v>410</v>
      </c>
      <c r="AC426" s="8">
        <v>33</v>
      </c>
      <c r="AD426" s="8">
        <v>3</v>
      </c>
      <c r="AE426" s="8">
        <v>1</v>
      </c>
    </row>
    <row r="427" spans="3:31" ht="15" customHeight="1" x14ac:dyDescent="0.25">
      <c r="C427" s="167"/>
      <c r="D427" s="167"/>
      <c r="E427" s="167"/>
      <c r="F427" s="167"/>
      <c r="H427" s="112">
        <v>411</v>
      </c>
      <c r="I427" s="87">
        <v>32</v>
      </c>
      <c r="J427" s="87">
        <v>7</v>
      </c>
      <c r="K427" s="87">
        <v>1</v>
      </c>
      <c r="L427" s="48"/>
      <c r="M427" s="2">
        <v>411</v>
      </c>
      <c r="N427" s="2">
        <v>26</v>
      </c>
      <c r="O427" s="2">
        <v>3</v>
      </c>
      <c r="P427" s="2">
        <v>1</v>
      </c>
      <c r="AB427" s="8">
        <v>411</v>
      </c>
      <c r="AC427" s="8">
        <v>33</v>
      </c>
      <c r="AD427" s="8">
        <v>4</v>
      </c>
      <c r="AE427" s="8">
        <v>1</v>
      </c>
    </row>
    <row r="428" spans="3:31" ht="15" customHeight="1" x14ac:dyDescent="0.25">
      <c r="C428" s="167"/>
      <c r="D428" s="167"/>
      <c r="E428" s="167"/>
      <c r="F428" s="167"/>
      <c r="H428" s="112">
        <v>412</v>
      </c>
      <c r="I428" s="87">
        <v>32</v>
      </c>
      <c r="J428" s="87">
        <v>9</v>
      </c>
      <c r="K428" s="87">
        <v>1</v>
      </c>
      <c r="L428" s="48"/>
      <c r="M428" s="2">
        <v>412</v>
      </c>
      <c r="N428" s="2">
        <v>26</v>
      </c>
      <c r="O428" s="2">
        <v>4</v>
      </c>
      <c r="P428" s="2">
        <v>1</v>
      </c>
      <c r="AB428" s="8">
        <v>412</v>
      </c>
      <c r="AC428" s="8">
        <v>33</v>
      </c>
      <c r="AD428" s="8">
        <v>5</v>
      </c>
      <c r="AE428" s="8">
        <v>1</v>
      </c>
    </row>
    <row r="429" spans="3:31" ht="15" customHeight="1" x14ac:dyDescent="0.25">
      <c r="C429" s="167"/>
      <c r="D429" s="167"/>
      <c r="E429" s="167"/>
      <c r="F429" s="167"/>
      <c r="H429" s="112">
        <v>413</v>
      </c>
      <c r="I429" s="87">
        <v>32</v>
      </c>
      <c r="J429" s="87">
        <v>10</v>
      </c>
      <c r="K429" s="87">
        <v>1</v>
      </c>
      <c r="L429" s="48"/>
      <c r="M429" s="2">
        <v>413</v>
      </c>
      <c r="N429" s="2">
        <v>26</v>
      </c>
      <c r="O429" s="2">
        <v>5</v>
      </c>
      <c r="P429" s="2">
        <v>1</v>
      </c>
      <c r="AB429" s="8">
        <v>413</v>
      </c>
      <c r="AC429" s="8">
        <v>33</v>
      </c>
      <c r="AD429" s="8">
        <v>6</v>
      </c>
      <c r="AE429" s="8">
        <v>1</v>
      </c>
    </row>
    <row r="430" spans="3:31" ht="15" customHeight="1" x14ac:dyDescent="0.25">
      <c r="C430" s="167"/>
      <c r="D430" s="167"/>
      <c r="E430" s="167"/>
      <c r="F430" s="167"/>
      <c r="H430" s="112">
        <v>414</v>
      </c>
      <c r="I430" s="87">
        <v>32</v>
      </c>
      <c r="J430" s="87">
        <v>12</v>
      </c>
      <c r="K430" s="87">
        <v>1</v>
      </c>
      <c r="L430" s="48"/>
      <c r="M430" s="2">
        <v>414</v>
      </c>
      <c r="N430" s="2">
        <v>26</v>
      </c>
      <c r="O430" s="2">
        <v>7</v>
      </c>
      <c r="P430" s="2">
        <v>1</v>
      </c>
      <c r="AB430" s="8">
        <v>414</v>
      </c>
      <c r="AC430" s="8">
        <v>33</v>
      </c>
      <c r="AD430" s="8">
        <v>9</v>
      </c>
      <c r="AE430" s="8">
        <v>1</v>
      </c>
    </row>
    <row r="431" spans="3:31" ht="15" customHeight="1" x14ac:dyDescent="0.25">
      <c r="C431" s="167"/>
      <c r="D431" s="167"/>
      <c r="E431" s="167"/>
      <c r="F431" s="167"/>
      <c r="H431" s="112">
        <v>415</v>
      </c>
      <c r="I431" s="87">
        <v>32</v>
      </c>
      <c r="J431" s="87">
        <v>13</v>
      </c>
      <c r="K431" s="87">
        <v>1</v>
      </c>
      <c r="L431" s="48"/>
      <c r="M431" s="2">
        <v>415</v>
      </c>
      <c r="N431" s="2">
        <v>26</v>
      </c>
      <c r="O431" s="2">
        <v>8</v>
      </c>
      <c r="P431" s="2">
        <v>1</v>
      </c>
      <c r="AB431" s="8">
        <v>415</v>
      </c>
      <c r="AC431" s="8">
        <v>33</v>
      </c>
      <c r="AD431" s="8">
        <v>10</v>
      </c>
      <c r="AE431" s="8">
        <v>1</v>
      </c>
    </row>
    <row r="432" spans="3:31" ht="15" customHeight="1" x14ac:dyDescent="0.25">
      <c r="C432" s="167"/>
      <c r="D432" s="167"/>
      <c r="E432" s="167"/>
      <c r="F432" s="167"/>
      <c r="H432" s="112">
        <v>416</v>
      </c>
      <c r="I432" s="87">
        <v>32</v>
      </c>
      <c r="J432" s="87">
        <v>14</v>
      </c>
      <c r="K432" s="87">
        <v>1</v>
      </c>
      <c r="L432" s="48"/>
      <c r="M432" s="2">
        <v>416</v>
      </c>
      <c r="N432" s="2">
        <v>26</v>
      </c>
      <c r="O432" s="2">
        <v>11</v>
      </c>
      <c r="P432" s="2">
        <v>1</v>
      </c>
      <c r="AB432" s="8">
        <v>416</v>
      </c>
      <c r="AC432" s="8">
        <v>33</v>
      </c>
      <c r="AD432" s="8">
        <v>11</v>
      </c>
      <c r="AE432" s="8">
        <v>1</v>
      </c>
    </row>
    <row r="433" spans="3:31" ht="15" customHeight="1" x14ac:dyDescent="0.25">
      <c r="C433" s="167"/>
      <c r="D433" s="167"/>
      <c r="E433" s="167"/>
      <c r="F433" s="167"/>
      <c r="H433" s="112">
        <v>417</v>
      </c>
      <c r="I433" s="87">
        <v>32</v>
      </c>
      <c r="J433" s="87">
        <v>15</v>
      </c>
      <c r="K433" s="87">
        <v>1</v>
      </c>
      <c r="L433" s="48"/>
      <c r="M433" s="2">
        <v>417</v>
      </c>
      <c r="N433" s="2">
        <v>26</v>
      </c>
      <c r="O433" s="2">
        <v>12</v>
      </c>
      <c r="P433" s="2">
        <v>1</v>
      </c>
      <c r="AB433" s="8">
        <v>417</v>
      </c>
      <c r="AC433" s="8">
        <v>33</v>
      </c>
      <c r="AD433" s="8">
        <v>12</v>
      </c>
      <c r="AE433" s="8">
        <v>1</v>
      </c>
    </row>
    <row r="434" spans="3:31" ht="15" customHeight="1" x14ac:dyDescent="0.25">
      <c r="C434" s="167"/>
      <c r="D434" s="167"/>
      <c r="E434" s="167"/>
      <c r="F434" s="167"/>
      <c r="H434" s="112">
        <v>418</v>
      </c>
      <c r="I434" s="87">
        <v>32</v>
      </c>
      <c r="J434" s="87">
        <v>16</v>
      </c>
      <c r="K434" s="87">
        <v>1</v>
      </c>
      <c r="L434" s="48"/>
      <c r="M434" s="2">
        <v>418</v>
      </c>
      <c r="N434" s="2">
        <v>26</v>
      </c>
      <c r="O434" s="2">
        <v>13</v>
      </c>
      <c r="P434" s="2">
        <v>1</v>
      </c>
      <c r="AB434" s="8">
        <v>418</v>
      </c>
      <c r="AC434" s="8">
        <v>33</v>
      </c>
      <c r="AD434" s="8">
        <v>13</v>
      </c>
      <c r="AE434" s="8">
        <v>1</v>
      </c>
    </row>
    <row r="435" spans="3:31" ht="15" customHeight="1" x14ac:dyDescent="0.25">
      <c r="C435" s="167"/>
      <c r="D435" s="167"/>
      <c r="E435" s="167"/>
      <c r="F435" s="167"/>
      <c r="H435" s="112">
        <v>419</v>
      </c>
      <c r="I435" s="87">
        <v>32</v>
      </c>
      <c r="J435" s="87">
        <v>17</v>
      </c>
      <c r="K435" s="87">
        <v>1</v>
      </c>
      <c r="L435" s="48"/>
      <c r="M435" s="2">
        <v>419</v>
      </c>
      <c r="N435" s="2">
        <v>26</v>
      </c>
      <c r="O435" s="2">
        <v>14</v>
      </c>
      <c r="P435" s="2">
        <v>1</v>
      </c>
      <c r="AB435" s="8">
        <v>419</v>
      </c>
      <c r="AC435" s="8">
        <v>33</v>
      </c>
      <c r="AD435" s="8">
        <v>14</v>
      </c>
      <c r="AE435" s="8">
        <v>1</v>
      </c>
    </row>
    <row r="436" spans="3:31" ht="15" customHeight="1" x14ac:dyDescent="0.25">
      <c r="C436" s="167"/>
      <c r="D436" s="167"/>
      <c r="E436" s="167"/>
      <c r="F436" s="167"/>
      <c r="H436" s="112">
        <v>420</v>
      </c>
      <c r="I436" s="87">
        <v>33</v>
      </c>
      <c r="J436" s="87">
        <v>1</v>
      </c>
      <c r="K436" s="87">
        <v>1</v>
      </c>
      <c r="L436" s="48"/>
      <c r="M436" s="2">
        <v>420</v>
      </c>
      <c r="N436" s="2">
        <v>26</v>
      </c>
      <c r="O436" s="2">
        <v>17</v>
      </c>
      <c r="P436" s="2">
        <v>1</v>
      </c>
      <c r="AB436" s="8">
        <v>420</v>
      </c>
      <c r="AC436" s="8">
        <v>33</v>
      </c>
      <c r="AD436" s="8">
        <v>15</v>
      </c>
      <c r="AE436" s="8">
        <v>1</v>
      </c>
    </row>
    <row r="437" spans="3:31" ht="15" customHeight="1" x14ac:dyDescent="0.25">
      <c r="C437" s="167"/>
      <c r="D437" s="167"/>
      <c r="E437" s="167"/>
      <c r="F437" s="167"/>
      <c r="H437" s="112">
        <v>421</v>
      </c>
      <c r="I437" s="87">
        <v>33</v>
      </c>
      <c r="J437" s="87">
        <v>3</v>
      </c>
      <c r="K437" s="87">
        <v>1</v>
      </c>
      <c r="L437" s="48"/>
      <c r="M437" s="2">
        <v>421</v>
      </c>
      <c r="N437" s="2">
        <v>26</v>
      </c>
      <c r="O437" s="2">
        <v>19</v>
      </c>
      <c r="P437" s="2">
        <v>1</v>
      </c>
      <c r="AB437" s="8">
        <v>421</v>
      </c>
      <c r="AC437" s="8">
        <v>33</v>
      </c>
      <c r="AD437" s="8">
        <v>16</v>
      </c>
      <c r="AE437" s="8">
        <v>1</v>
      </c>
    </row>
    <row r="438" spans="3:31" ht="15" customHeight="1" x14ac:dyDescent="0.25">
      <c r="C438" s="167"/>
      <c r="D438" s="167"/>
      <c r="E438" s="167"/>
      <c r="F438" s="167"/>
      <c r="H438" s="112">
        <v>422</v>
      </c>
      <c r="I438" s="87">
        <v>33</v>
      </c>
      <c r="J438" s="87">
        <v>5</v>
      </c>
      <c r="K438" s="87">
        <v>1</v>
      </c>
      <c r="L438" s="48"/>
      <c r="M438" s="2">
        <v>422</v>
      </c>
      <c r="N438" s="2">
        <v>26</v>
      </c>
      <c r="O438" s="2">
        <v>20</v>
      </c>
      <c r="P438" s="2">
        <v>1</v>
      </c>
      <c r="AB438" s="8">
        <v>422</v>
      </c>
      <c r="AC438" s="8">
        <v>33</v>
      </c>
      <c r="AD438" s="8">
        <v>17</v>
      </c>
      <c r="AE438" s="8">
        <v>1</v>
      </c>
    </row>
    <row r="439" spans="3:31" ht="15" customHeight="1" x14ac:dyDescent="0.25">
      <c r="C439" s="167"/>
      <c r="D439" s="167"/>
      <c r="E439" s="167"/>
      <c r="F439" s="167"/>
      <c r="H439" s="112">
        <v>423</v>
      </c>
      <c r="I439" s="87">
        <v>33</v>
      </c>
      <c r="J439" s="87">
        <v>6</v>
      </c>
      <c r="K439" s="87">
        <v>1</v>
      </c>
      <c r="L439" s="48"/>
      <c r="M439" s="2">
        <v>423</v>
      </c>
      <c r="N439" s="2">
        <v>26</v>
      </c>
      <c r="O439" s="2">
        <v>21</v>
      </c>
      <c r="P439" s="2">
        <v>1</v>
      </c>
      <c r="AB439" s="8">
        <v>423</v>
      </c>
      <c r="AC439" s="8">
        <v>33</v>
      </c>
      <c r="AD439" s="8">
        <v>18</v>
      </c>
      <c r="AE439" s="8">
        <v>1</v>
      </c>
    </row>
    <row r="440" spans="3:31" ht="15" customHeight="1" x14ac:dyDescent="0.25">
      <c r="C440" s="167"/>
      <c r="D440" s="167"/>
      <c r="E440" s="167"/>
      <c r="F440" s="167"/>
      <c r="H440" s="112">
        <v>424</v>
      </c>
      <c r="I440" s="87">
        <v>33</v>
      </c>
      <c r="J440" s="87">
        <v>9</v>
      </c>
      <c r="K440" s="87">
        <v>1</v>
      </c>
      <c r="L440" s="48"/>
      <c r="M440" s="2">
        <v>424</v>
      </c>
      <c r="N440" s="2">
        <v>27</v>
      </c>
      <c r="O440" s="2">
        <v>2</v>
      </c>
      <c r="P440" s="2">
        <v>1</v>
      </c>
      <c r="AB440" s="8">
        <v>424</v>
      </c>
      <c r="AC440" s="8">
        <v>33</v>
      </c>
      <c r="AD440" s="8">
        <v>19</v>
      </c>
      <c r="AE440" s="8">
        <v>1</v>
      </c>
    </row>
    <row r="441" spans="3:31" ht="15" customHeight="1" x14ac:dyDescent="0.25">
      <c r="C441" s="167"/>
      <c r="D441" s="167"/>
      <c r="E441" s="167"/>
      <c r="F441" s="167"/>
      <c r="H441" s="112">
        <v>425</v>
      </c>
      <c r="I441" s="87">
        <v>33</v>
      </c>
      <c r="J441" s="87">
        <v>12</v>
      </c>
      <c r="K441" s="87">
        <v>1</v>
      </c>
      <c r="L441" s="48"/>
      <c r="M441" s="2">
        <v>425</v>
      </c>
      <c r="N441" s="2">
        <v>27</v>
      </c>
      <c r="O441" s="2">
        <v>4</v>
      </c>
      <c r="P441" s="2">
        <v>1</v>
      </c>
      <c r="AB441" s="8">
        <v>425</v>
      </c>
      <c r="AC441" s="8">
        <v>33</v>
      </c>
      <c r="AD441" s="8">
        <v>20</v>
      </c>
      <c r="AE441" s="8">
        <v>1</v>
      </c>
    </row>
    <row r="442" spans="3:31" ht="15" customHeight="1" x14ac:dyDescent="0.25">
      <c r="C442" s="167"/>
      <c r="D442" s="167"/>
      <c r="E442" s="167"/>
      <c r="F442" s="167"/>
      <c r="H442" s="112">
        <v>426</v>
      </c>
      <c r="I442" s="87">
        <v>33</v>
      </c>
      <c r="J442" s="87">
        <v>15</v>
      </c>
      <c r="K442" s="87">
        <v>1</v>
      </c>
      <c r="L442" s="48"/>
      <c r="M442" s="2">
        <v>426</v>
      </c>
      <c r="N442" s="2">
        <v>27</v>
      </c>
      <c r="O442" s="2">
        <v>5</v>
      </c>
      <c r="P442" s="2">
        <v>1</v>
      </c>
      <c r="AB442" s="8">
        <v>426</v>
      </c>
      <c r="AC442" s="8">
        <v>34</v>
      </c>
      <c r="AD442" s="8">
        <v>1</v>
      </c>
      <c r="AE442" s="8">
        <v>1</v>
      </c>
    </row>
    <row r="443" spans="3:31" ht="15" customHeight="1" x14ac:dyDescent="0.25">
      <c r="C443" s="167"/>
      <c r="D443" s="167"/>
      <c r="E443" s="167"/>
      <c r="F443" s="167"/>
      <c r="H443" s="112">
        <v>427</v>
      </c>
      <c r="I443" s="87">
        <v>33</v>
      </c>
      <c r="J443" s="87">
        <v>16</v>
      </c>
      <c r="K443" s="87">
        <v>1</v>
      </c>
      <c r="L443" s="48"/>
      <c r="M443" s="2">
        <v>427</v>
      </c>
      <c r="N443" s="2">
        <v>27</v>
      </c>
      <c r="O443" s="2">
        <v>7</v>
      </c>
      <c r="P443" s="2">
        <v>1</v>
      </c>
      <c r="AB443" s="8">
        <v>427</v>
      </c>
      <c r="AC443" s="8">
        <v>34</v>
      </c>
      <c r="AD443" s="8">
        <v>2</v>
      </c>
      <c r="AE443" s="8">
        <v>1</v>
      </c>
    </row>
    <row r="444" spans="3:31" ht="15" customHeight="1" x14ac:dyDescent="0.25">
      <c r="C444" s="167"/>
      <c r="D444" s="167"/>
      <c r="E444" s="167"/>
      <c r="F444" s="167"/>
      <c r="H444" s="112">
        <v>428</v>
      </c>
      <c r="I444" s="87">
        <v>33</v>
      </c>
      <c r="J444" s="87">
        <v>17</v>
      </c>
      <c r="K444" s="87">
        <v>1</v>
      </c>
      <c r="L444" s="48"/>
      <c r="M444" s="2">
        <v>428</v>
      </c>
      <c r="N444" s="2">
        <v>27</v>
      </c>
      <c r="O444" s="2">
        <v>8</v>
      </c>
      <c r="P444" s="2">
        <v>1</v>
      </c>
      <c r="AB444" s="8">
        <v>428</v>
      </c>
      <c r="AC444" s="8">
        <v>34</v>
      </c>
      <c r="AD444" s="8">
        <v>3</v>
      </c>
      <c r="AE444" s="8">
        <v>1</v>
      </c>
    </row>
    <row r="445" spans="3:31" ht="15" customHeight="1" x14ac:dyDescent="0.25">
      <c r="C445" s="167"/>
      <c r="D445" s="167"/>
      <c r="E445" s="167"/>
      <c r="F445" s="167"/>
      <c r="H445" s="112">
        <v>429</v>
      </c>
      <c r="I445" s="87">
        <v>33</v>
      </c>
      <c r="J445" s="87">
        <v>18</v>
      </c>
      <c r="K445" s="87">
        <v>1</v>
      </c>
      <c r="L445" s="48"/>
      <c r="M445" s="2">
        <v>429</v>
      </c>
      <c r="N445" s="2">
        <v>27</v>
      </c>
      <c r="O445" s="2">
        <v>10</v>
      </c>
      <c r="P445" s="2">
        <v>1</v>
      </c>
      <c r="AB445" s="8">
        <v>429</v>
      </c>
      <c r="AC445" s="8">
        <v>34</v>
      </c>
      <c r="AD445" s="8">
        <v>4</v>
      </c>
      <c r="AE445" s="8">
        <v>1</v>
      </c>
    </row>
    <row r="446" spans="3:31" ht="15" customHeight="1" x14ac:dyDescent="0.25">
      <c r="C446" s="167"/>
      <c r="D446" s="167"/>
      <c r="E446" s="167"/>
      <c r="F446" s="167"/>
      <c r="H446" s="112">
        <v>430</v>
      </c>
      <c r="I446" s="87">
        <v>34</v>
      </c>
      <c r="J446" s="87">
        <v>1</v>
      </c>
      <c r="K446" s="87">
        <v>1</v>
      </c>
      <c r="L446" s="48"/>
      <c r="M446" s="2">
        <v>430</v>
      </c>
      <c r="N446" s="2">
        <v>27</v>
      </c>
      <c r="O446" s="2">
        <v>11</v>
      </c>
      <c r="P446" s="2">
        <v>1</v>
      </c>
      <c r="AB446" s="8">
        <v>430</v>
      </c>
      <c r="AC446" s="8">
        <v>34</v>
      </c>
      <c r="AD446" s="8">
        <v>5</v>
      </c>
      <c r="AE446" s="8">
        <v>1</v>
      </c>
    </row>
    <row r="447" spans="3:31" ht="15" customHeight="1" x14ac:dyDescent="0.25">
      <c r="C447" s="167"/>
      <c r="D447" s="167"/>
      <c r="E447" s="167"/>
      <c r="F447" s="167"/>
      <c r="H447" s="112">
        <v>431</v>
      </c>
      <c r="I447" s="87">
        <v>34</v>
      </c>
      <c r="J447" s="87">
        <v>2</v>
      </c>
      <c r="K447" s="87">
        <v>1</v>
      </c>
      <c r="L447" s="48"/>
      <c r="M447" s="2">
        <v>431</v>
      </c>
      <c r="N447" s="2">
        <v>27</v>
      </c>
      <c r="O447" s="2">
        <v>12</v>
      </c>
      <c r="P447" s="2">
        <v>1</v>
      </c>
      <c r="AB447" s="8">
        <v>431</v>
      </c>
      <c r="AC447" s="8">
        <v>34</v>
      </c>
      <c r="AD447" s="8">
        <v>6</v>
      </c>
      <c r="AE447" s="8">
        <v>1</v>
      </c>
    </row>
    <row r="448" spans="3:31" ht="15" customHeight="1" x14ac:dyDescent="0.25">
      <c r="C448" s="167"/>
      <c r="D448" s="167"/>
      <c r="E448" s="167"/>
      <c r="F448" s="167"/>
      <c r="H448" s="112">
        <v>432</v>
      </c>
      <c r="I448" s="87">
        <v>34</v>
      </c>
      <c r="J448" s="87">
        <v>4</v>
      </c>
      <c r="K448" s="87">
        <v>1</v>
      </c>
      <c r="L448" s="48"/>
      <c r="M448" s="2">
        <v>432</v>
      </c>
      <c r="N448" s="2">
        <v>27</v>
      </c>
      <c r="O448" s="2">
        <v>13</v>
      </c>
      <c r="P448" s="2">
        <v>1</v>
      </c>
      <c r="AB448" s="8">
        <v>432</v>
      </c>
      <c r="AC448" s="8">
        <v>34</v>
      </c>
      <c r="AD448" s="8">
        <v>7</v>
      </c>
      <c r="AE448" s="8">
        <v>1</v>
      </c>
    </row>
    <row r="449" spans="3:31" ht="15" customHeight="1" x14ac:dyDescent="0.25">
      <c r="C449" s="167"/>
      <c r="D449" s="167"/>
      <c r="E449" s="167"/>
      <c r="F449" s="167"/>
      <c r="H449" s="112">
        <v>433</v>
      </c>
      <c r="I449" s="87">
        <v>34</v>
      </c>
      <c r="J449" s="87">
        <v>5</v>
      </c>
      <c r="K449" s="87">
        <v>1</v>
      </c>
      <c r="L449" s="48"/>
      <c r="M449" s="2">
        <v>433</v>
      </c>
      <c r="N449" s="2">
        <v>27</v>
      </c>
      <c r="O449" s="2">
        <v>14</v>
      </c>
      <c r="P449" s="2">
        <v>1</v>
      </c>
      <c r="AB449" s="8">
        <v>433</v>
      </c>
      <c r="AC449" s="8">
        <v>34</v>
      </c>
      <c r="AD449" s="8">
        <v>8</v>
      </c>
      <c r="AE449" s="8">
        <v>1</v>
      </c>
    </row>
    <row r="450" spans="3:31" ht="15" customHeight="1" x14ac:dyDescent="0.25">
      <c r="C450" s="167"/>
      <c r="D450" s="167"/>
      <c r="E450" s="167"/>
      <c r="F450" s="167"/>
      <c r="H450" s="112">
        <v>434</v>
      </c>
      <c r="I450" s="87">
        <v>34</v>
      </c>
      <c r="J450" s="87">
        <v>6</v>
      </c>
      <c r="K450" s="87">
        <v>1</v>
      </c>
      <c r="L450" s="48"/>
      <c r="M450" s="2">
        <v>434</v>
      </c>
      <c r="N450" s="2">
        <v>27</v>
      </c>
      <c r="O450" s="2">
        <v>15</v>
      </c>
      <c r="P450" s="2">
        <v>1</v>
      </c>
      <c r="AB450" s="8">
        <v>434</v>
      </c>
      <c r="AC450" s="8">
        <v>34</v>
      </c>
      <c r="AD450" s="8">
        <v>9</v>
      </c>
      <c r="AE450" s="8">
        <v>1</v>
      </c>
    </row>
    <row r="451" spans="3:31" ht="15" customHeight="1" x14ac:dyDescent="0.25">
      <c r="C451" s="167"/>
      <c r="D451" s="167"/>
      <c r="E451" s="167"/>
      <c r="F451" s="167"/>
      <c r="H451" s="112">
        <v>435</v>
      </c>
      <c r="I451" s="87">
        <v>34</v>
      </c>
      <c r="J451" s="87">
        <v>10</v>
      </c>
      <c r="K451" s="87">
        <v>1</v>
      </c>
      <c r="L451" s="48"/>
      <c r="M451" s="2">
        <v>435</v>
      </c>
      <c r="N451" s="2">
        <v>27</v>
      </c>
      <c r="O451" s="2">
        <v>17</v>
      </c>
      <c r="P451" s="2">
        <v>1</v>
      </c>
      <c r="AB451" s="8">
        <v>435</v>
      </c>
      <c r="AC451" s="8">
        <v>34</v>
      </c>
      <c r="AD451" s="8">
        <v>10</v>
      </c>
      <c r="AE451" s="8">
        <v>1</v>
      </c>
    </row>
    <row r="452" spans="3:31" ht="15" customHeight="1" x14ac:dyDescent="0.25">
      <c r="C452" s="167"/>
      <c r="D452" s="167"/>
      <c r="E452" s="167"/>
      <c r="F452" s="167"/>
      <c r="H452" s="112">
        <v>436</v>
      </c>
      <c r="I452" s="87">
        <v>34</v>
      </c>
      <c r="J452" s="87">
        <v>11</v>
      </c>
      <c r="K452" s="87">
        <v>1</v>
      </c>
      <c r="L452" s="48"/>
      <c r="M452" s="2">
        <v>436</v>
      </c>
      <c r="N452" s="2">
        <v>27</v>
      </c>
      <c r="O452" s="2">
        <v>19</v>
      </c>
      <c r="P452" s="2">
        <v>1</v>
      </c>
      <c r="AB452" s="8">
        <v>436</v>
      </c>
      <c r="AC452" s="8">
        <v>34</v>
      </c>
      <c r="AD452" s="8">
        <v>11</v>
      </c>
      <c r="AE452" s="8">
        <v>1</v>
      </c>
    </row>
    <row r="453" spans="3:31" ht="15" customHeight="1" x14ac:dyDescent="0.25">
      <c r="C453" s="167"/>
      <c r="D453" s="167"/>
      <c r="E453" s="167"/>
      <c r="F453" s="167"/>
      <c r="H453" s="112">
        <v>437</v>
      </c>
      <c r="I453" s="87">
        <v>34</v>
      </c>
      <c r="J453" s="87">
        <v>14</v>
      </c>
      <c r="K453" s="87">
        <v>1</v>
      </c>
      <c r="L453" s="48"/>
      <c r="M453" s="2">
        <v>437</v>
      </c>
      <c r="N453" s="2">
        <v>27</v>
      </c>
      <c r="O453" s="2">
        <v>20</v>
      </c>
      <c r="P453" s="2">
        <v>1</v>
      </c>
      <c r="AB453" s="8">
        <v>437</v>
      </c>
      <c r="AC453" s="8">
        <v>34</v>
      </c>
      <c r="AD453" s="8">
        <v>12</v>
      </c>
      <c r="AE453" s="8">
        <v>1</v>
      </c>
    </row>
    <row r="454" spans="3:31" ht="15" customHeight="1" x14ac:dyDescent="0.25">
      <c r="C454" s="167"/>
      <c r="D454" s="167"/>
      <c r="E454" s="167"/>
      <c r="F454" s="167"/>
      <c r="H454" s="112">
        <v>438</v>
      </c>
      <c r="I454" s="87">
        <v>34</v>
      </c>
      <c r="J454" s="87">
        <v>15</v>
      </c>
      <c r="K454" s="87">
        <v>1</v>
      </c>
      <c r="L454" s="48"/>
      <c r="M454" s="2">
        <v>438</v>
      </c>
      <c r="N454" s="2">
        <v>28</v>
      </c>
      <c r="O454" s="2">
        <v>1</v>
      </c>
      <c r="P454" s="2">
        <v>1</v>
      </c>
      <c r="AB454" s="8">
        <v>438</v>
      </c>
      <c r="AC454" s="8">
        <v>34</v>
      </c>
      <c r="AD454" s="8">
        <v>13</v>
      </c>
      <c r="AE454" s="8">
        <v>1</v>
      </c>
    </row>
    <row r="455" spans="3:31" ht="15" customHeight="1" x14ac:dyDescent="0.25">
      <c r="C455" s="167"/>
      <c r="D455" s="167"/>
      <c r="E455" s="167"/>
      <c r="F455" s="167"/>
      <c r="H455" s="112">
        <v>439</v>
      </c>
      <c r="I455" s="87">
        <v>34</v>
      </c>
      <c r="J455" s="87">
        <v>17</v>
      </c>
      <c r="K455" s="87">
        <v>1</v>
      </c>
      <c r="L455" s="48"/>
      <c r="M455" s="2">
        <v>439</v>
      </c>
      <c r="N455" s="2">
        <v>28</v>
      </c>
      <c r="O455" s="2">
        <v>2</v>
      </c>
      <c r="P455" s="2">
        <v>1</v>
      </c>
      <c r="AB455" s="8">
        <v>439</v>
      </c>
      <c r="AC455" s="8">
        <v>34</v>
      </c>
      <c r="AD455" s="8">
        <v>15</v>
      </c>
      <c r="AE455" s="8">
        <v>1</v>
      </c>
    </row>
    <row r="456" spans="3:31" ht="15" customHeight="1" x14ac:dyDescent="0.25">
      <c r="C456" s="167"/>
      <c r="D456" s="167"/>
      <c r="E456" s="167"/>
      <c r="F456" s="167"/>
      <c r="H456" s="112">
        <v>440</v>
      </c>
      <c r="I456" s="87">
        <v>34</v>
      </c>
      <c r="J456" s="87">
        <v>18</v>
      </c>
      <c r="K456" s="87">
        <v>1</v>
      </c>
      <c r="L456" s="48"/>
      <c r="M456" s="2">
        <v>440</v>
      </c>
      <c r="N456" s="2">
        <v>28</v>
      </c>
      <c r="O456" s="2">
        <v>3</v>
      </c>
      <c r="P456" s="2">
        <v>1</v>
      </c>
      <c r="AB456" s="8">
        <v>440</v>
      </c>
      <c r="AC456" s="8">
        <v>34</v>
      </c>
      <c r="AD456" s="8">
        <v>16</v>
      </c>
      <c r="AE456" s="8">
        <v>1</v>
      </c>
    </row>
    <row r="457" spans="3:31" ht="15" customHeight="1" x14ac:dyDescent="0.25">
      <c r="C457" s="167"/>
      <c r="D457" s="167"/>
      <c r="E457" s="167"/>
      <c r="F457" s="167"/>
      <c r="H457" s="112">
        <v>441</v>
      </c>
      <c r="I457" s="87">
        <v>35</v>
      </c>
      <c r="J457" s="87">
        <v>1</v>
      </c>
      <c r="K457" s="87">
        <v>1</v>
      </c>
      <c r="L457" s="48"/>
      <c r="M457" s="2">
        <v>441</v>
      </c>
      <c r="N457" s="2">
        <v>28</v>
      </c>
      <c r="O457" s="2">
        <v>4</v>
      </c>
      <c r="P457" s="2">
        <v>1</v>
      </c>
      <c r="AB457" s="8">
        <v>441</v>
      </c>
      <c r="AC457" s="8">
        <v>34</v>
      </c>
      <c r="AD457" s="8">
        <v>17</v>
      </c>
      <c r="AE457" s="8">
        <v>1</v>
      </c>
    </row>
    <row r="458" spans="3:31" ht="15" customHeight="1" x14ac:dyDescent="0.25">
      <c r="C458" s="167"/>
      <c r="D458" s="167"/>
      <c r="E458" s="167"/>
      <c r="F458" s="167"/>
      <c r="H458" s="112">
        <v>442</v>
      </c>
      <c r="I458" s="87">
        <v>35</v>
      </c>
      <c r="J458" s="87">
        <v>2</v>
      </c>
      <c r="K458" s="87">
        <v>1</v>
      </c>
      <c r="L458" s="48"/>
      <c r="M458" s="2">
        <v>442</v>
      </c>
      <c r="N458" s="2">
        <v>28</v>
      </c>
      <c r="O458" s="2">
        <v>5</v>
      </c>
      <c r="P458" s="2">
        <v>1</v>
      </c>
      <c r="AB458" s="8">
        <v>442</v>
      </c>
      <c r="AC458" s="8">
        <v>34</v>
      </c>
      <c r="AD458" s="8">
        <v>18</v>
      </c>
      <c r="AE458" s="8">
        <v>1</v>
      </c>
    </row>
    <row r="459" spans="3:31" ht="15" customHeight="1" x14ac:dyDescent="0.25">
      <c r="C459" s="167"/>
      <c r="D459" s="167"/>
      <c r="E459" s="167"/>
      <c r="F459" s="167"/>
      <c r="H459" s="112">
        <v>443</v>
      </c>
      <c r="I459" s="87">
        <v>35</v>
      </c>
      <c r="J459" s="87">
        <v>3</v>
      </c>
      <c r="K459" s="87">
        <v>1</v>
      </c>
      <c r="L459" s="48"/>
      <c r="M459" s="2">
        <v>443</v>
      </c>
      <c r="N459" s="2">
        <v>28</v>
      </c>
      <c r="O459" s="2">
        <v>6</v>
      </c>
      <c r="P459" s="2">
        <v>1</v>
      </c>
      <c r="AB459" s="8">
        <v>443</v>
      </c>
      <c r="AC459" s="8">
        <v>34</v>
      </c>
      <c r="AD459" s="8">
        <v>19</v>
      </c>
      <c r="AE459" s="8">
        <v>1</v>
      </c>
    </row>
    <row r="460" spans="3:31" ht="15" customHeight="1" x14ac:dyDescent="0.25">
      <c r="C460" s="167"/>
      <c r="D460" s="167"/>
      <c r="E460" s="167"/>
      <c r="F460" s="167"/>
      <c r="H460" s="112">
        <v>444</v>
      </c>
      <c r="I460" s="87">
        <v>35</v>
      </c>
      <c r="J460" s="87">
        <v>5</v>
      </c>
      <c r="K460" s="87">
        <v>1</v>
      </c>
      <c r="L460" s="48"/>
      <c r="M460" s="2">
        <v>444</v>
      </c>
      <c r="N460" s="2">
        <v>28</v>
      </c>
      <c r="O460" s="2">
        <v>7</v>
      </c>
      <c r="P460" s="2">
        <v>1</v>
      </c>
      <c r="AB460" s="8">
        <v>444</v>
      </c>
      <c r="AC460" s="8">
        <v>34</v>
      </c>
      <c r="AD460" s="8">
        <v>20</v>
      </c>
      <c r="AE460" s="8">
        <v>1</v>
      </c>
    </row>
    <row r="461" spans="3:31" ht="15" customHeight="1" x14ac:dyDescent="0.25">
      <c r="C461" s="167"/>
      <c r="D461" s="167"/>
      <c r="E461" s="167"/>
      <c r="F461" s="167"/>
      <c r="H461" s="112">
        <v>445</v>
      </c>
      <c r="I461" s="87">
        <v>35</v>
      </c>
      <c r="J461" s="87">
        <v>6</v>
      </c>
      <c r="K461" s="87">
        <v>1</v>
      </c>
      <c r="L461" s="48"/>
      <c r="M461" s="2">
        <v>445</v>
      </c>
      <c r="N461" s="2">
        <v>28</v>
      </c>
      <c r="O461" s="2">
        <v>8</v>
      </c>
      <c r="P461" s="2">
        <v>1</v>
      </c>
      <c r="AB461" s="8">
        <v>445</v>
      </c>
      <c r="AC461" s="8">
        <v>35</v>
      </c>
      <c r="AD461" s="8">
        <v>1</v>
      </c>
      <c r="AE461" s="8">
        <v>1</v>
      </c>
    </row>
    <row r="462" spans="3:31" ht="15" customHeight="1" x14ac:dyDescent="0.25">
      <c r="C462" s="167"/>
      <c r="D462" s="167"/>
      <c r="E462" s="167"/>
      <c r="F462" s="167"/>
      <c r="H462" s="112">
        <v>446</v>
      </c>
      <c r="I462" s="87">
        <v>35</v>
      </c>
      <c r="J462" s="87">
        <v>7</v>
      </c>
      <c r="K462" s="87">
        <v>1</v>
      </c>
      <c r="L462" s="48"/>
      <c r="M462" s="2">
        <v>446</v>
      </c>
      <c r="N462" s="2">
        <v>28</v>
      </c>
      <c r="O462" s="2">
        <v>9</v>
      </c>
      <c r="P462" s="2">
        <v>1</v>
      </c>
      <c r="AB462" s="8">
        <v>446</v>
      </c>
      <c r="AC462" s="8">
        <v>35</v>
      </c>
      <c r="AD462" s="8">
        <v>3</v>
      </c>
      <c r="AE462" s="8">
        <v>1</v>
      </c>
    </row>
    <row r="463" spans="3:31" ht="15" customHeight="1" x14ac:dyDescent="0.25">
      <c r="C463" s="167"/>
      <c r="D463" s="167"/>
      <c r="E463" s="167"/>
      <c r="F463" s="167"/>
      <c r="H463" s="112">
        <v>447</v>
      </c>
      <c r="I463" s="87">
        <v>35</v>
      </c>
      <c r="J463" s="87">
        <v>8</v>
      </c>
      <c r="K463" s="87">
        <v>1</v>
      </c>
      <c r="L463" s="48"/>
      <c r="M463" s="2">
        <v>447</v>
      </c>
      <c r="N463" s="2">
        <v>28</v>
      </c>
      <c r="O463" s="2">
        <v>10</v>
      </c>
      <c r="P463" s="2">
        <v>1</v>
      </c>
      <c r="AB463" s="8">
        <v>447</v>
      </c>
      <c r="AC463" s="8">
        <v>35</v>
      </c>
      <c r="AD463" s="8">
        <v>4</v>
      </c>
      <c r="AE463" s="8">
        <v>1</v>
      </c>
    </row>
    <row r="464" spans="3:31" ht="15" customHeight="1" x14ac:dyDescent="0.25">
      <c r="C464" s="167"/>
      <c r="D464" s="167"/>
      <c r="E464" s="167"/>
      <c r="F464" s="167"/>
      <c r="H464" s="112">
        <v>448</v>
      </c>
      <c r="I464" s="87">
        <v>35</v>
      </c>
      <c r="J464" s="87">
        <v>9</v>
      </c>
      <c r="K464" s="87">
        <v>1</v>
      </c>
      <c r="L464" s="48"/>
      <c r="M464" s="2">
        <v>448</v>
      </c>
      <c r="N464" s="2">
        <v>28</v>
      </c>
      <c r="O464" s="2">
        <v>11</v>
      </c>
      <c r="P464" s="2">
        <v>1</v>
      </c>
      <c r="AB464" s="8">
        <v>448</v>
      </c>
      <c r="AC464" s="8">
        <v>35</v>
      </c>
      <c r="AD464" s="8">
        <v>5</v>
      </c>
      <c r="AE464" s="8">
        <v>1</v>
      </c>
    </row>
    <row r="465" spans="3:31" ht="15" customHeight="1" x14ac:dyDescent="0.25">
      <c r="C465" s="167"/>
      <c r="D465" s="167"/>
      <c r="E465" s="167"/>
      <c r="F465" s="167"/>
      <c r="H465" s="112">
        <v>449</v>
      </c>
      <c r="I465" s="87">
        <v>35</v>
      </c>
      <c r="J465" s="87">
        <v>10</v>
      </c>
      <c r="K465" s="87">
        <v>1</v>
      </c>
      <c r="L465" s="48"/>
      <c r="M465" s="2">
        <v>449</v>
      </c>
      <c r="N465" s="2">
        <v>28</v>
      </c>
      <c r="O465" s="2">
        <v>14</v>
      </c>
      <c r="P465" s="2">
        <v>1</v>
      </c>
      <c r="AB465" s="8">
        <v>449</v>
      </c>
      <c r="AC465" s="8">
        <v>35</v>
      </c>
      <c r="AD465" s="8">
        <v>6</v>
      </c>
      <c r="AE465" s="8">
        <v>1</v>
      </c>
    </row>
    <row r="466" spans="3:31" ht="15" customHeight="1" x14ac:dyDescent="0.25">
      <c r="C466" s="167"/>
      <c r="D466" s="167"/>
      <c r="E466" s="167"/>
      <c r="F466" s="167"/>
      <c r="H466" s="112">
        <v>450</v>
      </c>
      <c r="I466" s="87">
        <v>35</v>
      </c>
      <c r="J466" s="87">
        <v>11</v>
      </c>
      <c r="K466" s="87">
        <v>1</v>
      </c>
      <c r="L466" s="48"/>
      <c r="M466" s="2">
        <v>450</v>
      </c>
      <c r="N466" s="2">
        <v>28</v>
      </c>
      <c r="O466" s="2">
        <v>15</v>
      </c>
      <c r="P466" s="2">
        <v>1</v>
      </c>
      <c r="AB466" s="8">
        <v>450</v>
      </c>
      <c r="AC466" s="8">
        <v>35</v>
      </c>
      <c r="AD466" s="8">
        <v>7</v>
      </c>
      <c r="AE466" s="8">
        <v>1</v>
      </c>
    </row>
    <row r="467" spans="3:31" ht="15" customHeight="1" x14ac:dyDescent="0.25">
      <c r="C467" s="167"/>
      <c r="D467" s="167"/>
      <c r="E467" s="167"/>
      <c r="F467" s="167"/>
      <c r="H467" s="112">
        <v>451</v>
      </c>
      <c r="I467" s="87">
        <v>35</v>
      </c>
      <c r="J467" s="87">
        <v>12</v>
      </c>
      <c r="K467" s="87">
        <v>1</v>
      </c>
      <c r="L467" s="48"/>
      <c r="M467" s="2">
        <v>451</v>
      </c>
      <c r="N467" s="2">
        <v>28</v>
      </c>
      <c r="O467" s="2">
        <v>18</v>
      </c>
      <c r="P467" s="2">
        <v>1</v>
      </c>
      <c r="AB467" s="8">
        <v>451</v>
      </c>
      <c r="AC467" s="8">
        <v>35</v>
      </c>
      <c r="AD467" s="8">
        <v>8</v>
      </c>
      <c r="AE467" s="8">
        <v>1</v>
      </c>
    </row>
    <row r="468" spans="3:31" ht="15" customHeight="1" x14ac:dyDescent="0.25">
      <c r="C468" s="167"/>
      <c r="D468" s="167"/>
      <c r="E468" s="167"/>
      <c r="F468" s="167"/>
      <c r="H468" s="112">
        <v>452</v>
      </c>
      <c r="I468" s="87">
        <v>35</v>
      </c>
      <c r="J468" s="87">
        <v>14</v>
      </c>
      <c r="K468" s="87">
        <v>1</v>
      </c>
      <c r="L468" s="48"/>
      <c r="M468" s="2">
        <v>452</v>
      </c>
      <c r="N468" s="2">
        <v>28</v>
      </c>
      <c r="O468" s="2">
        <v>19</v>
      </c>
      <c r="P468" s="2">
        <v>1</v>
      </c>
      <c r="AB468" s="8">
        <v>452</v>
      </c>
      <c r="AC468" s="8">
        <v>35</v>
      </c>
      <c r="AD468" s="8">
        <v>9</v>
      </c>
      <c r="AE468" s="8">
        <v>1</v>
      </c>
    </row>
    <row r="469" spans="3:31" ht="15" customHeight="1" x14ac:dyDescent="0.25">
      <c r="C469" s="167"/>
      <c r="D469" s="167"/>
      <c r="E469" s="167"/>
      <c r="F469" s="167"/>
      <c r="H469" s="112">
        <v>453</v>
      </c>
      <c r="I469" s="87">
        <v>35</v>
      </c>
      <c r="J469" s="87">
        <v>15</v>
      </c>
      <c r="K469" s="87">
        <v>1</v>
      </c>
      <c r="L469" s="48"/>
      <c r="M469" s="2">
        <v>453</v>
      </c>
      <c r="N469" s="2">
        <v>28</v>
      </c>
      <c r="O469" s="2">
        <v>20</v>
      </c>
      <c r="P469" s="2">
        <v>1</v>
      </c>
      <c r="AB469" s="8">
        <v>453</v>
      </c>
      <c r="AC469" s="8">
        <v>35</v>
      </c>
      <c r="AD469" s="8">
        <v>11</v>
      </c>
      <c r="AE469" s="8">
        <v>1</v>
      </c>
    </row>
    <row r="470" spans="3:31" ht="15" customHeight="1" x14ac:dyDescent="0.25">
      <c r="C470" s="167"/>
      <c r="D470" s="167"/>
      <c r="E470" s="167"/>
      <c r="F470" s="167"/>
      <c r="H470" s="112">
        <v>454</v>
      </c>
      <c r="I470" s="87">
        <v>35</v>
      </c>
      <c r="J470" s="87">
        <v>17</v>
      </c>
      <c r="K470" s="87">
        <v>1</v>
      </c>
      <c r="L470" s="48"/>
      <c r="M470" s="2">
        <v>454</v>
      </c>
      <c r="N470" s="2">
        <v>28</v>
      </c>
      <c r="O470" s="2">
        <v>21</v>
      </c>
      <c r="P470" s="2">
        <v>1</v>
      </c>
      <c r="AB470" s="8">
        <v>454</v>
      </c>
      <c r="AC470" s="8">
        <v>35</v>
      </c>
      <c r="AD470" s="8">
        <v>12</v>
      </c>
      <c r="AE470" s="8">
        <v>1</v>
      </c>
    </row>
    <row r="471" spans="3:31" ht="15" customHeight="1" x14ac:dyDescent="0.25">
      <c r="C471" s="167"/>
      <c r="D471" s="167"/>
      <c r="E471" s="167"/>
      <c r="F471" s="167"/>
      <c r="H471" s="112">
        <v>455</v>
      </c>
      <c r="I471" s="87">
        <v>35</v>
      </c>
      <c r="J471" s="87">
        <v>18</v>
      </c>
      <c r="K471" s="87">
        <v>1</v>
      </c>
      <c r="L471" s="48"/>
      <c r="M471" s="2">
        <v>455</v>
      </c>
      <c r="N471" s="2">
        <v>29</v>
      </c>
      <c r="O471" s="2">
        <v>1</v>
      </c>
      <c r="P471" s="2">
        <v>1</v>
      </c>
      <c r="AB471" s="8">
        <v>455</v>
      </c>
      <c r="AC471" s="8">
        <v>35</v>
      </c>
      <c r="AD471" s="8">
        <v>13</v>
      </c>
      <c r="AE471" s="8">
        <v>1</v>
      </c>
    </row>
    <row r="472" spans="3:31" ht="15" customHeight="1" x14ac:dyDescent="0.25">
      <c r="C472" s="167"/>
      <c r="D472" s="167"/>
      <c r="E472" s="167"/>
      <c r="F472" s="167"/>
      <c r="H472" s="112">
        <v>456</v>
      </c>
      <c r="I472" s="87">
        <v>36</v>
      </c>
      <c r="J472" s="87">
        <v>1</v>
      </c>
      <c r="K472" s="87">
        <v>1</v>
      </c>
      <c r="L472" s="48"/>
      <c r="M472" s="2">
        <v>456</v>
      </c>
      <c r="N472" s="2">
        <v>29</v>
      </c>
      <c r="O472" s="2">
        <v>2</v>
      </c>
      <c r="P472" s="2">
        <v>1</v>
      </c>
      <c r="AB472" s="8">
        <v>456</v>
      </c>
      <c r="AC472" s="8">
        <v>35</v>
      </c>
      <c r="AD472" s="8">
        <v>14</v>
      </c>
      <c r="AE472" s="8">
        <v>1</v>
      </c>
    </row>
    <row r="473" spans="3:31" ht="15" customHeight="1" x14ac:dyDescent="0.25">
      <c r="C473" s="167"/>
      <c r="D473" s="167"/>
      <c r="E473" s="167"/>
      <c r="F473" s="167"/>
      <c r="H473" s="112">
        <v>457</v>
      </c>
      <c r="I473" s="87">
        <v>36</v>
      </c>
      <c r="J473" s="87">
        <v>2</v>
      </c>
      <c r="K473" s="87">
        <v>1</v>
      </c>
      <c r="L473" s="48"/>
      <c r="M473" s="2">
        <v>457</v>
      </c>
      <c r="N473" s="2">
        <v>29</v>
      </c>
      <c r="O473" s="2">
        <v>3</v>
      </c>
      <c r="P473" s="2">
        <v>1</v>
      </c>
      <c r="AB473" s="8">
        <v>457</v>
      </c>
      <c r="AC473" s="8">
        <v>35</v>
      </c>
      <c r="AD473" s="8">
        <v>15</v>
      </c>
      <c r="AE473" s="8">
        <v>1</v>
      </c>
    </row>
    <row r="474" spans="3:31" ht="15" customHeight="1" x14ac:dyDescent="0.25">
      <c r="C474" s="167"/>
      <c r="D474" s="167"/>
      <c r="E474" s="167"/>
      <c r="F474" s="167"/>
      <c r="H474" s="112">
        <v>458</v>
      </c>
      <c r="I474" s="87">
        <v>36</v>
      </c>
      <c r="J474" s="87">
        <v>3</v>
      </c>
      <c r="K474" s="87">
        <v>1</v>
      </c>
      <c r="L474" s="48"/>
      <c r="M474" s="2">
        <v>458</v>
      </c>
      <c r="N474" s="2">
        <v>29</v>
      </c>
      <c r="O474" s="2">
        <v>4</v>
      </c>
      <c r="P474" s="2">
        <v>1</v>
      </c>
      <c r="AB474" s="8">
        <v>458</v>
      </c>
      <c r="AC474" s="8">
        <v>35</v>
      </c>
      <c r="AD474" s="8">
        <v>16</v>
      </c>
      <c r="AE474" s="8">
        <v>1</v>
      </c>
    </row>
    <row r="475" spans="3:31" ht="15" customHeight="1" x14ac:dyDescent="0.25">
      <c r="C475" s="167"/>
      <c r="D475" s="167"/>
      <c r="E475" s="167"/>
      <c r="F475" s="167"/>
      <c r="H475" s="112">
        <v>459</v>
      </c>
      <c r="I475" s="87">
        <v>36</v>
      </c>
      <c r="J475" s="87">
        <v>4</v>
      </c>
      <c r="K475" s="87">
        <v>1</v>
      </c>
      <c r="L475" s="48"/>
      <c r="M475" s="2">
        <v>459</v>
      </c>
      <c r="N475" s="2">
        <v>29</v>
      </c>
      <c r="O475" s="2">
        <v>6</v>
      </c>
      <c r="P475" s="2">
        <v>1</v>
      </c>
      <c r="AB475" s="8">
        <v>459</v>
      </c>
      <c r="AC475" s="8">
        <v>35</v>
      </c>
      <c r="AD475" s="8">
        <v>18</v>
      </c>
      <c r="AE475" s="8">
        <v>1</v>
      </c>
    </row>
    <row r="476" spans="3:31" ht="15" customHeight="1" x14ac:dyDescent="0.25">
      <c r="C476" s="167"/>
      <c r="D476" s="167"/>
      <c r="E476" s="167"/>
      <c r="F476" s="167"/>
      <c r="H476" s="112">
        <v>460</v>
      </c>
      <c r="I476" s="87">
        <v>36</v>
      </c>
      <c r="J476" s="87">
        <v>6</v>
      </c>
      <c r="K476" s="87">
        <v>1</v>
      </c>
      <c r="L476" s="48"/>
      <c r="M476" s="2">
        <v>460</v>
      </c>
      <c r="N476" s="2">
        <v>29</v>
      </c>
      <c r="O476" s="2">
        <v>8</v>
      </c>
      <c r="P476" s="2">
        <v>1</v>
      </c>
      <c r="AB476" s="8">
        <v>460</v>
      </c>
      <c r="AC476" s="8">
        <v>35</v>
      </c>
      <c r="AD476" s="8">
        <v>20</v>
      </c>
      <c r="AE476" s="8">
        <v>1</v>
      </c>
    </row>
    <row r="477" spans="3:31" ht="15" customHeight="1" x14ac:dyDescent="0.25">
      <c r="C477" s="167"/>
      <c r="D477" s="167"/>
      <c r="E477" s="167"/>
      <c r="F477" s="167"/>
      <c r="H477" s="112">
        <v>461</v>
      </c>
      <c r="I477" s="87">
        <v>36</v>
      </c>
      <c r="J477" s="87">
        <v>8</v>
      </c>
      <c r="K477" s="87">
        <v>1</v>
      </c>
      <c r="L477" s="48"/>
      <c r="M477" s="2">
        <v>461</v>
      </c>
      <c r="N477" s="2">
        <v>29</v>
      </c>
      <c r="O477" s="2">
        <v>9</v>
      </c>
      <c r="P477" s="2">
        <v>1</v>
      </c>
      <c r="AB477" s="8">
        <v>461</v>
      </c>
      <c r="AC477" s="8">
        <v>36</v>
      </c>
      <c r="AD477" s="8">
        <v>1</v>
      </c>
      <c r="AE477" s="8">
        <v>1</v>
      </c>
    </row>
    <row r="478" spans="3:31" ht="15" customHeight="1" x14ac:dyDescent="0.25">
      <c r="C478" s="167"/>
      <c r="D478" s="167"/>
      <c r="E478" s="167"/>
      <c r="F478" s="167"/>
      <c r="H478" s="112">
        <v>462</v>
      </c>
      <c r="I478" s="87">
        <v>36</v>
      </c>
      <c r="J478" s="87">
        <v>9</v>
      </c>
      <c r="K478" s="87">
        <v>1</v>
      </c>
      <c r="L478" s="48"/>
      <c r="M478" s="2">
        <v>462</v>
      </c>
      <c r="N478" s="2">
        <v>29</v>
      </c>
      <c r="O478" s="2">
        <v>10</v>
      </c>
      <c r="P478" s="2">
        <v>1</v>
      </c>
      <c r="AB478" s="8">
        <v>462</v>
      </c>
      <c r="AC478" s="8">
        <v>36</v>
      </c>
      <c r="AD478" s="8">
        <v>2</v>
      </c>
      <c r="AE478" s="8">
        <v>1</v>
      </c>
    </row>
    <row r="479" spans="3:31" ht="15" customHeight="1" x14ac:dyDescent="0.25">
      <c r="C479" s="167"/>
      <c r="D479" s="167"/>
      <c r="E479" s="167"/>
      <c r="F479" s="167"/>
      <c r="H479" s="112">
        <v>463</v>
      </c>
      <c r="I479" s="87">
        <v>36</v>
      </c>
      <c r="J479" s="87">
        <v>11</v>
      </c>
      <c r="K479" s="87">
        <v>1</v>
      </c>
      <c r="L479" s="48"/>
      <c r="M479" s="2">
        <v>463</v>
      </c>
      <c r="N479" s="2">
        <v>29</v>
      </c>
      <c r="O479" s="2">
        <v>12</v>
      </c>
      <c r="P479" s="2">
        <v>1</v>
      </c>
      <c r="AB479" s="8">
        <v>463</v>
      </c>
      <c r="AC479" s="8">
        <v>36</v>
      </c>
      <c r="AD479" s="8">
        <v>3</v>
      </c>
      <c r="AE479" s="8">
        <v>1</v>
      </c>
    </row>
    <row r="480" spans="3:31" ht="15" customHeight="1" x14ac:dyDescent="0.25">
      <c r="C480" s="167"/>
      <c r="D480" s="167"/>
      <c r="E480" s="167"/>
      <c r="F480" s="167"/>
      <c r="H480" s="112">
        <v>464</v>
      </c>
      <c r="I480" s="87">
        <v>36</v>
      </c>
      <c r="J480" s="87">
        <v>13</v>
      </c>
      <c r="K480" s="87">
        <v>1</v>
      </c>
      <c r="L480" s="48"/>
      <c r="M480" s="2">
        <v>464</v>
      </c>
      <c r="N480" s="2">
        <v>29</v>
      </c>
      <c r="O480" s="2">
        <v>13</v>
      </c>
      <c r="P480" s="2">
        <v>1</v>
      </c>
      <c r="AB480" s="8">
        <v>464</v>
      </c>
      <c r="AC480" s="8">
        <v>36</v>
      </c>
      <c r="AD480" s="8">
        <v>5</v>
      </c>
      <c r="AE480" s="8">
        <v>1</v>
      </c>
    </row>
    <row r="481" spans="3:31" ht="15" customHeight="1" x14ac:dyDescent="0.25">
      <c r="C481" s="167"/>
      <c r="D481" s="167"/>
      <c r="E481" s="167"/>
      <c r="F481" s="167"/>
      <c r="H481" s="112">
        <v>465</v>
      </c>
      <c r="I481" s="87">
        <v>36</v>
      </c>
      <c r="J481" s="87">
        <v>14</v>
      </c>
      <c r="K481" s="87">
        <v>1</v>
      </c>
      <c r="L481" s="48"/>
      <c r="M481" s="2">
        <v>465</v>
      </c>
      <c r="N481" s="2">
        <v>29</v>
      </c>
      <c r="O481" s="2">
        <v>14</v>
      </c>
      <c r="P481" s="2">
        <v>1</v>
      </c>
      <c r="AB481" s="8">
        <v>465</v>
      </c>
      <c r="AC481" s="8">
        <v>36</v>
      </c>
      <c r="AD481" s="8">
        <v>6</v>
      </c>
      <c r="AE481" s="8">
        <v>1</v>
      </c>
    </row>
    <row r="482" spans="3:31" ht="15" customHeight="1" x14ac:dyDescent="0.25">
      <c r="C482" s="167"/>
      <c r="D482" s="167"/>
      <c r="E482" s="167"/>
      <c r="F482" s="167"/>
      <c r="H482" s="112">
        <v>466</v>
      </c>
      <c r="I482" s="87">
        <v>36</v>
      </c>
      <c r="J482" s="87">
        <v>15</v>
      </c>
      <c r="K482" s="87">
        <v>1</v>
      </c>
      <c r="L482" s="48"/>
      <c r="M482" s="2">
        <v>466</v>
      </c>
      <c r="N482" s="2">
        <v>29</v>
      </c>
      <c r="O482" s="2">
        <v>16</v>
      </c>
      <c r="P482" s="2">
        <v>1</v>
      </c>
      <c r="AB482" s="8">
        <v>466</v>
      </c>
      <c r="AC482" s="8">
        <v>36</v>
      </c>
      <c r="AD482" s="8">
        <v>7</v>
      </c>
      <c r="AE482" s="8">
        <v>1</v>
      </c>
    </row>
    <row r="483" spans="3:31" ht="15" customHeight="1" x14ac:dyDescent="0.25">
      <c r="C483" s="167"/>
      <c r="D483" s="167"/>
      <c r="E483" s="167"/>
      <c r="F483" s="167"/>
      <c r="H483" s="112">
        <v>467</v>
      </c>
      <c r="I483" s="87">
        <v>36</v>
      </c>
      <c r="J483" s="87">
        <v>16</v>
      </c>
      <c r="K483" s="87">
        <v>1</v>
      </c>
      <c r="L483" s="48"/>
      <c r="M483" s="2">
        <v>467</v>
      </c>
      <c r="N483" s="2">
        <v>29</v>
      </c>
      <c r="O483" s="2">
        <v>17</v>
      </c>
      <c r="P483" s="2">
        <v>1</v>
      </c>
      <c r="AB483" s="8">
        <v>467</v>
      </c>
      <c r="AC483" s="8">
        <v>36</v>
      </c>
      <c r="AD483" s="8">
        <v>8</v>
      </c>
      <c r="AE483" s="8">
        <v>1</v>
      </c>
    </row>
    <row r="484" spans="3:31" ht="15" customHeight="1" x14ac:dyDescent="0.25">
      <c r="C484" s="167"/>
      <c r="D484" s="167"/>
      <c r="E484" s="167"/>
      <c r="F484" s="167"/>
      <c r="H484" s="112">
        <v>468</v>
      </c>
      <c r="I484" s="87">
        <v>36</v>
      </c>
      <c r="J484" s="87">
        <v>17</v>
      </c>
      <c r="K484" s="87">
        <v>1</v>
      </c>
      <c r="L484" s="48"/>
      <c r="M484" s="2">
        <v>468</v>
      </c>
      <c r="N484" s="2">
        <v>29</v>
      </c>
      <c r="O484" s="2">
        <v>19</v>
      </c>
      <c r="P484" s="2">
        <v>1</v>
      </c>
      <c r="AB484" s="8">
        <v>468</v>
      </c>
      <c r="AC484" s="8">
        <v>36</v>
      </c>
      <c r="AD484" s="8">
        <v>9</v>
      </c>
      <c r="AE484" s="8">
        <v>1</v>
      </c>
    </row>
    <row r="485" spans="3:31" ht="15" customHeight="1" x14ac:dyDescent="0.25">
      <c r="C485" s="167"/>
      <c r="D485" s="167"/>
      <c r="E485" s="167"/>
      <c r="F485" s="167"/>
      <c r="G485" s="167"/>
      <c r="H485" s="167"/>
      <c r="I485" s="167"/>
      <c r="J485" s="167"/>
      <c r="K485" s="167"/>
      <c r="L485" s="167"/>
      <c r="M485" s="2">
        <v>469</v>
      </c>
      <c r="N485" s="2">
        <v>29</v>
      </c>
      <c r="O485" s="2">
        <v>20</v>
      </c>
      <c r="P485" s="2">
        <v>1</v>
      </c>
      <c r="AB485" s="8">
        <v>469</v>
      </c>
      <c r="AC485" s="8">
        <v>36</v>
      </c>
      <c r="AD485" s="8">
        <v>10</v>
      </c>
      <c r="AE485" s="8">
        <v>1</v>
      </c>
    </row>
    <row r="486" spans="3:31" ht="15" customHeight="1" x14ac:dyDescent="0.25">
      <c r="C486" s="167"/>
      <c r="D486" s="167"/>
      <c r="E486" s="167"/>
      <c r="G486" s="167"/>
      <c r="H486" s="211" t="str">
        <f t="shared" ref="H486:H493" si="10">$H$12&amp;H17&amp;","&amp;I17&amp;","&amp;J17&amp;","&amp;K17&amp;");"</f>
        <v>Insert into `tbrelOrgInstalacion` values(1,1,1,1);</v>
      </c>
      <c r="I486" s="211"/>
      <c r="J486" s="211"/>
      <c r="K486" s="211"/>
      <c r="L486" s="166"/>
      <c r="M486" s="2">
        <v>470</v>
      </c>
      <c r="N486" s="2">
        <v>30</v>
      </c>
      <c r="O486" s="2">
        <v>2</v>
      </c>
      <c r="P486" s="2">
        <v>1</v>
      </c>
      <c r="AB486" s="8">
        <v>470</v>
      </c>
      <c r="AC486" s="8">
        <v>36</v>
      </c>
      <c r="AD486" s="8">
        <v>11</v>
      </c>
      <c r="AE486" s="8">
        <v>1</v>
      </c>
    </row>
    <row r="487" spans="3:31" ht="15" customHeight="1" x14ac:dyDescent="0.25">
      <c r="C487" s="167"/>
      <c r="D487" s="167"/>
      <c r="E487" s="167"/>
      <c r="G487" s="167"/>
      <c r="H487" s="167" t="str">
        <f t="shared" si="10"/>
        <v>Insert into `tbrelOrgInstalacion` values(2,1,2,1);</v>
      </c>
      <c r="I487" s="167"/>
      <c r="J487" s="167"/>
      <c r="K487" s="167"/>
      <c r="L487" s="166"/>
      <c r="M487" s="2">
        <v>471</v>
      </c>
      <c r="N487" s="2">
        <v>30</v>
      </c>
      <c r="O487" s="2">
        <v>3</v>
      </c>
      <c r="P487" s="2">
        <v>1</v>
      </c>
      <c r="AB487" s="8">
        <v>471</v>
      </c>
      <c r="AC487" s="8">
        <v>36</v>
      </c>
      <c r="AD487" s="8">
        <v>12</v>
      </c>
      <c r="AE487" s="8">
        <v>1</v>
      </c>
    </row>
    <row r="488" spans="3:31" ht="15" customHeight="1" x14ac:dyDescent="0.25">
      <c r="C488" s="167"/>
      <c r="D488" s="167"/>
      <c r="E488" s="167"/>
      <c r="F488" s="167"/>
      <c r="G488" s="167"/>
      <c r="H488" s="167" t="str">
        <f t="shared" si="10"/>
        <v>Insert into `tbrelOrgInstalacion` values(3,1,3,1);</v>
      </c>
      <c r="I488" s="167"/>
      <c r="J488" s="167"/>
      <c r="K488" s="167"/>
      <c r="L488" s="166"/>
      <c r="M488" s="2">
        <v>472</v>
      </c>
      <c r="N488" s="2">
        <v>30</v>
      </c>
      <c r="O488" s="2">
        <v>5</v>
      </c>
      <c r="P488" s="2">
        <v>1</v>
      </c>
      <c r="AB488" s="8">
        <v>472</v>
      </c>
      <c r="AC488" s="8">
        <v>36</v>
      </c>
      <c r="AD488" s="8">
        <v>13</v>
      </c>
      <c r="AE488" s="8">
        <v>1</v>
      </c>
    </row>
    <row r="489" spans="3:31" ht="15" customHeight="1" x14ac:dyDescent="0.25">
      <c r="C489" s="167"/>
      <c r="D489" s="167"/>
      <c r="E489" s="167"/>
      <c r="F489" s="167"/>
      <c r="G489" s="167"/>
      <c r="H489" s="167" t="str">
        <f t="shared" si="10"/>
        <v>Insert into `tbrelOrgInstalacion` values(4,1,4,1);</v>
      </c>
      <c r="I489" s="167"/>
      <c r="J489" s="167"/>
      <c r="K489" s="167"/>
      <c r="L489" s="166"/>
      <c r="M489" s="2">
        <v>473</v>
      </c>
      <c r="N489" s="2">
        <v>30</v>
      </c>
      <c r="O489" s="2">
        <v>6</v>
      </c>
      <c r="P489" s="2">
        <v>1</v>
      </c>
      <c r="AB489" s="8">
        <v>473</v>
      </c>
      <c r="AC489" s="8">
        <v>36</v>
      </c>
      <c r="AD489" s="8">
        <v>15</v>
      </c>
      <c r="AE489" s="8">
        <v>1</v>
      </c>
    </row>
    <row r="490" spans="3:31" ht="15" customHeight="1" x14ac:dyDescent="0.25">
      <c r="C490" s="167"/>
      <c r="D490" s="167"/>
      <c r="E490" s="167"/>
      <c r="F490" s="167"/>
      <c r="G490" s="167"/>
      <c r="H490" s="167" t="str">
        <f t="shared" si="10"/>
        <v>Insert into `tbrelOrgInstalacion` values(5,1,5,1);</v>
      </c>
      <c r="I490" s="167"/>
      <c r="J490" s="167"/>
      <c r="K490" s="167"/>
      <c r="L490" s="166"/>
      <c r="M490" s="2">
        <v>474</v>
      </c>
      <c r="N490" s="2">
        <v>30</v>
      </c>
      <c r="O490" s="2">
        <v>7</v>
      </c>
      <c r="P490" s="2">
        <v>1</v>
      </c>
      <c r="AB490" s="8">
        <v>474</v>
      </c>
      <c r="AC490" s="8">
        <v>36</v>
      </c>
      <c r="AD490" s="8">
        <v>16</v>
      </c>
      <c r="AE490" s="8">
        <v>1</v>
      </c>
    </row>
    <row r="491" spans="3:31" ht="15" customHeight="1" x14ac:dyDescent="0.25">
      <c r="C491" s="167"/>
      <c r="D491" s="167"/>
      <c r="E491" s="167"/>
      <c r="F491" s="167"/>
      <c r="G491" s="167"/>
      <c r="H491" s="167" t="str">
        <f t="shared" si="10"/>
        <v>Insert into `tbrelOrgInstalacion` values(6,1,7,1);</v>
      </c>
      <c r="I491" s="167"/>
      <c r="J491" s="167"/>
      <c r="K491" s="167"/>
      <c r="L491" s="166"/>
      <c r="M491" s="2">
        <v>475</v>
      </c>
      <c r="N491" s="2">
        <v>30</v>
      </c>
      <c r="O491" s="2">
        <v>8</v>
      </c>
      <c r="P491" s="2">
        <v>1</v>
      </c>
      <c r="AB491" s="8">
        <v>475</v>
      </c>
      <c r="AC491" s="8">
        <v>36</v>
      </c>
      <c r="AD491" s="8">
        <v>18</v>
      </c>
      <c r="AE491" s="8">
        <v>1</v>
      </c>
    </row>
    <row r="492" spans="3:31" ht="15" customHeight="1" x14ac:dyDescent="0.25">
      <c r="C492" s="167"/>
      <c r="D492" s="167"/>
      <c r="E492" s="167"/>
      <c r="F492" s="167"/>
      <c r="G492" s="167"/>
      <c r="H492" s="167" t="str">
        <f t="shared" si="10"/>
        <v>Insert into `tbrelOrgInstalacion` values(7,1,9,1);</v>
      </c>
      <c r="I492" s="167"/>
      <c r="J492" s="167"/>
      <c r="K492" s="167"/>
      <c r="L492" s="166"/>
      <c r="M492" s="2">
        <v>476</v>
      </c>
      <c r="N492" s="2">
        <v>30</v>
      </c>
      <c r="O492" s="2">
        <v>9</v>
      </c>
      <c r="P492" s="2">
        <v>1</v>
      </c>
      <c r="AB492" s="8">
        <v>476</v>
      </c>
      <c r="AC492" s="8">
        <v>36</v>
      </c>
      <c r="AD492" s="8">
        <v>19</v>
      </c>
      <c r="AE492" s="8">
        <v>1</v>
      </c>
    </row>
    <row r="493" spans="3:31" ht="15" customHeight="1" x14ac:dyDescent="0.25">
      <c r="C493" s="167"/>
      <c r="D493" s="167"/>
      <c r="E493" s="167"/>
      <c r="F493" s="167"/>
      <c r="G493" s="167"/>
      <c r="H493" s="167" t="str">
        <f t="shared" si="10"/>
        <v>Insert into `tbrelOrgInstalacion` values(8,1,11,1);</v>
      </c>
      <c r="I493" s="167"/>
      <c r="J493" s="167"/>
      <c r="K493" s="167"/>
      <c r="L493" s="166"/>
      <c r="M493" s="2">
        <v>477</v>
      </c>
      <c r="N493" s="2">
        <v>30</v>
      </c>
      <c r="O493" s="2">
        <v>10</v>
      </c>
      <c r="P493" s="2">
        <v>1</v>
      </c>
    </row>
    <row r="494" spans="3:31" ht="15" customHeight="1" x14ac:dyDescent="0.25">
      <c r="C494" s="167"/>
      <c r="D494" s="167"/>
      <c r="E494" s="167"/>
      <c r="F494" s="167"/>
      <c r="G494" s="167"/>
      <c r="H494" s="167" t="str">
        <f t="shared" ref="H494:H550" si="11">$H$12&amp;H25&amp;","&amp;I25&amp;","&amp;J25&amp;","&amp;K25&amp;");"</f>
        <v>Insert into `tbrelOrgInstalacion` values(9,1,12,1);</v>
      </c>
      <c r="I494" s="167"/>
      <c r="J494" s="167"/>
      <c r="K494" s="167"/>
      <c r="L494" s="166"/>
      <c r="M494" s="2">
        <v>478</v>
      </c>
      <c r="N494" s="2">
        <v>30</v>
      </c>
      <c r="O494" s="2">
        <v>13</v>
      </c>
      <c r="P494" s="2">
        <v>1</v>
      </c>
      <c r="AB494" t="str">
        <f>$AB$12&amp;AB17&amp;","&amp;AC17&amp;","&amp;AD17&amp;","&amp;AE17&amp;");"</f>
        <v>Insert into `tbrelOrgAccesibilidad` values(1,1,1,1);</v>
      </c>
    </row>
    <row r="495" spans="3:31" ht="15" customHeight="1" x14ac:dyDescent="0.25">
      <c r="C495" s="167"/>
      <c r="D495" s="167"/>
      <c r="E495" s="167"/>
      <c r="F495" s="167"/>
      <c r="G495" s="167"/>
      <c r="H495" s="167" t="str">
        <f t="shared" si="11"/>
        <v>Insert into `tbrelOrgInstalacion` values(10,2,1,1);</v>
      </c>
      <c r="I495" s="167"/>
      <c r="J495" s="167"/>
      <c r="K495" s="167"/>
      <c r="L495" s="166"/>
      <c r="M495" s="2">
        <v>479</v>
      </c>
      <c r="N495" s="2">
        <v>30</v>
      </c>
      <c r="O495" s="2">
        <v>15</v>
      </c>
      <c r="P495" s="2">
        <v>1</v>
      </c>
      <c r="AB495" t="str">
        <f t="shared" ref="AB495:AB558" si="12">$AB$12&amp;AB18&amp;","&amp;AC18&amp;","&amp;AD18&amp;","&amp;AE18&amp;");"</f>
        <v>Insert into `tbrelOrgAccesibilidad` values(2,1,2,1);</v>
      </c>
    </row>
    <row r="496" spans="3:31" ht="15" customHeight="1" x14ac:dyDescent="0.25">
      <c r="C496" s="167"/>
      <c r="D496" s="167"/>
      <c r="E496" s="167"/>
      <c r="F496" s="167"/>
      <c r="G496" s="167"/>
      <c r="H496" s="167" t="str">
        <f t="shared" si="11"/>
        <v>Insert into `tbrelOrgInstalacion` values(11,2,2,1);</v>
      </c>
      <c r="I496" s="167"/>
      <c r="J496" s="167"/>
      <c r="K496" s="167"/>
      <c r="L496" s="166"/>
      <c r="M496" s="2">
        <v>480</v>
      </c>
      <c r="N496" s="2">
        <v>30</v>
      </c>
      <c r="O496" s="2">
        <v>16</v>
      </c>
      <c r="P496" s="2">
        <v>1</v>
      </c>
      <c r="AB496" t="str">
        <f t="shared" si="12"/>
        <v>Insert into `tbrelOrgAccesibilidad` values(3,1,3,1);</v>
      </c>
    </row>
    <row r="497" spans="3:28" ht="15" customHeight="1" x14ac:dyDescent="0.25">
      <c r="C497" s="167"/>
      <c r="D497" s="167"/>
      <c r="E497" s="167"/>
      <c r="F497" s="167"/>
      <c r="G497" s="167"/>
      <c r="H497" s="167" t="str">
        <f t="shared" si="11"/>
        <v>Insert into `tbrelOrgInstalacion` values(12,2,5,1);</v>
      </c>
      <c r="I497" s="167"/>
      <c r="J497" s="167"/>
      <c r="K497" s="167"/>
      <c r="L497" s="166"/>
      <c r="M497" s="2">
        <v>481</v>
      </c>
      <c r="N497" s="2">
        <v>30</v>
      </c>
      <c r="O497" s="2">
        <v>17</v>
      </c>
      <c r="P497" s="2">
        <v>1</v>
      </c>
      <c r="AB497" t="str">
        <f t="shared" si="12"/>
        <v>Insert into `tbrelOrgAccesibilidad` values(4,1,4,1);</v>
      </c>
    </row>
    <row r="498" spans="3:28" ht="15" customHeight="1" x14ac:dyDescent="0.25">
      <c r="C498" s="167"/>
      <c r="D498" s="167"/>
      <c r="E498" s="167"/>
      <c r="F498" s="167"/>
      <c r="G498" s="167"/>
      <c r="H498" s="167" t="str">
        <f t="shared" si="11"/>
        <v>Insert into `tbrelOrgInstalacion` values(13,2,6,1);</v>
      </c>
      <c r="I498" s="167"/>
      <c r="J498" s="167"/>
      <c r="K498" s="167"/>
      <c r="L498" s="166"/>
      <c r="M498" s="2">
        <v>482</v>
      </c>
      <c r="N498" s="2">
        <v>30</v>
      </c>
      <c r="O498" s="2">
        <v>19</v>
      </c>
      <c r="P498" s="2">
        <v>1</v>
      </c>
      <c r="AB498" t="str">
        <f t="shared" si="12"/>
        <v>Insert into `tbrelOrgAccesibilidad` values(5,2,1,1);</v>
      </c>
    </row>
    <row r="499" spans="3:28" ht="15" customHeight="1" x14ac:dyDescent="0.25">
      <c r="C499" s="167"/>
      <c r="D499" s="167"/>
      <c r="E499" s="167"/>
      <c r="F499" s="167"/>
      <c r="G499" s="167"/>
      <c r="H499" s="167" t="str">
        <f t="shared" si="11"/>
        <v>Insert into `tbrelOrgInstalacion` values(14,2,7,1);</v>
      </c>
      <c r="I499" s="167"/>
      <c r="J499" s="167"/>
      <c r="K499" s="167"/>
      <c r="L499" s="166"/>
      <c r="M499" s="2">
        <v>483</v>
      </c>
      <c r="N499" s="2">
        <v>30</v>
      </c>
      <c r="O499" s="2">
        <v>18</v>
      </c>
      <c r="P499" s="2">
        <v>1</v>
      </c>
      <c r="AB499" t="str">
        <f t="shared" si="12"/>
        <v>Insert into `tbrelOrgAccesibilidad` values(6,2,2,1);</v>
      </c>
    </row>
    <row r="500" spans="3:28" ht="15" customHeight="1" x14ac:dyDescent="0.25">
      <c r="C500" s="167"/>
      <c r="D500" s="167"/>
      <c r="E500" s="167"/>
      <c r="F500" s="167"/>
      <c r="G500" s="167"/>
      <c r="H500" s="167" t="str">
        <f t="shared" si="11"/>
        <v>Insert into `tbrelOrgInstalacion` values(15,2,8,1);</v>
      </c>
      <c r="I500" s="167"/>
      <c r="J500" s="167"/>
      <c r="K500" s="167"/>
      <c r="L500" s="166"/>
      <c r="M500" s="2">
        <v>484</v>
      </c>
      <c r="N500" s="2">
        <v>30</v>
      </c>
      <c r="O500" s="2">
        <v>20</v>
      </c>
      <c r="P500" s="2">
        <v>1</v>
      </c>
      <c r="AB500" t="str">
        <f t="shared" si="12"/>
        <v>Insert into `tbrelOrgAccesibilidad` values(7,2,10,1);</v>
      </c>
    </row>
    <row r="501" spans="3:28" ht="15" customHeight="1" x14ac:dyDescent="0.25">
      <c r="C501" s="167"/>
      <c r="D501" s="167"/>
      <c r="E501" s="167"/>
      <c r="F501" s="167"/>
      <c r="G501" s="167"/>
      <c r="H501" s="167" t="str">
        <f t="shared" si="11"/>
        <v>Insert into `tbrelOrgInstalacion` values(16,2,9,1);</v>
      </c>
      <c r="I501" s="167"/>
      <c r="J501" s="167"/>
      <c r="K501" s="167"/>
      <c r="L501" s="166"/>
      <c r="M501" s="2">
        <v>485</v>
      </c>
      <c r="N501" s="2">
        <v>31</v>
      </c>
      <c r="O501" s="2">
        <v>1</v>
      </c>
      <c r="P501" s="2">
        <v>1</v>
      </c>
      <c r="AB501" t="str">
        <f t="shared" si="12"/>
        <v>Insert into `tbrelOrgAccesibilidad` values(8,2,11,1);</v>
      </c>
    </row>
    <row r="502" spans="3:28" ht="15" customHeight="1" x14ac:dyDescent="0.25">
      <c r="C502" s="167"/>
      <c r="D502" s="167"/>
      <c r="E502" s="167"/>
      <c r="F502" s="167"/>
      <c r="G502" s="167"/>
      <c r="H502" s="167" t="str">
        <f t="shared" si="11"/>
        <v>Insert into `tbrelOrgInstalacion` values(17,2,11,1);</v>
      </c>
      <c r="I502" s="167"/>
      <c r="J502" s="167"/>
      <c r="K502" s="167"/>
      <c r="L502" s="166"/>
      <c r="M502" s="2">
        <v>486</v>
      </c>
      <c r="N502" s="2">
        <v>31</v>
      </c>
      <c r="O502" s="2">
        <v>2</v>
      </c>
      <c r="P502" s="2">
        <v>1</v>
      </c>
      <c r="AB502" t="str">
        <f t="shared" si="12"/>
        <v>Insert into `tbrelOrgAccesibilidad` values(9,2,12,1);</v>
      </c>
    </row>
    <row r="503" spans="3:28" ht="15" customHeight="1" x14ac:dyDescent="0.25">
      <c r="C503" s="167"/>
      <c r="D503" s="167"/>
      <c r="E503" s="167"/>
      <c r="F503" s="167"/>
      <c r="G503" s="167"/>
      <c r="H503" s="167" t="str">
        <f t="shared" si="11"/>
        <v>Insert into `tbrelOrgInstalacion` values(18,2,12,1);</v>
      </c>
      <c r="I503" s="167"/>
      <c r="J503" s="167"/>
      <c r="K503" s="167"/>
      <c r="L503" s="166"/>
      <c r="M503" s="2">
        <v>487</v>
      </c>
      <c r="N503" s="2">
        <v>31</v>
      </c>
      <c r="O503" s="2">
        <v>3</v>
      </c>
      <c r="P503" s="2">
        <v>1</v>
      </c>
      <c r="AB503" t="str">
        <f t="shared" si="12"/>
        <v>Insert into `tbrelOrgAccesibilidad` values(10,2,14,1);</v>
      </c>
    </row>
    <row r="504" spans="3:28" ht="15" customHeight="1" x14ac:dyDescent="0.25">
      <c r="C504" s="167"/>
      <c r="D504" s="167"/>
      <c r="E504" s="167"/>
      <c r="F504" s="167"/>
      <c r="G504" s="167"/>
      <c r="H504" s="167" t="str">
        <f t="shared" si="11"/>
        <v>Insert into `tbrelOrgInstalacion` values(19,2,15,1);</v>
      </c>
      <c r="I504" s="167"/>
      <c r="J504" s="167"/>
      <c r="K504" s="167"/>
      <c r="L504" s="166"/>
      <c r="M504" s="2">
        <v>488</v>
      </c>
      <c r="N504" s="2">
        <v>31</v>
      </c>
      <c r="O504" s="2">
        <v>4</v>
      </c>
      <c r="P504" s="2">
        <v>1</v>
      </c>
      <c r="AB504" t="str">
        <f t="shared" si="12"/>
        <v>Insert into `tbrelOrgAccesibilidad` values(11,3,1,1);</v>
      </c>
    </row>
    <row r="505" spans="3:28" ht="15" customHeight="1" x14ac:dyDescent="0.25">
      <c r="C505" s="167"/>
      <c r="D505" s="167"/>
      <c r="E505" s="167"/>
      <c r="F505" s="167"/>
      <c r="G505" s="167"/>
      <c r="H505" s="167" t="str">
        <f t="shared" si="11"/>
        <v>Insert into `tbrelOrgInstalacion` values(20,2,16,1);</v>
      </c>
      <c r="I505" s="167"/>
      <c r="J505" s="167"/>
      <c r="K505" s="167"/>
      <c r="L505" s="166"/>
      <c r="M505" s="2">
        <v>489</v>
      </c>
      <c r="N505" s="2">
        <v>31</v>
      </c>
      <c r="O505" s="2">
        <v>5</v>
      </c>
      <c r="P505" s="2">
        <v>1</v>
      </c>
      <c r="AB505" t="str">
        <f t="shared" si="12"/>
        <v>Insert into `tbrelOrgAccesibilidad` values(12,3,4,1);</v>
      </c>
    </row>
    <row r="506" spans="3:28" ht="15" customHeight="1" x14ac:dyDescent="0.25">
      <c r="C506" s="167"/>
      <c r="D506" s="167"/>
      <c r="E506" s="167"/>
      <c r="F506" s="167"/>
      <c r="G506" s="167"/>
      <c r="H506" s="167" t="str">
        <f t="shared" si="11"/>
        <v>Insert into `tbrelOrgInstalacion` values(21,2,17,1);</v>
      </c>
      <c r="I506" s="167"/>
      <c r="J506" s="167"/>
      <c r="K506" s="167"/>
      <c r="L506" s="166"/>
      <c r="M506" s="2">
        <v>490</v>
      </c>
      <c r="N506" s="2">
        <v>31</v>
      </c>
      <c r="O506" s="2">
        <v>8</v>
      </c>
      <c r="P506" s="2">
        <v>1</v>
      </c>
      <c r="AB506" t="str">
        <f t="shared" si="12"/>
        <v>Insert into `tbrelOrgAccesibilidad` values(13,3,5,1);</v>
      </c>
    </row>
    <row r="507" spans="3:28" ht="15" customHeight="1" x14ac:dyDescent="0.25">
      <c r="C507" s="167"/>
      <c r="D507" s="167"/>
      <c r="E507" s="167"/>
      <c r="F507" s="167"/>
      <c r="G507" s="167"/>
      <c r="H507" s="167" t="str">
        <f t="shared" si="11"/>
        <v>Insert into `tbrelOrgInstalacion` values(22,3,3,1);</v>
      </c>
      <c r="I507" s="167"/>
      <c r="J507" s="167"/>
      <c r="K507" s="167"/>
      <c r="L507" s="166"/>
      <c r="M507" s="2">
        <v>491</v>
      </c>
      <c r="N507" s="2">
        <v>31</v>
      </c>
      <c r="O507" s="2">
        <v>9</v>
      </c>
      <c r="P507" s="2">
        <v>1</v>
      </c>
      <c r="AB507" t="str">
        <f t="shared" si="12"/>
        <v>Insert into `tbrelOrgAccesibilidad` values(14,3,6,1);</v>
      </c>
    </row>
    <row r="508" spans="3:28" ht="15" customHeight="1" x14ac:dyDescent="0.25">
      <c r="C508" s="167"/>
      <c r="D508" s="167"/>
      <c r="E508" s="167"/>
      <c r="F508" s="167"/>
      <c r="G508" s="167"/>
      <c r="H508" s="167" t="str">
        <f t="shared" si="11"/>
        <v>Insert into `tbrelOrgInstalacion` values(23,3,5,1);</v>
      </c>
      <c r="I508" s="167"/>
      <c r="J508" s="167"/>
      <c r="K508" s="167"/>
      <c r="L508" s="166"/>
      <c r="M508" s="2">
        <v>492</v>
      </c>
      <c r="N508" s="2">
        <v>31</v>
      </c>
      <c r="O508" s="2">
        <v>12</v>
      </c>
      <c r="P508" s="2">
        <v>1</v>
      </c>
      <c r="AB508" t="str">
        <f t="shared" si="12"/>
        <v>Insert into `tbrelOrgAccesibilidad` values(15,4,1,1);</v>
      </c>
    </row>
    <row r="509" spans="3:28" ht="15" customHeight="1" x14ac:dyDescent="0.25">
      <c r="C509" s="167"/>
      <c r="D509" s="167"/>
      <c r="E509" s="167"/>
      <c r="F509" s="167"/>
      <c r="G509" s="167"/>
      <c r="H509" s="167" t="str">
        <f t="shared" si="11"/>
        <v>Insert into `tbrelOrgInstalacion` values(24,3,6,1);</v>
      </c>
      <c r="I509" s="167"/>
      <c r="J509" s="167"/>
      <c r="K509" s="167"/>
      <c r="L509" s="166"/>
      <c r="M509" s="2">
        <v>493</v>
      </c>
      <c r="N509" s="2">
        <v>31</v>
      </c>
      <c r="O509" s="2">
        <v>14</v>
      </c>
      <c r="P509" s="2">
        <v>1</v>
      </c>
      <c r="AB509" t="str">
        <f t="shared" si="12"/>
        <v>Insert into `tbrelOrgAccesibilidad` values(16,4,2,1);</v>
      </c>
    </row>
    <row r="510" spans="3:28" ht="15" customHeight="1" x14ac:dyDescent="0.25">
      <c r="C510" s="167"/>
      <c r="D510" s="167"/>
      <c r="E510" s="167"/>
      <c r="F510" s="167"/>
      <c r="G510" s="167"/>
      <c r="H510" s="167" t="str">
        <f t="shared" si="11"/>
        <v>Insert into `tbrelOrgInstalacion` values(25,3,8,1);</v>
      </c>
      <c r="I510" s="167"/>
      <c r="J510" s="167"/>
      <c r="K510" s="167"/>
      <c r="L510" s="166"/>
      <c r="M510" s="2">
        <v>494</v>
      </c>
      <c r="N510" s="2">
        <v>31</v>
      </c>
      <c r="O510" s="2">
        <v>15</v>
      </c>
      <c r="P510" s="2">
        <v>1</v>
      </c>
      <c r="AB510" t="str">
        <f t="shared" si="12"/>
        <v>Insert into `tbrelOrgAccesibilidad` values(17,4,15,1);</v>
      </c>
    </row>
    <row r="511" spans="3:28" ht="15" customHeight="1" x14ac:dyDescent="0.25">
      <c r="C511" s="167"/>
      <c r="D511" s="167"/>
      <c r="E511" s="167"/>
      <c r="F511" s="167"/>
      <c r="G511" s="167"/>
      <c r="H511" s="167" t="str">
        <f t="shared" si="11"/>
        <v>Insert into `tbrelOrgInstalacion` values(26,3,10,1);</v>
      </c>
      <c r="I511" s="167"/>
      <c r="J511" s="167"/>
      <c r="K511" s="167"/>
      <c r="L511" s="166"/>
      <c r="M511" s="2">
        <v>495</v>
      </c>
      <c r="N511" s="2">
        <v>31</v>
      </c>
      <c r="O511" s="2">
        <v>18</v>
      </c>
      <c r="P511" s="2">
        <v>1</v>
      </c>
      <c r="AB511" t="str">
        <f t="shared" si="12"/>
        <v>Insert into `tbrelOrgAccesibilidad` values(18,4,8,1);</v>
      </c>
    </row>
    <row r="512" spans="3:28" ht="15" customHeight="1" x14ac:dyDescent="0.25">
      <c r="C512" s="167"/>
      <c r="D512" s="167"/>
      <c r="E512" s="167"/>
      <c r="F512" s="167"/>
      <c r="G512" s="167"/>
      <c r="H512" s="167" t="str">
        <f t="shared" si="11"/>
        <v>Insert into `tbrelOrgInstalacion` values(27,3,11,1);</v>
      </c>
      <c r="I512" s="167"/>
      <c r="J512" s="167"/>
      <c r="K512" s="167"/>
      <c r="L512" s="166"/>
      <c r="M512" s="2">
        <v>496</v>
      </c>
      <c r="N512" s="2">
        <v>31</v>
      </c>
      <c r="O512" s="2">
        <v>19</v>
      </c>
      <c r="P512" s="2">
        <v>1</v>
      </c>
      <c r="AB512" t="str">
        <f t="shared" si="12"/>
        <v>Insert into `tbrelOrgAccesibilidad` values(19,4,3,1);</v>
      </c>
    </row>
    <row r="513" spans="3:28" ht="15" customHeight="1" x14ac:dyDescent="0.25">
      <c r="C513" s="167"/>
      <c r="D513" s="167"/>
      <c r="E513" s="167"/>
      <c r="F513" s="167"/>
      <c r="G513" s="167"/>
      <c r="H513" s="167" t="str">
        <f t="shared" si="11"/>
        <v>Insert into `tbrelOrgInstalacion` values(28,3,12,1);</v>
      </c>
      <c r="I513" s="167"/>
      <c r="J513" s="167"/>
      <c r="K513" s="167"/>
      <c r="L513" s="166"/>
      <c r="M513" s="2">
        <v>497</v>
      </c>
      <c r="N513" s="2">
        <v>31</v>
      </c>
      <c r="O513" s="2">
        <v>20</v>
      </c>
      <c r="P513" s="2">
        <v>1</v>
      </c>
      <c r="AB513" t="str">
        <f t="shared" si="12"/>
        <v>Insert into `tbrelOrgAccesibilidad` values(20,4,18,1);</v>
      </c>
    </row>
    <row r="514" spans="3:28" ht="15" customHeight="1" x14ac:dyDescent="0.25">
      <c r="C514" s="167"/>
      <c r="D514" s="167"/>
      <c r="E514" s="167"/>
      <c r="F514" s="167"/>
      <c r="G514" s="167"/>
      <c r="H514" s="167" t="str">
        <f t="shared" si="11"/>
        <v>Insert into `tbrelOrgInstalacion` values(29,3,13,1);</v>
      </c>
      <c r="I514" s="167"/>
      <c r="J514" s="167"/>
      <c r="K514" s="167"/>
      <c r="L514" s="166"/>
      <c r="M514" s="2">
        <v>498</v>
      </c>
      <c r="N514" s="2">
        <v>32</v>
      </c>
      <c r="O514" s="2">
        <v>2</v>
      </c>
      <c r="P514" s="2">
        <v>1</v>
      </c>
      <c r="AB514" t="str">
        <f t="shared" si="12"/>
        <v>Insert into `tbrelOrgAccesibilidad` values(21,5,1,1);</v>
      </c>
    </row>
    <row r="515" spans="3:28" ht="15" customHeight="1" x14ac:dyDescent="0.25">
      <c r="C515" s="167"/>
      <c r="D515" s="167"/>
      <c r="E515" s="167"/>
      <c r="F515" s="167"/>
      <c r="G515" s="167"/>
      <c r="H515" s="167" t="str">
        <f t="shared" si="11"/>
        <v>Insert into `tbrelOrgInstalacion` values(30,3,14,1);</v>
      </c>
      <c r="I515" s="167"/>
      <c r="J515" s="167"/>
      <c r="K515" s="167"/>
      <c r="L515" s="166"/>
      <c r="M515" s="2">
        <v>499</v>
      </c>
      <c r="N515" s="2">
        <v>32</v>
      </c>
      <c r="O515" s="2">
        <v>3</v>
      </c>
      <c r="P515" s="2">
        <v>1</v>
      </c>
      <c r="AB515" t="str">
        <f t="shared" si="12"/>
        <v>Insert into `tbrelOrgAccesibilidad` values(22,5,2,1);</v>
      </c>
    </row>
    <row r="516" spans="3:28" ht="15" customHeight="1" x14ac:dyDescent="0.25">
      <c r="C516" s="167"/>
      <c r="D516" s="167"/>
      <c r="E516" s="167"/>
      <c r="F516" s="167"/>
      <c r="G516" s="167"/>
      <c r="H516" s="167" t="str">
        <f t="shared" si="11"/>
        <v>Insert into `tbrelOrgInstalacion` values(31,4,1,1);</v>
      </c>
      <c r="I516" s="167"/>
      <c r="J516" s="167"/>
      <c r="K516" s="167"/>
      <c r="L516" s="166"/>
      <c r="M516" s="2">
        <v>500</v>
      </c>
      <c r="N516" s="2">
        <v>32</v>
      </c>
      <c r="O516" s="2">
        <v>4</v>
      </c>
      <c r="P516" s="2">
        <v>1</v>
      </c>
      <c r="AB516" t="str">
        <f t="shared" si="12"/>
        <v>Insert into `tbrelOrgAccesibilidad` values(23,5,3,1);</v>
      </c>
    </row>
    <row r="517" spans="3:28" ht="15" customHeight="1" x14ac:dyDescent="0.25">
      <c r="C517" s="167"/>
      <c r="D517" s="167"/>
      <c r="E517" s="167"/>
      <c r="F517" s="167"/>
      <c r="G517" s="167"/>
      <c r="H517" s="167" t="str">
        <f t="shared" si="11"/>
        <v>Insert into `tbrelOrgInstalacion` values(32,4,2,1);</v>
      </c>
      <c r="I517" s="167"/>
      <c r="J517" s="167"/>
      <c r="K517" s="167"/>
      <c r="L517" s="166"/>
      <c r="M517" s="2">
        <v>501</v>
      </c>
      <c r="N517" s="2">
        <v>32</v>
      </c>
      <c r="O517" s="2">
        <v>5</v>
      </c>
      <c r="P517" s="2">
        <v>1</v>
      </c>
      <c r="AB517" t="str">
        <f t="shared" si="12"/>
        <v>Insert into `tbrelOrgAccesibilidad` values(24,5,5,1);</v>
      </c>
    </row>
    <row r="518" spans="3:28" ht="15" customHeight="1" x14ac:dyDescent="0.25">
      <c r="C518" s="167"/>
      <c r="D518" s="167"/>
      <c r="E518" s="167"/>
      <c r="F518" s="167"/>
      <c r="G518" s="167"/>
      <c r="H518" s="167" t="str">
        <f t="shared" si="11"/>
        <v>Insert into `tbrelOrgInstalacion` values(33,4,4,1);</v>
      </c>
      <c r="I518" s="167"/>
      <c r="J518" s="167"/>
      <c r="K518" s="167"/>
      <c r="L518" s="166"/>
      <c r="M518" s="2">
        <v>502</v>
      </c>
      <c r="N518" s="2">
        <v>32</v>
      </c>
      <c r="O518" s="2">
        <v>6</v>
      </c>
      <c r="P518" s="2">
        <v>1</v>
      </c>
      <c r="AB518" t="str">
        <f t="shared" si="12"/>
        <v>Insert into `tbrelOrgAccesibilidad` values(25,5,15,1);</v>
      </c>
    </row>
    <row r="519" spans="3:28" ht="15" customHeight="1" x14ac:dyDescent="0.25">
      <c r="C519" s="167"/>
      <c r="D519" s="167"/>
      <c r="E519" s="167"/>
      <c r="F519" s="167"/>
      <c r="G519" s="167"/>
      <c r="H519" s="167" t="str">
        <f t="shared" si="11"/>
        <v>Insert into `tbrelOrgInstalacion` values(34,4,5,1);</v>
      </c>
      <c r="I519" s="167"/>
      <c r="J519" s="167"/>
      <c r="K519" s="167"/>
      <c r="L519" s="166"/>
      <c r="M519" s="2">
        <v>503</v>
      </c>
      <c r="N519" s="2">
        <v>32</v>
      </c>
      <c r="O519" s="2">
        <v>7</v>
      </c>
      <c r="P519" s="2">
        <v>1</v>
      </c>
      <c r="AB519" t="str">
        <f t="shared" si="12"/>
        <v>Insert into `tbrelOrgAccesibilidad` values(26,5,16,1);</v>
      </c>
    </row>
    <row r="520" spans="3:28" ht="15" customHeight="1" x14ac:dyDescent="0.25">
      <c r="C520" s="167"/>
      <c r="D520" s="167"/>
      <c r="E520" s="167"/>
      <c r="F520" s="167"/>
      <c r="G520" s="167"/>
      <c r="H520" s="167" t="str">
        <f t="shared" si="11"/>
        <v>Insert into `tbrelOrgInstalacion` values(35,4,6,1);</v>
      </c>
      <c r="I520" s="167"/>
      <c r="J520" s="167"/>
      <c r="K520" s="167"/>
      <c r="L520" s="166"/>
      <c r="M520" s="2">
        <v>504</v>
      </c>
      <c r="N520" s="2">
        <v>32</v>
      </c>
      <c r="O520" s="2">
        <v>8</v>
      </c>
      <c r="P520" s="2">
        <v>1</v>
      </c>
      <c r="AB520" t="str">
        <f t="shared" si="12"/>
        <v>Insert into `tbrelOrgAccesibilidad` values(27,5,10,1);</v>
      </c>
    </row>
    <row r="521" spans="3:28" ht="15" customHeight="1" x14ac:dyDescent="0.25">
      <c r="C521" s="167"/>
      <c r="D521" s="167"/>
      <c r="E521" s="167"/>
      <c r="F521" s="167"/>
      <c r="G521" s="167"/>
      <c r="H521" s="167" t="str">
        <f t="shared" si="11"/>
        <v>Insert into `tbrelOrgInstalacion` values(36,4,7,1);</v>
      </c>
      <c r="I521" s="167"/>
      <c r="J521" s="167"/>
      <c r="K521" s="167"/>
      <c r="L521" s="166"/>
      <c r="M521" s="2">
        <v>505</v>
      </c>
      <c r="N521" s="2">
        <v>32</v>
      </c>
      <c r="O521" s="2">
        <v>9</v>
      </c>
      <c r="P521" s="2">
        <v>1</v>
      </c>
      <c r="AB521" t="str">
        <f t="shared" si="12"/>
        <v>Insert into `tbrelOrgAccesibilidad` values(28,5,17,1);</v>
      </c>
    </row>
    <row r="522" spans="3:28" ht="15" customHeight="1" x14ac:dyDescent="0.25">
      <c r="C522" s="167"/>
      <c r="D522" s="167"/>
      <c r="E522" s="167"/>
      <c r="F522" s="167"/>
      <c r="G522" s="167"/>
      <c r="H522" s="167" t="str">
        <f t="shared" si="11"/>
        <v>Insert into `tbrelOrgInstalacion` values(37,4,8,1);</v>
      </c>
      <c r="I522" s="167"/>
      <c r="J522" s="167"/>
      <c r="K522" s="167"/>
      <c r="L522" s="166"/>
      <c r="M522" s="2">
        <v>506</v>
      </c>
      <c r="N522" s="2">
        <v>32</v>
      </c>
      <c r="O522" s="2">
        <v>10</v>
      </c>
      <c r="P522" s="2">
        <v>1</v>
      </c>
      <c r="AB522" t="str">
        <f t="shared" si="12"/>
        <v>Insert into `tbrelOrgAccesibilidad` values(29,6,1,1);</v>
      </c>
    </row>
    <row r="523" spans="3:28" ht="15" customHeight="1" x14ac:dyDescent="0.25">
      <c r="C523" s="167"/>
      <c r="D523" s="167"/>
      <c r="E523" s="167"/>
      <c r="F523" s="167"/>
      <c r="G523" s="167"/>
      <c r="H523" s="167" t="str">
        <f t="shared" si="11"/>
        <v>Insert into `tbrelOrgInstalacion` values(38,4,9,1);</v>
      </c>
      <c r="I523" s="167"/>
      <c r="J523" s="167"/>
      <c r="K523" s="167"/>
      <c r="L523" s="166"/>
      <c r="M523" s="2">
        <v>507</v>
      </c>
      <c r="N523" s="2">
        <v>32</v>
      </c>
      <c r="O523" s="2">
        <v>11</v>
      </c>
      <c r="P523" s="2">
        <v>1</v>
      </c>
      <c r="AB523" t="str">
        <f t="shared" si="12"/>
        <v>Insert into `tbrelOrgAccesibilidad` values(30,6,2,1);</v>
      </c>
    </row>
    <row r="524" spans="3:28" ht="15" customHeight="1" x14ac:dyDescent="0.25">
      <c r="C524" s="167"/>
      <c r="D524" s="167"/>
      <c r="E524" s="167"/>
      <c r="F524" s="167"/>
      <c r="G524" s="167"/>
      <c r="H524" s="167" t="str">
        <f t="shared" si="11"/>
        <v>Insert into `tbrelOrgInstalacion` values(39,4,11,1);</v>
      </c>
      <c r="I524" s="167"/>
      <c r="J524" s="167"/>
      <c r="K524" s="167"/>
      <c r="L524" s="166"/>
      <c r="M524" s="2">
        <v>508</v>
      </c>
      <c r="N524" s="2">
        <v>32</v>
      </c>
      <c r="O524" s="2">
        <v>12</v>
      </c>
      <c r="P524" s="2">
        <v>1</v>
      </c>
      <c r="AB524" t="str">
        <f t="shared" si="12"/>
        <v>Insert into `tbrelOrgAccesibilidad` values(31,6,3,1);</v>
      </c>
    </row>
    <row r="525" spans="3:28" ht="15" customHeight="1" x14ac:dyDescent="0.25">
      <c r="C525" s="167"/>
      <c r="D525" s="167"/>
      <c r="E525" s="167"/>
      <c r="F525" s="167"/>
      <c r="G525" s="167"/>
      <c r="H525" s="167" t="str">
        <f t="shared" si="11"/>
        <v>Insert into `tbrelOrgInstalacion` values(40,4,13,1);</v>
      </c>
      <c r="I525" s="167"/>
      <c r="J525" s="167"/>
      <c r="K525" s="167"/>
      <c r="L525" s="166"/>
      <c r="M525" s="2">
        <v>509</v>
      </c>
      <c r="N525" s="2">
        <v>32</v>
      </c>
      <c r="O525" s="2">
        <v>13</v>
      </c>
      <c r="P525" s="2">
        <v>1</v>
      </c>
      <c r="AB525" t="str">
        <f t="shared" si="12"/>
        <v>Insert into `tbrelOrgAccesibilidad` values(32,6,4,1);</v>
      </c>
    </row>
    <row r="526" spans="3:28" ht="15" customHeight="1" x14ac:dyDescent="0.25">
      <c r="C526" s="167"/>
      <c r="D526" s="167"/>
      <c r="E526" s="167"/>
      <c r="F526" s="167"/>
      <c r="G526" s="167"/>
      <c r="H526" s="167" t="str">
        <f t="shared" si="11"/>
        <v>Insert into `tbrelOrgInstalacion` values(41,4,14,1);</v>
      </c>
      <c r="I526" s="167"/>
      <c r="J526" s="167"/>
      <c r="K526" s="167"/>
      <c r="L526" s="166"/>
      <c r="M526" s="2">
        <v>510</v>
      </c>
      <c r="N526" s="2">
        <v>32</v>
      </c>
      <c r="O526" s="2">
        <v>14</v>
      </c>
      <c r="P526" s="2">
        <v>1</v>
      </c>
      <c r="AB526" t="str">
        <f t="shared" si="12"/>
        <v>Insert into `tbrelOrgAccesibilidad` values(33,6,9,1);</v>
      </c>
    </row>
    <row r="527" spans="3:28" ht="15" customHeight="1" x14ac:dyDescent="0.25">
      <c r="C527" s="167"/>
      <c r="D527" s="167"/>
      <c r="E527" s="167"/>
      <c r="F527" s="167"/>
      <c r="G527" s="167"/>
      <c r="H527" s="167" t="str">
        <f t="shared" si="11"/>
        <v>Insert into `tbrelOrgInstalacion` values(42,4,15,1);</v>
      </c>
      <c r="I527" s="167"/>
      <c r="J527" s="167"/>
      <c r="K527" s="167"/>
      <c r="L527" s="166"/>
      <c r="M527" s="2">
        <v>511</v>
      </c>
      <c r="N527" s="2">
        <v>32</v>
      </c>
      <c r="O527" s="2">
        <v>15</v>
      </c>
      <c r="P527" s="2">
        <v>1</v>
      </c>
      <c r="AB527" t="str">
        <f t="shared" si="12"/>
        <v>Insert into `tbrelOrgAccesibilidad` values(34,6,11,1);</v>
      </c>
    </row>
    <row r="528" spans="3:28" ht="15" customHeight="1" x14ac:dyDescent="0.25">
      <c r="C528" s="167"/>
      <c r="D528" s="167"/>
      <c r="E528" s="167"/>
      <c r="F528" s="167"/>
      <c r="G528" s="167"/>
      <c r="H528" s="167" t="str">
        <f t="shared" si="11"/>
        <v>Insert into `tbrelOrgInstalacion` values(43,4,18,1);</v>
      </c>
      <c r="I528" s="167"/>
      <c r="J528" s="167"/>
      <c r="K528" s="167"/>
      <c r="L528" s="166"/>
      <c r="M528" s="2">
        <v>512</v>
      </c>
      <c r="N528" s="2">
        <v>32</v>
      </c>
      <c r="O528" s="2">
        <v>16</v>
      </c>
      <c r="P528" s="2">
        <v>1</v>
      </c>
      <c r="AB528" t="str">
        <f t="shared" si="12"/>
        <v>Insert into `tbrelOrgAccesibilidad` values(35,6,13,1);</v>
      </c>
    </row>
    <row r="529" spans="3:28" ht="15" customHeight="1" x14ac:dyDescent="0.25">
      <c r="C529" s="167"/>
      <c r="D529" s="167"/>
      <c r="E529" s="167"/>
      <c r="F529" s="167"/>
      <c r="G529" s="167"/>
      <c r="H529" s="167" t="str">
        <f t="shared" si="11"/>
        <v>Insert into `tbrelOrgInstalacion` values(44,5,1,1);</v>
      </c>
      <c r="I529" s="167"/>
      <c r="J529" s="167"/>
      <c r="K529" s="167"/>
      <c r="L529" s="166"/>
      <c r="M529" s="2">
        <v>513</v>
      </c>
      <c r="N529" s="2">
        <v>32</v>
      </c>
      <c r="O529" s="2">
        <v>19</v>
      </c>
      <c r="P529" s="2">
        <v>1</v>
      </c>
      <c r="AB529" t="str">
        <f t="shared" si="12"/>
        <v>Insert into `tbrelOrgAccesibilidad` values(36,6,14,1);</v>
      </c>
    </row>
    <row r="530" spans="3:28" ht="15" customHeight="1" x14ac:dyDescent="0.25">
      <c r="C530" s="167"/>
      <c r="D530" s="167"/>
      <c r="E530" s="167"/>
      <c r="F530" s="167"/>
      <c r="G530" s="167"/>
      <c r="H530" s="167" t="str">
        <f t="shared" si="11"/>
        <v>Insert into `tbrelOrgInstalacion` values(45,5,2,1);</v>
      </c>
      <c r="I530" s="167"/>
      <c r="J530" s="167"/>
      <c r="K530" s="167"/>
      <c r="L530" s="166"/>
      <c r="M530" s="2">
        <v>514</v>
      </c>
      <c r="N530" s="2">
        <v>32</v>
      </c>
      <c r="O530" s="2">
        <v>20</v>
      </c>
      <c r="P530" s="2">
        <v>1</v>
      </c>
      <c r="AB530" t="str">
        <f t="shared" si="12"/>
        <v>Insert into `tbrelOrgAccesibilidad` values(37,7,1,1);</v>
      </c>
    </row>
    <row r="531" spans="3:28" ht="15" customHeight="1" x14ac:dyDescent="0.25">
      <c r="C531" s="167"/>
      <c r="D531" s="167"/>
      <c r="E531" s="167"/>
      <c r="F531" s="167"/>
      <c r="G531" s="167"/>
      <c r="H531" s="167" t="str">
        <f t="shared" si="11"/>
        <v>Insert into `tbrelOrgInstalacion` values(46,5,3,1);</v>
      </c>
      <c r="I531" s="167"/>
      <c r="J531" s="167"/>
      <c r="K531" s="167"/>
      <c r="L531" s="166"/>
      <c r="M531" s="2">
        <v>515</v>
      </c>
      <c r="N531" s="2">
        <v>32</v>
      </c>
      <c r="O531" s="2">
        <v>21</v>
      </c>
      <c r="P531" s="2">
        <v>1</v>
      </c>
      <c r="AB531" t="str">
        <f t="shared" si="12"/>
        <v>Insert into `tbrelOrgAccesibilidad` values(38,7,2,1);</v>
      </c>
    </row>
    <row r="532" spans="3:28" ht="15" customHeight="1" x14ac:dyDescent="0.25">
      <c r="C532" s="167"/>
      <c r="D532" s="167"/>
      <c r="E532" s="167"/>
      <c r="F532" s="167"/>
      <c r="G532" s="167"/>
      <c r="H532" s="167" t="str">
        <f t="shared" si="11"/>
        <v>Insert into `tbrelOrgInstalacion` values(47,5,5,1);</v>
      </c>
      <c r="I532" s="167"/>
      <c r="J532" s="167"/>
      <c r="K532" s="167"/>
      <c r="L532" s="166"/>
      <c r="M532" s="2">
        <v>516</v>
      </c>
      <c r="N532" s="2">
        <v>33</v>
      </c>
      <c r="O532" s="2">
        <v>1</v>
      </c>
      <c r="P532" s="2">
        <v>1</v>
      </c>
      <c r="AB532" t="str">
        <f t="shared" si="12"/>
        <v>Insert into `tbrelOrgAccesibilidad` values(39,7,3,1);</v>
      </c>
    </row>
    <row r="533" spans="3:28" ht="15" customHeight="1" x14ac:dyDescent="0.25">
      <c r="C533" s="167"/>
      <c r="D533" s="167"/>
      <c r="E533" s="167"/>
      <c r="F533" s="167"/>
      <c r="G533" s="167"/>
      <c r="H533" s="167" t="str">
        <f t="shared" si="11"/>
        <v>Insert into `tbrelOrgInstalacion` values(48,5,6,1);</v>
      </c>
      <c r="I533" s="167"/>
      <c r="J533" s="167"/>
      <c r="K533" s="167"/>
      <c r="L533" s="166"/>
      <c r="M533" s="2">
        <v>517</v>
      </c>
      <c r="N533" s="2">
        <v>33</v>
      </c>
      <c r="O533" s="2">
        <v>4</v>
      </c>
      <c r="P533" s="2">
        <v>1</v>
      </c>
      <c r="AB533" t="str">
        <f t="shared" si="12"/>
        <v>Insert into `tbrelOrgAccesibilidad` values(40,7,8,1);</v>
      </c>
    </row>
    <row r="534" spans="3:28" ht="15" customHeight="1" x14ac:dyDescent="0.25">
      <c r="C534" s="167"/>
      <c r="D534" s="167"/>
      <c r="E534" s="167"/>
      <c r="F534" s="167"/>
      <c r="G534" s="167"/>
      <c r="H534" s="167" t="str">
        <f t="shared" si="11"/>
        <v>Insert into `tbrelOrgInstalacion` values(49,5,7,1);</v>
      </c>
      <c r="I534" s="167"/>
      <c r="J534" s="167"/>
      <c r="K534" s="167"/>
      <c r="L534" s="166"/>
      <c r="M534" s="2">
        <v>518</v>
      </c>
      <c r="N534" s="2">
        <v>33</v>
      </c>
      <c r="O534" s="2">
        <v>6</v>
      </c>
      <c r="P534" s="2">
        <v>1</v>
      </c>
      <c r="AB534" t="str">
        <f t="shared" si="12"/>
        <v>Insert into `tbrelOrgAccesibilidad` values(41,7,9,1);</v>
      </c>
    </row>
    <row r="535" spans="3:28" ht="15" customHeight="1" x14ac:dyDescent="0.25">
      <c r="C535" s="167"/>
      <c r="D535" s="167"/>
      <c r="E535" s="167"/>
      <c r="F535" s="167"/>
      <c r="G535" s="167"/>
      <c r="H535" s="167" t="str">
        <f t="shared" si="11"/>
        <v>Insert into `tbrelOrgInstalacion` values(50,5,9,1);</v>
      </c>
      <c r="I535" s="167"/>
      <c r="J535" s="167"/>
      <c r="K535" s="167"/>
      <c r="L535" s="166"/>
      <c r="M535" s="2">
        <v>519</v>
      </c>
      <c r="N535" s="2">
        <v>33</v>
      </c>
      <c r="O535" s="2">
        <v>8</v>
      </c>
      <c r="P535" s="2">
        <v>1</v>
      </c>
      <c r="AB535" t="str">
        <f t="shared" si="12"/>
        <v>Insert into `tbrelOrgAccesibilidad` values(42,7,11,1);</v>
      </c>
    </row>
    <row r="536" spans="3:28" ht="15" customHeight="1" x14ac:dyDescent="0.25">
      <c r="C536" s="167"/>
      <c r="D536" s="167"/>
      <c r="E536" s="167"/>
      <c r="F536" s="167"/>
      <c r="G536" s="167"/>
      <c r="H536" s="167" t="str">
        <f t="shared" si="11"/>
        <v>Insert into `tbrelOrgInstalacion` values(51,5,10,1);</v>
      </c>
      <c r="I536" s="167"/>
      <c r="J536" s="167"/>
      <c r="K536" s="167"/>
      <c r="L536" s="166"/>
      <c r="M536" s="2">
        <v>520</v>
      </c>
      <c r="N536" s="2">
        <v>33</v>
      </c>
      <c r="O536" s="2">
        <v>9</v>
      </c>
      <c r="P536" s="2">
        <v>1</v>
      </c>
      <c r="AB536" t="str">
        <f t="shared" si="12"/>
        <v>Insert into `tbrelOrgAccesibilidad` values(43,7,12,1);</v>
      </c>
    </row>
    <row r="537" spans="3:28" ht="15" customHeight="1" x14ac:dyDescent="0.25">
      <c r="C537" s="167"/>
      <c r="D537" s="167"/>
      <c r="E537" s="167"/>
      <c r="F537" s="167"/>
      <c r="G537" s="167"/>
      <c r="H537" s="167" t="str">
        <f t="shared" si="11"/>
        <v>Insert into `tbrelOrgInstalacion` values(52,5,13,1);</v>
      </c>
      <c r="I537" s="167"/>
      <c r="J537" s="167"/>
      <c r="K537" s="167"/>
      <c r="L537" s="166"/>
      <c r="M537" s="2">
        <v>521</v>
      </c>
      <c r="N537" s="2">
        <v>33</v>
      </c>
      <c r="O537" s="2">
        <v>11</v>
      </c>
      <c r="P537" s="2">
        <v>1</v>
      </c>
      <c r="AB537" t="str">
        <f t="shared" si="12"/>
        <v>Insert into `tbrelOrgAccesibilidad` values(44,7,13,1);</v>
      </c>
    </row>
    <row r="538" spans="3:28" ht="15" customHeight="1" x14ac:dyDescent="0.25">
      <c r="C538" s="167"/>
      <c r="D538" s="167"/>
      <c r="E538" s="167"/>
      <c r="F538" s="167"/>
      <c r="G538" s="167"/>
      <c r="H538" s="167" t="str">
        <f t="shared" si="11"/>
        <v>Insert into `tbrelOrgInstalacion` values(53,5,15,1);</v>
      </c>
      <c r="I538" s="167"/>
      <c r="J538" s="167"/>
      <c r="K538" s="167"/>
      <c r="L538" s="166"/>
      <c r="M538" s="2">
        <v>522</v>
      </c>
      <c r="N538" s="2">
        <v>33</v>
      </c>
      <c r="O538" s="2">
        <v>12</v>
      </c>
      <c r="P538" s="2">
        <v>1</v>
      </c>
      <c r="AB538" t="str">
        <f t="shared" si="12"/>
        <v>Insert into `tbrelOrgAccesibilidad` values(45,8,10,1);</v>
      </c>
    </row>
    <row r="539" spans="3:28" ht="15" customHeight="1" x14ac:dyDescent="0.25">
      <c r="C539" s="167"/>
      <c r="D539" s="167"/>
      <c r="E539" s="167"/>
      <c r="F539" s="167"/>
      <c r="G539" s="167"/>
      <c r="H539" s="167" t="str">
        <f t="shared" si="11"/>
        <v>Insert into `tbrelOrgInstalacion` values(54,5,16,1);</v>
      </c>
      <c r="I539" s="167"/>
      <c r="J539" s="167"/>
      <c r="K539" s="167"/>
      <c r="L539" s="166"/>
      <c r="M539" s="2">
        <v>523</v>
      </c>
      <c r="N539" s="2">
        <v>33</v>
      </c>
      <c r="O539" s="2">
        <v>14</v>
      </c>
      <c r="P539" s="2">
        <v>1</v>
      </c>
      <c r="AB539" t="str">
        <f t="shared" si="12"/>
        <v>Insert into `tbrelOrgAccesibilidad` values(46,8,3,1);</v>
      </c>
    </row>
    <row r="540" spans="3:28" ht="15" customHeight="1" x14ac:dyDescent="0.25">
      <c r="C540" s="167"/>
      <c r="D540" s="167"/>
      <c r="E540" s="167"/>
      <c r="F540" s="167"/>
      <c r="G540" s="167"/>
      <c r="H540" s="167" t="str">
        <f t="shared" si="11"/>
        <v>Insert into `tbrelOrgInstalacion` values(55,6,1,1);</v>
      </c>
      <c r="I540" s="167"/>
      <c r="J540" s="167"/>
      <c r="K540" s="167"/>
      <c r="L540" s="166"/>
      <c r="M540" s="2">
        <v>524</v>
      </c>
      <c r="N540" s="2">
        <v>33</v>
      </c>
      <c r="O540" s="2">
        <v>15</v>
      </c>
      <c r="P540" s="2">
        <v>1</v>
      </c>
      <c r="AB540" t="str">
        <f t="shared" si="12"/>
        <v>Insert into `tbrelOrgAccesibilidad` values(47,8,5,1);</v>
      </c>
    </row>
    <row r="541" spans="3:28" ht="15" customHeight="1" x14ac:dyDescent="0.25">
      <c r="C541" s="167"/>
      <c r="D541" s="167"/>
      <c r="E541" s="167"/>
      <c r="F541" s="167"/>
      <c r="G541" s="167"/>
      <c r="H541" s="167" t="str">
        <f t="shared" si="11"/>
        <v>Insert into `tbrelOrgInstalacion` values(56,6,3,1);</v>
      </c>
      <c r="I541" s="167"/>
      <c r="J541" s="167"/>
      <c r="K541" s="167"/>
      <c r="L541" s="166"/>
      <c r="M541" s="2">
        <v>525</v>
      </c>
      <c r="N541" s="2">
        <v>33</v>
      </c>
      <c r="O541" s="2">
        <v>16</v>
      </c>
      <c r="P541" s="2">
        <v>1</v>
      </c>
      <c r="AB541" t="str">
        <f t="shared" si="12"/>
        <v>Insert into `tbrelOrgAccesibilidad` values(48,8,6,1);</v>
      </c>
    </row>
    <row r="542" spans="3:28" ht="15" customHeight="1" x14ac:dyDescent="0.25">
      <c r="C542" s="167"/>
      <c r="D542" s="167"/>
      <c r="E542" s="167"/>
      <c r="F542" s="167"/>
      <c r="G542" s="167"/>
      <c r="H542" s="167" t="str">
        <f t="shared" si="11"/>
        <v>Insert into `tbrelOrgInstalacion` values(57,6,9,1);</v>
      </c>
      <c r="I542" s="167"/>
      <c r="J542" s="167"/>
      <c r="K542" s="167"/>
      <c r="L542" s="166"/>
      <c r="M542" s="2">
        <v>526</v>
      </c>
      <c r="N542" s="2">
        <v>33</v>
      </c>
      <c r="O542" s="2">
        <v>17</v>
      </c>
      <c r="P542" s="2">
        <v>1</v>
      </c>
      <c r="AB542" t="str">
        <f t="shared" si="12"/>
        <v>Insert into `tbrelOrgAccesibilidad` values(49,8,7,1);</v>
      </c>
    </row>
    <row r="543" spans="3:28" ht="15" customHeight="1" x14ac:dyDescent="0.25">
      <c r="C543" s="167"/>
      <c r="D543" s="167"/>
      <c r="E543" s="167"/>
      <c r="F543" s="167"/>
      <c r="G543" s="167"/>
      <c r="H543" s="167" t="str">
        <f t="shared" si="11"/>
        <v>Insert into `tbrelOrgInstalacion` values(58,6,8,1);</v>
      </c>
      <c r="I543" s="167"/>
      <c r="J543" s="167"/>
      <c r="K543" s="167"/>
      <c r="L543" s="166"/>
      <c r="M543" s="2">
        <v>527</v>
      </c>
      <c r="N543" s="2">
        <v>34</v>
      </c>
      <c r="O543" s="2">
        <v>1</v>
      </c>
      <c r="P543" s="2">
        <v>1</v>
      </c>
      <c r="AB543" t="str">
        <f t="shared" si="12"/>
        <v>Insert into `tbrelOrgAccesibilidad` values(50,8,8,1);</v>
      </c>
    </row>
    <row r="544" spans="3:28" ht="15" customHeight="1" x14ac:dyDescent="0.25">
      <c r="C544" s="167"/>
      <c r="D544" s="167"/>
      <c r="E544" s="167"/>
      <c r="F544" s="167"/>
      <c r="G544" s="167"/>
      <c r="H544" s="167" t="str">
        <f t="shared" si="11"/>
        <v>Insert into `tbrelOrgInstalacion` values(59,6,2,1);</v>
      </c>
      <c r="I544" s="167"/>
      <c r="J544" s="167"/>
      <c r="K544" s="167"/>
      <c r="L544" s="166"/>
      <c r="M544" s="2">
        <v>528</v>
      </c>
      <c r="N544" s="2">
        <v>34</v>
      </c>
      <c r="O544" s="2">
        <v>2</v>
      </c>
      <c r="P544" s="2">
        <v>1</v>
      </c>
      <c r="AB544" t="str">
        <f t="shared" si="12"/>
        <v>Insert into `tbrelOrgAccesibilidad` values(51,8,10,1);</v>
      </c>
    </row>
    <row r="545" spans="3:28" ht="15" customHeight="1" x14ac:dyDescent="0.25">
      <c r="C545" s="167"/>
      <c r="D545" s="167"/>
      <c r="E545" s="167"/>
      <c r="F545" s="167"/>
      <c r="G545" s="167"/>
      <c r="H545" s="167" t="str">
        <f t="shared" si="11"/>
        <v>Insert into `tbrelOrgInstalacion` values(60,6,9,1);</v>
      </c>
      <c r="I545" s="167"/>
      <c r="J545" s="167"/>
      <c r="K545" s="167"/>
      <c r="L545" s="166"/>
      <c r="M545" s="2">
        <v>529</v>
      </c>
      <c r="N545" s="2">
        <v>34</v>
      </c>
      <c r="O545" s="2">
        <v>3</v>
      </c>
      <c r="P545" s="2">
        <v>1</v>
      </c>
      <c r="AB545" t="str">
        <f t="shared" si="12"/>
        <v>Insert into `tbrelOrgAccesibilidad` values(52,8,1,1);</v>
      </c>
    </row>
    <row r="546" spans="3:28" ht="15" customHeight="1" x14ac:dyDescent="0.25">
      <c r="C546" s="167"/>
      <c r="D546" s="167"/>
      <c r="E546" s="167"/>
      <c r="F546" s="167"/>
      <c r="G546" s="167"/>
      <c r="H546" s="167" t="str">
        <f t="shared" si="11"/>
        <v>Insert into `tbrelOrgInstalacion` values(61,6,17,1);</v>
      </c>
      <c r="I546" s="167"/>
      <c r="J546" s="167"/>
      <c r="K546" s="167"/>
      <c r="L546" s="166"/>
      <c r="M546" s="2">
        <v>530</v>
      </c>
      <c r="N546" s="2">
        <v>34</v>
      </c>
      <c r="O546" s="2">
        <v>4</v>
      </c>
      <c r="P546" s="2">
        <v>1</v>
      </c>
      <c r="AB546" t="str">
        <f t="shared" si="12"/>
        <v>Insert into `tbrelOrgAccesibilidad` values(53,8,15,1);</v>
      </c>
    </row>
    <row r="547" spans="3:28" ht="15" customHeight="1" x14ac:dyDescent="0.25">
      <c r="C547" s="167"/>
      <c r="D547" s="167"/>
      <c r="E547" s="167"/>
      <c r="F547" s="167"/>
      <c r="G547" s="167"/>
      <c r="H547" s="167" t="str">
        <f t="shared" si="11"/>
        <v>Insert into `tbrelOrgInstalacion` values(62,7,1,1);</v>
      </c>
      <c r="I547" s="167"/>
      <c r="J547" s="167"/>
      <c r="K547" s="167"/>
      <c r="L547" s="166"/>
      <c r="M547" s="2">
        <v>531</v>
      </c>
      <c r="N547" s="2">
        <v>34</v>
      </c>
      <c r="O547" s="2">
        <v>6</v>
      </c>
      <c r="P547" s="2">
        <v>1</v>
      </c>
      <c r="AB547" t="str">
        <f t="shared" si="12"/>
        <v>Insert into `tbrelOrgAccesibilidad` values(54,9,1,1);</v>
      </c>
    </row>
    <row r="548" spans="3:28" ht="15" customHeight="1" x14ac:dyDescent="0.25">
      <c r="C548" s="167"/>
      <c r="D548" s="167"/>
      <c r="E548" s="167"/>
      <c r="F548" s="167"/>
      <c r="G548" s="167"/>
      <c r="H548" s="167" t="str">
        <f t="shared" si="11"/>
        <v>Insert into `tbrelOrgInstalacion` values(63,7,2,1);</v>
      </c>
      <c r="I548" s="167"/>
      <c r="J548" s="167"/>
      <c r="K548" s="167"/>
      <c r="L548" s="166"/>
      <c r="M548" s="2">
        <v>532</v>
      </c>
      <c r="N548" s="2">
        <v>34</v>
      </c>
      <c r="O548" s="2">
        <v>7</v>
      </c>
      <c r="P548" s="2">
        <v>1</v>
      </c>
      <c r="AB548" t="str">
        <f t="shared" si="12"/>
        <v>Insert into `tbrelOrgAccesibilidad` values(55,9,2,1);</v>
      </c>
    </row>
    <row r="549" spans="3:28" ht="15" customHeight="1" x14ac:dyDescent="0.25">
      <c r="C549" s="167"/>
      <c r="D549" s="167"/>
      <c r="E549" s="167"/>
      <c r="F549" s="167"/>
      <c r="G549" s="167"/>
      <c r="H549" s="167" t="str">
        <f t="shared" si="11"/>
        <v>Insert into `tbrelOrgInstalacion` values(64,7,3,1);</v>
      </c>
      <c r="I549" s="167"/>
      <c r="J549" s="167"/>
      <c r="K549" s="167"/>
      <c r="L549" s="166"/>
      <c r="M549" s="2">
        <v>533</v>
      </c>
      <c r="N549" s="2">
        <v>34</v>
      </c>
      <c r="O549" s="2">
        <v>8</v>
      </c>
      <c r="P549" s="2">
        <v>1</v>
      </c>
      <c r="AB549" t="str">
        <f t="shared" si="12"/>
        <v>Insert into `tbrelOrgAccesibilidad` values(56,9,4,1);</v>
      </c>
    </row>
    <row r="550" spans="3:28" ht="15" customHeight="1" x14ac:dyDescent="0.25">
      <c r="C550" s="167"/>
      <c r="D550" s="167"/>
      <c r="E550" s="167"/>
      <c r="F550" s="167"/>
      <c r="G550" s="167"/>
      <c r="H550" s="167" t="str">
        <f t="shared" si="11"/>
        <v>Insert into `tbrelOrgInstalacion` values(65,7,4,1);</v>
      </c>
      <c r="I550" s="167"/>
      <c r="J550" s="167"/>
      <c r="K550" s="167"/>
      <c r="L550" s="166"/>
      <c r="M550" s="2">
        <v>534</v>
      </c>
      <c r="N550" s="2">
        <v>34</v>
      </c>
      <c r="O550" s="2">
        <v>9</v>
      </c>
      <c r="P550" s="2">
        <v>1</v>
      </c>
      <c r="AB550" t="str">
        <f t="shared" si="12"/>
        <v>Insert into `tbrelOrgAccesibilidad` values(57,9,11,1);</v>
      </c>
    </row>
    <row r="551" spans="3:28" ht="15" customHeight="1" x14ac:dyDescent="0.25">
      <c r="C551" s="167"/>
      <c r="D551" s="167"/>
      <c r="E551" s="167"/>
      <c r="F551" s="167"/>
      <c r="G551" s="167"/>
      <c r="H551" s="167" t="str">
        <f t="shared" ref="H551:H614" si="13">$H$12&amp;H82&amp;","&amp;I82&amp;","&amp;J82&amp;","&amp;K82&amp;");"</f>
        <v>Insert into `tbrelOrgInstalacion` values(66,7,4,1);</v>
      </c>
      <c r="I551" s="167"/>
      <c r="J551" s="167"/>
      <c r="K551" s="167"/>
      <c r="L551" s="166"/>
      <c r="M551" s="2">
        <v>535</v>
      </c>
      <c r="N551" s="2">
        <v>34</v>
      </c>
      <c r="O551" s="2">
        <v>10</v>
      </c>
      <c r="P551" s="2">
        <v>1</v>
      </c>
      <c r="AB551" t="str">
        <f t="shared" si="12"/>
        <v>Insert into `tbrelOrgAccesibilidad` values(58,9,10,1);</v>
      </c>
    </row>
    <row r="552" spans="3:28" ht="15" customHeight="1" x14ac:dyDescent="0.25">
      <c r="C552" s="167"/>
      <c r="D552" s="167"/>
      <c r="E552" s="167"/>
      <c r="F552" s="167"/>
      <c r="G552" s="167"/>
      <c r="H552" s="167" t="str">
        <f t="shared" si="13"/>
        <v>Insert into `tbrelOrgInstalacion` values(67,7,5,1);</v>
      </c>
      <c r="I552" s="167"/>
      <c r="J552" s="167"/>
      <c r="K552" s="167"/>
      <c r="L552" s="166"/>
      <c r="M552" s="2">
        <v>536</v>
      </c>
      <c r="N552" s="2">
        <v>34</v>
      </c>
      <c r="O552" s="2">
        <v>11</v>
      </c>
      <c r="P552" s="2">
        <v>1</v>
      </c>
      <c r="AB552" t="str">
        <f t="shared" si="12"/>
        <v>Insert into `tbrelOrgAccesibilidad` values(59,9,12,1);</v>
      </c>
    </row>
    <row r="553" spans="3:28" ht="15" customHeight="1" x14ac:dyDescent="0.25">
      <c r="C553" s="167"/>
      <c r="D553" s="167"/>
      <c r="E553" s="167"/>
      <c r="F553" s="167"/>
      <c r="G553" s="167"/>
      <c r="H553" s="167" t="str">
        <f t="shared" si="13"/>
        <v>Insert into `tbrelOrgInstalacion` values(68,7,8,1);</v>
      </c>
      <c r="I553" s="167"/>
      <c r="J553" s="167"/>
      <c r="K553" s="167"/>
      <c r="L553" s="166"/>
      <c r="M553" s="2">
        <v>537</v>
      </c>
      <c r="N553" s="2">
        <v>34</v>
      </c>
      <c r="O553" s="2">
        <v>12</v>
      </c>
      <c r="P553" s="2">
        <v>1</v>
      </c>
      <c r="AB553" t="str">
        <f t="shared" si="12"/>
        <v>Insert into `tbrelOrgAccesibilidad` values(60,9,14,1);</v>
      </c>
    </row>
    <row r="554" spans="3:28" ht="15" customHeight="1" x14ac:dyDescent="0.25">
      <c r="C554" s="167"/>
      <c r="D554" s="167"/>
      <c r="E554" s="167"/>
      <c r="F554" s="167"/>
      <c r="G554" s="167"/>
      <c r="H554" s="167" t="str">
        <f t="shared" si="13"/>
        <v>Insert into `tbrelOrgInstalacion` values(69,7,9,1);</v>
      </c>
      <c r="I554" s="167"/>
      <c r="J554" s="167"/>
      <c r="K554" s="167"/>
      <c r="L554" s="166"/>
      <c r="M554" s="2">
        <v>538</v>
      </c>
      <c r="N554" s="2">
        <v>34</v>
      </c>
      <c r="O554" s="2">
        <v>13</v>
      </c>
      <c r="P554" s="2">
        <v>1</v>
      </c>
      <c r="AB554" t="str">
        <f t="shared" si="12"/>
        <v>Insert into `tbrelOrgAccesibilidad` values(61,9,15,1);</v>
      </c>
    </row>
    <row r="555" spans="3:28" ht="15" customHeight="1" x14ac:dyDescent="0.25">
      <c r="C555" s="167"/>
      <c r="D555" s="167"/>
      <c r="E555" s="167"/>
      <c r="F555" s="167"/>
      <c r="G555" s="167"/>
      <c r="H555" s="167" t="str">
        <f t="shared" si="13"/>
        <v>Insert into `tbrelOrgInstalacion` values(70,7,10,1);</v>
      </c>
      <c r="I555" s="167"/>
      <c r="J555" s="167"/>
      <c r="K555" s="167"/>
      <c r="L555" s="166"/>
      <c r="M555" s="2">
        <v>539</v>
      </c>
      <c r="N555" s="2">
        <v>34</v>
      </c>
      <c r="O555" s="2">
        <v>14</v>
      </c>
      <c r="P555" s="2">
        <v>1</v>
      </c>
      <c r="AB555" t="str">
        <f t="shared" si="12"/>
        <v>Insert into `tbrelOrgAccesibilidad` values(62,9,16,1);</v>
      </c>
    </row>
    <row r="556" spans="3:28" ht="15" customHeight="1" x14ac:dyDescent="0.25">
      <c r="C556" s="167"/>
      <c r="D556" s="167"/>
      <c r="E556" s="167"/>
      <c r="F556" s="167"/>
      <c r="G556" s="167"/>
      <c r="H556" s="167" t="str">
        <f t="shared" si="13"/>
        <v>Insert into `tbrelOrgInstalacion` values(71,7,11,1);</v>
      </c>
      <c r="I556" s="167"/>
      <c r="J556" s="167"/>
      <c r="K556" s="167"/>
      <c r="L556" s="166"/>
      <c r="M556" s="2">
        <v>540</v>
      </c>
      <c r="N556" s="2">
        <v>34</v>
      </c>
      <c r="O556" s="2">
        <v>15</v>
      </c>
      <c r="P556" s="2">
        <v>1</v>
      </c>
      <c r="AB556" t="str">
        <f t="shared" si="12"/>
        <v>Insert into `tbrelOrgAccesibilidad` values(63,9,20,1);</v>
      </c>
    </row>
    <row r="557" spans="3:28" ht="15" customHeight="1" x14ac:dyDescent="0.25">
      <c r="C557" s="167"/>
      <c r="D557" s="167"/>
      <c r="E557" s="167"/>
      <c r="F557" s="167"/>
      <c r="G557" s="167"/>
      <c r="H557" s="167" t="str">
        <f t="shared" si="13"/>
        <v>Insert into `tbrelOrgInstalacion` values(72,7,12,1);</v>
      </c>
      <c r="I557" s="167"/>
      <c r="J557" s="167"/>
      <c r="K557" s="167"/>
      <c r="L557" s="166"/>
      <c r="M557" s="2">
        <v>541</v>
      </c>
      <c r="N557" s="2">
        <v>34</v>
      </c>
      <c r="O557" s="2">
        <v>16</v>
      </c>
      <c r="P557" s="2">
        <v>1</v>
      </c>
      <c r="AB557" t="str">
        <f t="shared" si="12"/>
        <v>Insert into `tbrelOrgAccesibilidad` values(64,10,1,1);</v>
      </c>
    </row>
    <row r="558" spans="3:28" ht="15" customHeight="1" x14ac:dyDescent="0.25">
      <c r="C558" s="167"/>
      <c r="D558" s="167"/>
      <c r="E558" s="167"/>
      <c r="F558" s="167"/>
      <c r="G558" s="167"/>
      <c r="H558" s="167" t="str">
        <f t="shared" si="13"/>
        <v>Insert into `tbrelOrgInstalacion` values(73,7,13,1);</v>
      </c>
      <c r="I558" s="167"/>
      <c r="J558" s="167"/>
      <c r="K558" s="167"/>
      <c r="L558" s="166"/>
      <c r="M558" s="2">
        <v>542</v>
      </c>
      <c r="N558" s="2">
        <v>34</v>
      </c>
      <c r="O558" s="2">
        <v>17</v>
      </c>
      <c r="P558" s="2">
        <v>1</v>
      </c>
      <c r="AB558" t="str">
        <f t="shared" si="12"/>
        <v>Insert into `tbrelOrgAccesibilidad` values(65,10,2,1);</v>
      </c>
    </row>
    <row r="559" spans="3:28" ht="15" customHeight="1" x14ac:dyDescent="0.25">
      <c r="C559" s="167"/>
      <c r="D559" s="167"/>
      <c r="E559" s="167"/>
      <c r="F559" s="167"/>
      <c r="G559" s="167"/>
      <c r="H559" s="167" t="str">
        <f t="shared" si="13"/>
        <v>Insert into `tbrelOrgInstalacion` values(74,7,18,1);</v>
      </c>
      <c r="I559" s="167"/>
      <c r="J559" s="167"/>
      <c r="K559" s="167"/>
      <c r="L559" s="166"/>
      <c r="M559" s="2">
        <v>543</v>
      </c>
      <c r="N559" s="2">
        <v>34</v>
      </c>
      <c r="O559" s="2">
        <v>19</v>
      </c>
      <c r="P559" s="2">
        <v>1</v>
      </c>
      <c r="AB559" t="str">
        <f t="shared" ref="AB559:AB622" si="14">$AB$12&amp;AB82&amp;","&amp;AC82&amp;","&amp;AD82&amp;","&amp;AE82&amp;");"</f>
        <v>Insert into `tbrelOrgAccesibilidad` values(66,10,3,1);</v>
      </c>
    </row>
    <row r="560" spans="3:28" ht="15" customHeight="1" x14ac:dyDescent="0.25">
      <c r="C560" s="167"/>
      <c r="D560" s="167"/>
      <c r="E560" s="167"/>
      <c r="F560" s="167"/>
      <c r="G560" s="167"/>
      <c r="H560" s="167" t="str">
        <f t="shared" si="13"/>
        <v>Insert into `tbrelOrgInstalacion` values(75,8,1,1);</v>
      </c>
      <c r="I560" s="167"/>
      <c r="J560" s="167"/>
      <c r="K560" s="167"/>
      <c r="L560" s="166"/>
      <c r="M560" s="2">
        <v>544</v>
      </c>
      <c r="N560" s="2">
        <v>34</v>
      </c>
      <c r="O560" s="2">
        <v>20</v>
      </c>
      <c r="P560" s="2">
        <v>1</v>
      </c>
      <c r="AB560" t="str">
        <f t="shared" si="14"/>
        <v>Insert into `tbrelOrgAccesibilidad` values(67,10,15,1);</v>
      </c>
    </row>
    <row r="561" spans="3:28" ht="15" customHeight="1" x14ac:dyDescent="0.25">
      <c r="C561" s="167"/>
      <c r="D561" s="167"/>
      <c r="E561" s="167"/>
      <c r="F561" s="167"/>
      <c r="G561" s="167"/>
      <c r="H561" s="167" t="str">
        <f t="shared" si="13"/>
        <v>Insert into `tbrelOrgInstalacion` values(76,8,2,1);</v>
      </c>
      <c r="I561" s="167"/>
      <c r="J561" s="167"/>
      <c r="K561" s="167"/>
      <c r="L561" s="166"/>
      <c r="M561" s="2">
        <v>545</v>
      </c>
      <c r="N561" s="2">
        <v>34</v>
      </c>
      <c r="O561" s="2">
        <v>21</v>
      </c>
      <c r="P561" s="2">
        <v>1</v>
      </c>
      <c r="AB561" t="str">
        <f t="shared" si="14"/>
        <v>Insert into `tbrelOrgAccesibilidad` values(68,10,13,1);</v>
      </c>
    </row>
    <row r="562" spans="3:28" ht="15" customHeight="1" x14ac:dyDescent="0.25">
      <c r="C562" s="167"/>
      <c r="D562" s="167"/>
      <c r="E562" s="167"/>
      <c r="F562" s="167"/>
      <c r="G562" s="167"/>
      <c r="H562" s="167" t="str">
        <f t="shared" si="13"/>
        <v>Insert into `tbrelOrgInstalacion` values(77,8,3,1);</v>
      </c>
      <c r="I562" s="167"/>
      <c r="J562" s="167"/>
      <c r="K562" s="167"/>
      <c r="L562" s="166"/>
      <c r="M562" s="2">
        <v>546</v>
      </c>
      <c r="N562" s="2">
        <v>35</v>
      </c>
      <c r="O562" s="2">
        <v>3</v>
      </c>
      <c r="P562" s="2">
        <v>1</v>
      </c>
      <c r="AB562" t="str">
        <f t="shared" si="14"/>
        <v>Insert into `tbrelOrgAccesibilidad` values(69,10,14,1);</v>
      </c>
    </row>
    <row r="563" spans="3:28" ht="15" customHeight="1" x14ac:dyDescent="0.25">
      <c r="C563" s="167"/>
      <c r="D563" s="167"/>
      <c r="E563" s="167"/>
      <c r="F563" s="167"/>
      <c r="G563" s="167"/>
      <c r="H563" s="167" t="str">
        <f t="shared" si="13"/>
        <v>Insert into `tbrelOrgInstalacion` values(78,8,4,1);</v>
      </c>
      <c r="I563" s="167"/>
      <c r="J563" s="167"/>
      <c r="K563" s="167"/>
      <c r="L563" s="166"/>
      <c r="M563" s="2">
        <v>547</v>
      </c>
      <c r="N563" s="2">
        <v>35</v>
      </c>
      <c r="O563" s="2">
        <v>6</v>
      </c>
      <c r="P563" s="2">
        <v>1</v>
      </c>
      <c r="AB563" t="str">
        <f t="shared" si="14"/>
        <v>Insert into `tbrelOrgAccesibilidad` values(70,10,16,1);</v>
      </c>
    </row>
    <row r="564" spans="3:28" ht="15" customHeight="1" x14ac:dyDescent="0.25">
      <c r="C564" s="167"/>
      <c r="D564" s="167"/>
      <c r="E564" s="167"/>
      <c r="F564" s="167"/>
      <c r="G564" s="167"/>
      <c r="H564" s="167" t="str">
        <f t="shared" si="13"/>
        <v>Insert into `tbrelOrgInstalacion` values(79,8,5,1);</v>
      </c>
      <c r="I564" s="167"/>
      <c r="J564" s="167"/>
      <c r="K564" s="167"/>
      <c r="L564" s="166"/>
      <c r="M564" s="2">
        <v>548</v>
      </c>
      <c r="N564" s="2">
        <v>35</v>
      </c>
      <c r="O564" s="2">
        <v>8</v>
      </c>
      <c r="P564" s="2">
        <v>1</v>
      </c>
      <c r="AB564" t="str">
        <f t="shared" si="14"/>
        <v>Insert into `tbrelOrgAccesibilidad` values(71,10,17,1);</v>
      </c>
    </row>
    <row r="565" spans="3:28" ht="15" customHeight="1" x14ac:dyDescent="0.25">
      <c r="C565" s="167"/>
      <c r="D565" s="167"/>
      <c r="E565" s="167"/>
      <c r="F565" s="167"/>
      <c r="G565" s="167"/>
      <c r="H565" s="167" t="str">
        <f t="shared" si="13"/>
        <v>Insert into `tbrelOrgInstalacion` values(80,8,6,1);</v>
      </c>
      <c r="I565" s="167"/>
      <c r="J565" s="167"/>
      <c r="K565" s="167"/>
      <c r="L565" s="166"/>
      <c r="M565" s="2">
        <v>549</v>
      </c>
      <c r="N565" s="2">
        <v>35</v>
      </c>
      <c r="O565" s="2">
        <v>9</v>
      </c>
      <c r="P565" s="2">
        <v>1</v>
      </c>
      <c r="AB565" t="str">
        <f t="shared" si="14"/>
        <v>Insert into `tbrelOrgAccesibilidad` values(72,10,18,1);</v>
      </c>
    </row>
    <row r="566" spans="3:28" ht="15" customHeight="1" x14ac:dyDescent="0.25">
      <c r="C566" s="167"/>
      <c r="D566" s="167"/>
      <c r="E566" s="167"/>
      <c r="F566" s="167"/>
      <c r="G566" s="167"/>
      <c r="H566" s="167" t="str">
        <f t="shared" si="13"/>
        <v>Insert into `tbrelOrgInstalacion` values(81,8,7,1);</v>
      </c>
      <c r="I566" s="167"/>
      <c r="J566" s="167"/>
      <c r="K566" s="167"/>
      <c r="L566" s="166"/>
      <c r="M566" s="2">
        <v>550</v>
      </c>
      <c r="N566" s="2">
        <v>35</v>
      </c>
      <c r="O566" s="2">
        <v>10</v>
      </c>
      <c r="P566" s="2">
        <v>1</v>
      </c>
      <c r="AB566" t="str">
        <f t="shared" si="14"/>
        <v>Insert into `tbrelOrgAccesibilidad` values(73,10,19,1);</v>
      </c>
    </row>
    <row r="567" spans="3:28" ht="15" customHeight="1" x14ac:dyDescent="0.25">
      <c r="C567" s="167"/>
      <c r="D567" s="167"/>
      <c r="E567" s="167"/>
      <c r="F567" s="167"/>
      <c r="G567" s="167"/>
      <c r="H567" s="167" t="str">
        <f t="shared" si="13"/>
        <v>Insert into `tbrelOrgInstalacion` values(82,8,8,1);</v>
      </c>
      <c r="I567" s="167"/>
      <c r="J567" s="167"/>
      <c r="K567" s="167"/>
      <c r="L567" s="166"/>
      <c r="M567" s="2">
        <v>551</v>
      </c>
      <c r="N567" s="2">
        <v>35</v>
      </c>
      <c r="O567" s="2">
        <v>11</v>
      </c>
      <c r="P567" s="2">
        <v>1</v>
      </c>
      <c r="AB567" t="str">
        <f t="shared" si="14"/>
        <v>Insert into `tbrelOrgAccesibilidad` values(74,10,6,1);</v>
      </c>
    </row>
    <row r="568" spans="3:28" ht="15" customHeight="1" x14ac:dyDescent="0.25">
      <c r="C568" s="167"/>
      <c r="D568" s="167"/>
      <c r="E568" s="167"/>
      <c r="F568" s="167"/>
      <c r="G568" s="167"/>
      <c r="H568" s="167" t="str">
        <f t="shared" si="13"/>
        <v>Insert into `tbrelOrgInstalacion` values(83,8,10,1);</v>
      </c>
      <c r="I568" s="167"/>
      <c r="J568" s="167"/>
      <c r="K568" s="167"/>
      <c r="L568" s="166"/>
      <c r="M568" s="2">
        <v>552</v>
      </c>
      <c r="N568" s="2">
        <v>35</v>
      </c>
      <c r="O568" s="2">
        <v>13</v>
      </c>
      <c r="P568" s="2">
        <v>1</v>
      </c>
      <c r="AB568" t="str">
        <f t="shared" si="14"/>
        <v>Insert into `tbrelOrgAccesibilidad` values(75,10,8,1);</v>
      </c>
    </row>
    <row r="569" spans="3:28" ht="15" customHeight="1" x14ac:dyDescent="0.25">
      <c r="C569" s="167"/>
      <c r="D569" s="167"/>
      <c r="E569" s="167"/>
      <c r="F569" s="167"/>
      <c r="G569" s="167"/>
      <c r="H569" s="167" t="str">
        <f t="shared" si="13"/>
        <v>Insert into `tbrelOrgInstalacion` values(84,8,11,1);</v>
      </c>
      <c r="I569" s="167"/>
      <c r="J569" s="167"/>
      <c r="K569" s="167"/>
      <c r="L569" s="166"/>
      <c r="M569" s="2">
        <v>553</v>
      </c>
      <c r="N569" s="2">
        <v>35</v>
      </c>
      <c r="O569" s="2">
        <v>15</v>
      </c>
      <c r="P569" s="2">
        <v>1</v>
      </c>
      <c r="AB569" t="str">
        <f t="shared" si="14"/>
        <v>Insert into `tbrelOrgAccesibilidad` values(76,10,9,1);</v>
      </c>
    </row>
    <row r="570" spans="3:28" ht="15" customHeight="1" x14ac:dyDescent="0.25">
      <c r="C570" s="167"/>
      <c r="D570" s="167"/>
      <c r="E570" s="167"/>
      <c r="F570" s="167"/>
      <c r="G570" s="167"/>
      <c r="H570" s="167" t="str">
        <f t="shared" si="13"/>
        <v>Insert into `tbrelOrgInstalacion` values(85,8,12,1);</v>
      </c>
      <c r="I570" s="167"/>
      <c r="J570" s="167"/>
      <c r="K570" s="167"/>
      <c r="L570" s="166"/>
      <c r="M570" s="2">
        <v>554</v>
      </c>
      <c r="N570" s="2">
        <v>35</v>
      </c>
      <c r="O570" s="2">
        <v>16</v>
      </c>
      <c r="P570" s="2">
        <v>1</v>
      </c>
      <c r="AB570" t="str">
        <f t="shared" si="14"/>
        <v>Insert into `tbrelOrgAccesibilidad` values(77,11,1,1);</v>
      </c>
    </row>
    <row r="571" spans="3:28" ht="15" customHeight="1" x14ac:dyDescent="0.25">
      <c r="C571" s="167"/>
      <c r="D571" s="167"/>
      <c r="E571" s="167"/>
      <c r="F571" s="167"/>
      <c r="G571" s="167"/>
      <c r="H571" s="167" t="str">
        <f t="shared" si="13"/>
        <v>Insert into `tbrelOrgInstalacion` values(86,8,13,1);</v>
      </c>
      <c r="I571" s="167"/>
      <c r="J571" s="167"/>
      <c r="K571" s="167"/>
      <c r="L571" s="166"/>
      <c r="M571" s="2">
        <v>555</v>
      </c>
      <c r="N571" s="2">
        <v>35</v>
      </c>
      <c r="O571" s="2">
        <v>17</v>
      </c>
      <c r="P571" s="2">
        <v>1</v>
      </c>
      <c r="AB571" t="str">
        <f t="shared" si="14"/>
        <v>Insert into `tbrelOrgAccesibilidad` values(78,11,2,1);</v>
      </c>
    </row>
    <row r="572" spans="3:28" ht="15" customHeight="1" x14ac:dyDescent="0.25">
      <c r="C572" s="167"/>
      <c r="D572" s="167"/>
      <c r="E572" s="167"/>
      <c r="F572" s="167"/>
      <c r="G572" s="167"/>
      <c r="H572" s="167" t="str">
        <f t="shared" si="13"/>
        <v>Insert into `tbrelOrgInstalacion` values(87,8,15,1);</v>
      </c>
      <c r="I572" s="167"/>
      <c r="J572" s="167"/>
      <c r="K572" s="167"/>
      <c r="L572" s="166"/>
      <c r="M572" s="2">
        <v>556</v>
      </c>
      <c r="N572" s="2">
        <v>35</v>
      </c>
      <c r="O572" s="2">
        <v>18</v>
      </c>
      <c r="P572" s="2">
        <v>1</v>
      </c>
      <c r="AB572" t="str">
        <f t="shared" si="14"/>
        <v>Insert into `tbrelOrgAccesibilidad` values(79,11,3,1);</v>
      </c>
    </row>
    <row r="573" spans="3:28" ht="15" customHeight="1" x14ac:dyDescent="0.25">
      <c r="C573" s="167"/>
      <c r="D573" s="167"/>
      <c r="E573" s="167"/>
      <c r="F573" s="167"/>
      <c r="G573" s="167"/>
      <c r="H573" s="167" t="str">
        <f t="shared" si="13"/>
        <v>Insert into `tbrelOrgInstalacion` values(88,8,16,1);</v>
      </c>
      <c r="I573" s="167"/>
      <c r="J573" s="167"/>
      <c r="K573" s="167"/>
      <c r="L573" s="166"/>
      <c r="M573" s="2">
        <v>557</v>
      </c>
      <c r="N573" s="2">
        <v>35</v>
      </c>
      <c r="O573" s="2">
        <v>19</v>
      </c>
      <c r="P573" s="2">
        <v>1</v>
      </c>
      <c r="AB573" t="str">
        <f t="shared" si="14"/>
        <v>Insert into `tbrelOrgAccesibilidad` values(80,11,4,1);</v>
      </c>
    </row>
    <row r="574" spans="3:28" ht="15" customHeight="1" x14ac:dyDescent="0.25">
      <c r="C574" s="167"/>
      <c r="D574" s="167"/>
      <c r="E574" s="167"/>
      <c r="F574" s="167"/>
      <c r="G574" s="167"/>
      <c r="H574" s="167" t="str">
        <f t="shared" si="13"/>
        <v>Insert into `tbrelOrgInstalacion` values(89,9,1,1);</v>
      </c>
      <c r="I574" s="167"/>
      <c r="J574" s="167"/>
      <c r="K574" s="167"/>
      <c r="L574" s="166"/>
      <c r="M574" s="2">
        <v>558</v>
      </c>
      <c r="N574" s="2">
        <v>35</v>
      </c>
      <c r="O574" s="2">
        <v>20</v>
      </c>
      <c r="P574" s="2">
        <v>1</v>
      </c>
      <c r="AB574" t="str">
        <f t="shared" si="14"/>
        <v>Insert into `tbrelOrgAccesibilidad` values(81,11,7,1);</v>
      </c>
    </row>
    <row r="575" spans="3:28" ht="15" customHeight="1" x14ac:dyDescent="0.25">
      <c r="C575" s="167"/>
      <c r="D575" s="167"/>
      <c r="E575" s="167"/>
      <c r="F575" s="167"/>
      <c r="G575" s="167"/>
      <c r="H575" s="167" t="str">
        <f t="shared" si="13"/>
        <v>Insert into `tbrelOrgInstalacion` values(90,9,2,1);</v>
      </c>
      <c r="I575" s="167"/>
      <c r="J575" s="167"/>
      <c r="K575" s="167"/>
      <c r="L575" s="166"/>
      <c r="M575" s="2">
        <v>559</v>
      </c>
      <c r="N575" s="2">
        <v>35</v>
      </c>
      <c r="O575" s="2">
        <v>21</v>
      </c>
      <c r="P575" s="2">
        <v>1</v>
      </c>
      <c r="AB575" t="str">
        <f t="shared" si="14"/>
        <v>Insert into `tbrelOrgAccesibilidad` values(82,11,8,1);</v>
      </c>
    </row>
    <row r="576" spans="3:28" ht="15" customHeight="1" x14ac:dyDescent="0.25">
      <c r="C576" s="167"/>
      <c r="D576" s="167"/>
      <c r="E576" s="167"/>
      <c r="F576" s="167"/>
      <c r="G576" s="167"/>
      <c r="H576" s="167" t="str">
        <f t="shared" si="13"/>
        <v>Insert into `tbrelOrgInstalacion` values(91,9,3,1);</v>
      </c>
      <c r="I576" s="167"/>
      <c r="J576" s="167"/>
      <c r="K576" s="167"/>
      <c r="L576" s="166"/>
      <c r="M576" s="2">
        <v>560</v>
      </c>
      <c r="N576" s="2">
        <v>36</v>
      </c>
      <c r="O576" s="2">
        <v>1</v>
      </c>
      <c r="P576" s="2">
        <v>1</v>
      </c>
      <c r="AB576" t="str">
        <f t="shared" si="14"/>
        <v>Insert into `tbrelOrgAccesibilidad` values(83,11,10,1);</v>
      </c>
    </row>
    <row r="577" spans="3:28" ht="15" customHeight="1" x14ac:dyDescent="0.25">
      <c r="C577" s="167"/>
      <c r="D577" s="167"/>
      <c r="E577" s="167"/>
      <c r="F577" s="167"/>
      <c r="G577" s="167"/>
      <c r="H577" s="167" t="str">
        <f t="shared" si="13"/>
        <v>Insert into `tbrelOrgInstalacion` values(92,9,4,1);</v>
      </c>
      <c r="I577" s="167"/>
      <c r="J577" s="167"/>
      <c r="K577" s="167"/>
      <c r="L577" s="166"/>
      <c r="M577" s="2">
        <v>561</v>
      </c>
      <c r="N577" s="2">
        <v>36</v>
      </c>
      <c r="O577" s="2">
        <v>2</v>
      </c>
      <c r="P577" s="2">
        <v>1</v>
      </c>
      <c r="AB577" t="str">
        <f t="shared" si="14"/>
        <v>Insert into `tbrelOrgAccesibilidad` values(84,11,12,1);</v>
      </c>
    </row>
    <row r="578" spans="3:28" ht="15" customHeight="1" x14ac:dyDescent="0.25">
      <c r="C578" s="167"/>
      <c r="D578" s="167"/>
      <c r="E578" s="167"/>
      <c r="F578" s="167"/>
      <c r="G578" s="167"/>
      <c r="H578" s="167" t="str">
        <f t="shared" si="13"/>
        <v>Insert into `tbrelOrgInstalacion` values(93,9,5,1);</v>
      </c>
      <c r="I578" s="167"/>
      <c r="J578" s="167"/>
      <c r="K578" s="167"/>
      <c r="L578" s="166"/>
      <c r="M578" s="2">
        <v>562</v>
      </c>
      <c r="N578" s="2">
        <v>36</v>
      </c>
      <c r="O578" s="2">
        <v>3</v>
      </c>
      <c r="P578" s="2">
        <v>1</v>
      </c>
      <c r="AB578" t="str">
        <f t="shared" si="14"/>
        <v>Insert into `tbrelOrgAccesibilidad` values(85,11,13,1);</v>
      </c>
    </row>
    <row r="579" spans="3:28" ht="15" customHeight="1" x14ac:dyDescent="0.25">
      <c r="C579" s="167"/>
      <c r="D579" s="167"/>
      <c r="E579" s="167"/>
      <c r="F579" s="167"/>
      <c r="G579" s="167"/>
      <c r="H579" s="167" t="str">
        <f t="shared" si="13"/>
        <v>Insert into `tbrelOrgInstalacion` values(94,9,6,1);</v>
      </c>
      <c r="I579" s="167"/>
      <c r="J579" s="167"/>
      <c r="K579" s="167"/>
      <c r="L579" s="166"/>
      <c r="M579" s="2">
        <v>563</v>
      </c>
      <c r="N579" s="2">
        <v>36</v>
      </c>
      <c r="O579" s="2">
        <v>5</v>
      </c>
      <c r="P579" s="2">
        <v>1</v>
      </c>
      <c r="AB579" t="str">
        <f t="shared" si="14"/>
        <v>Insert into `tbrelOrgAccesibilidad` values(86,11,14,1);</v>
      </c>
    </row>
    <row r="580" spans="3:28" ht="15" customHeight="1" x14ac:dyDescent="0.25">
      <c r="C580" s="167"/>
      <c r="D580" s="167"/>
      <c r="E580" s="167"/>
      <c r="F580" s="167"/>
      <c r="G580" s="167"/>
      <c r="H580" s="167" t="str">
        <f t="shared" si="13"/>
        <v>Insert into `tbrelOrgInstalacion` values(95,9,7,1);</v>
      </c>
      <c r="I580" s="167"/>
      <c r="J580" s="167"/>
      <c r="K580" s="167"/>
      <c r="L580" s="166"/>
      <c r="M580" s="2">
        <v>564</v>
      </c>
      <c r="N580" s="2">
        <v>36</v>
      </c>
      <c r="O580" s="2">
        <v>6</v>
      </c>
      <c r="P580" s="2">
        <v>1</v>
      </c>
      <c r="AB580" t="str">
        <f t="shared" si="14"/>
        <v>Insert into `tbrelOrgAccesibilidad` values(87,11,15,1);</v>
      </c>
    </row>
    <row r="581" spans="3:28" ht="15" customHeight="1" x14ac:dyDescent="0.25">
      <c r="C581" s="167"/>
      <c r="D581" s="167"/>
      <c r="E581" s="167"/>
      <c r="F581" s="167"/>
      <c r="G581" s="167"/>
      <c r="H581" s="167" t="str">
        <f t="shared" si="13"/>
        <v>Insert into `tbrelOrgInstalacion` values(96,9,8,1);</v>
      </c>
      <c r="I581" s="167"/>
      <c r="J581" s="167"/>
      <c r="K581" s="167"/>
      <c r="L581" s="166"/>
      <c r="M581" s="2">
        <v>565</v>
      </c>
      <c r="N581" s="2">
        <v>36</v>
      </c>
      <c r="O581" s="2">
        <v>8</v>
      </c>
      <c r="P581" s="2">
        <v>1</v>
      </c>
      <c r="AB581" t="str">
        <f t="shared" si="14"/>
        <v>Insert into `tbrelOrgAccesibilidad` values(88,11,16,1);</v>
      </c>
    </row>
    <row r="582" spans="3:28" ht="15" customHeight="1" x14ac:dyDescent="0.25">
      <c r="C582" s="167"/>
      <c r="D582" s="167"/>
      <c r="E582" s="167"/>
      <c r="F582" s="167"/>
      <c r="G582" s="167"/>
      <c r="H582" s="167" t="str">
        <f t="shared" si="13"/>
        <v>Insert into `tbrelOrgInstalacion` values(97,9,9,1);</v>
      </c>
      <c r="I582" s="167"/>
      <c r="J582" s="167"/>
      <c r="K582" s="167"/>
      <c r="L582" s="166"/>
      <c r="M582" s="2">
        <v>566</v>
      </c>
      <c r="N582" s="2">
        <v>36</v>
      </c>
      <c r="O582" s="2">
        <v>10</v>
      </c>
      <c r="P582" s="2">
        <v>1</v>
      </c>
      <c r="AB582" t="str">
        <f t="shared" si="14"/>
        <v>Insert into `tbrelOrgAccesibilidad` values(89,11,18,1);</v>
      </c>
    </row>
    <row r="583" spans="3:28" ht="15" customHeight="1" x14ac:dyDescent="0.25">
      <c r="C583" s="167"/>
      <c r="D583" s="167"/>
      <c r="E583" s="167"/>
      <c r="F583" s="167"/>
      <c r="G583" s="167"/>
      <c r="H583" s="167" t="str">
        <f t="shared" si="13"/>
        <v>Insert into `tbrelOrgInstalacion` values(98,9,10,1);</v>
      </c>
      <c r="I583" s="167"/>
      <c r="J583" s="167"/>
      <c r="K583" s="167"/>
      <c r="L583" s="166"/>
      <c r="M583" s="2">
        <v>567</v>
      </c>
      <c r="N583" s="2">
        <v>36</v>
      </c>
      <c r="O583" s="2">
        <v>11</v>
      </c>
      <c r="P583" s="2">
        <v>1</v>
      </c>
      <c r="AB583" t="str">
        <f t="shared" si="14"/>
        <v>Insert into `tbrelOrgAccesibilidad` values(90,11,20,1);</v>
      </c>
    </row>
    <row r="584" spans="3:28" ht="15" customHeight="1" x14ac:dyDescent="0.25">
      <c r="C584" s="167"/>
      <c r="D584" s="167"/>
      <c r="E584" s="167"/>
      <c r="F584" s="167"/>
      <c r="G584" s="167"/>
      <c r="H584" s="167" t="str">
        <f t="shared" si="13"/>
        <v>Insert into `tbrelOrgInstalacion` values(99,9,11,1);</v>
      </c>
      <c r="I584" s="167"/>
      <c r="J584" s="167"/>
      <c r="K584" s="167"/>
      <c r="L584" s="166"/>
      <c r="M584" s="2">
        <v>568</v>
      </c>
      <c r="N584" s="2">
        <v>36</v>
      </c>
      <c r="O584" s="2">
        <v>12</v>
      </c>
      <c r="P584" s="2">
        <v>1</v>
      </c>
      <c r="AB584" t="str">
        <f t="shared" si="14"/>
        <v>Insert into `tbrelOrgAccesibilidad` values(91,12,1,1);</v>
      </c>
    </row>
    <row r="585" spans="3:28" ht="15" customHeight="1" x14ac:dyDescent="0.25">
      <c r="C585" s="167"/>
      <c r="D585" s="167"/>
      <c r="E585" s="167"/>
      <c r="F585" s="167"/>
      <c r="G585" s="167"/>
      <c r="H585" s="167" t="str">
        <f t="shared" si="13"/>
        <v>Insert into `tbrelOrgInstalacion` values(100,9,12,1);</v>
      </c>
      <c r="I585" s="167"/>
      <c r="J585" s="167"/>
      <c r="K585" s="167"/>
      <c r="L585" s="166"/>
      <c r="M585" s="2">
        <v>569</v>
      </c>
      <c r="N585" s="2">
        <v>36</v>
      </c>
      <c r="O585" s="2">
        <v>13</v>
      </c>
      <c r="P585" s="2">
        <v>1</v>
      </c>
      <c r="AB585" t="str">
        <f t="shared" si="14"/>
        <v>Insert into `tbrelOrgAccesibilidad` values(92,12,2,1);</v>
      </c>
    </row>
    <row r="586" spans="3:28" ht="15" customHeight="1" x14ac:dyDescent="0.25">
      <c r="C586" s="167"/>
      <c r="D586" s="167"/>
      <c r="E586" s="167"/>
      <c r="F586" s="167"/>
      <c r="G586" s="167"/>
      <c r="H586" s="167" t="str">
        <f t="shared" si="13"/>
        <v>Insert into `tbrelOrgInstalacion` values(101,9,14,1);</v>
      </c>
      <c r="I586" s="167"/>
      <c r="J586" s="167"/>
      <c r="K586" s="167"/>
      <c r="L586" s="166"/>
      <c r="M586" s="2">
        <v>570</v>
      </c>
      <c r="N586" s="2">
        <v>36</v>
      </c>
      <c r="O586" s="2">
        <v>14</v>
      </c>
      <c r="P586" s="2">
        <v>1</v>
      </c>
      <c r="AB586" t="str">
        <f t="shared" si="14"/>
        <v>Insert into `tbrelOrgAccesibilidad` values(93,12,3,1);</v>
      </c>
    </row>
    <row r="587" spans="3:28" ht="15" customHeight="1" x14ac:dyDescent="0.25">
      <c r="C587" s="167"/>
      <c r="D587" s="167"/>
      <c r="E587" s="167"/>
      <c r="F587" s="167"/>
      <c r="G587" s="167"/>
      <c r="H587" s="167" t="str">
        <f t="shared" si="13"/>
        <v>Insert into `tbrelOrgInstalacion` values(102,9,15,1);</v>
      </c>
      <c r="I587" s="167"/>
      <c r="J587" s="167"/>
      <c r="K587" s="167"/>
      <c r="L587" s="166"/>
      <c r="M587" s="2">
        <v>571</v>
      </c>
      <c r="N587" s="2">
        <v>36</v>
      </c>
      <c r="O587" s="2">
        <v>16</v>
      </c>
      <c r="P587" s="2">
        <v>1</v>
      </c>
      <c r="AB587" t="str">
        <f t="shared" si="14"/>
        <v>Insert into `tbrelOrgAccesibilidad` values(94,12,4,1);</v>
      </c>
    </row>
    <row r="588" spans="3:28" ht="15" customHeight="1" x14ac:dyDescent="0.25">
      <c r="C588" s="167"/>
      <c r="D588" s="167"/>
      <c r="E588" s="167"/>
      <c r="F588" s="167"/>
      <c r="G588" s="167"/>
      <c r="H588" s="167" t="str">
        <f t="shared" si="13"/>
        <v>Insert into `tbrelOrgInstalacion` values(103,9,16,1);</v>
      </c>
      <c r="I588" s="167"/>
      <c r="J588" s="167"/>
      <c r="K588" s="167"/>
      <c r="L588" s="166"/>
      <c r="M588" s="2">
        <v>572</v>
      </c>
      <c r="N588" s="2">
        <v>36</v>
      </c>
      <c r="O588" s="2">
        <v>17</v>
      </c>
      <c r="P588" s="2">
        <v>1</v>
      </c>
      <c r="AB588" t="str">
        <f t="shared" si="14"/>
        <v>Insert into `tbrelOrgAccesibilidad` values(95,12,7,1);</v>
      </c>
    </row>
    <row r="589" spans="3:28" ht="15" customHeight="1" x14ac:dyDescent="0.25">
      <c r="C589" s="167"/>
      <c r="D589" s="167"/>
      <c r="E589" s="167"/>
      <c r="F589" s="167"/>
      <c r="G589" s="167"/>
      <c r="H589" s="167" t="str">
        <f t="shared" si="13"/>
        <v>Insert into `tbrelOrgInstalacion` values(104,9,17,1);</v>
      </c>
      <c r="I589" s="167"/>
      <c r="J589" s="167"/>
      <c r="K589" s="167"/>
      <c r="L589" s="166"/>
      <c r="M589" s="2">
        <v>573</v>
      </c>
      <c r="N589" s="2">
        <v>36</v>
      </c>
      <c r="O589" s="2">
        <v>18</v>
      </c>
      <c r="P589" s="2">
        <v>1</v>
      </c>
      <c r="AB589" t="str">
        <f t="shared" si="14"/>
        <v>Insert into `tbrelOrgAccesibilidad` values(96,12,9,1);</v>
      </c>
    </row>
    <row r="590" spans="3:28" ht="15" customHeight="1" x14ac:dyDescent="0.25">
      <c r="C590" s="167"/>
      <c r="D590" s="167"/>
      <c r="E590" s="167"/>
      <c r="F590" s="167"/>
      <c r="G590" s="167"/>
      <c r="H590" s="167" t="str">
        <f t="shared" si="13"/>
        <v>Insert into `tbrelOrgInstalacion` values(105,9,18,1);</v>
      </c>
      <c r="I590" s="167"/>
      <c r="J590" s="167"/>
      <c r="K590" s="167"/>
      <c r="L590" s="166"/>
      <c r="M590" s="2">
        <v>574</v>
      </c>
      <c r="N590" s="2">
        <v>36</v>
      </c>
      <c r="O590" s="2">
        <v>19</v>
      </c>
      <c r="P590" s="2">
        <v>1</v>
      </c>
      <c r="AB590" t="str">
        <f t="shared" si="14"/>
        <v>Insert into `tbrelOrgAccesibilidad` values(97,12,10,1);</v>
      </c>
    </row>
    <row r="591" spans="3:28" ht="15" customHeight="1" x14ac:dyDescent="0.25">
      <c r="C591" s="167"/>
      <c r="D591" s="167"/>
      <c r="E591" s="167"/>
      <c r="F591" s="167"/>
      <c r="G591" s="167"/>
      <c r="H591" s="167" t="str">
        <f t="shared" si="13"/>
        <v>Insert into `tbrelOrgInstalacion` values(106,10,1,1);</v>
      </c>
      <c r="I591" s="167"/>
      <c r="J591" s="167"/>
      <c r="K591" s="167"/>
      <c r="L591" s="166"/>
      <c r="M591" s="2">
        <v>575</v>
      </c>
      <c r="N591" s="2">
        <v>36</v>
      </c>
      <c r="O591" s="2">
        <v>20</v>
      </c>
      <c r="P591" s="2">
        <v>1</v>
      </c>
      <c r="AB591" t="str">
        <f t="shared" si="14"/>
        <v>Insert into `tbrelOrgAccesibilidad` values(98,12,11,1);</v>
      </c>
    </row>
    <row r="592" spans="3:28" ht="15" customHeight="1" x14ac:dyDescent="0.25">
      <c r="C592" s="167"/>
      <c r="D592" s="167"/>
      <c r="E592" s="167"/>
      <c r="F592" s="167"/>
      <c r="G592" s="167"/>
      <c r="H592" s="167" t="str">
        <f t="shared" si="13"/>
        <v>Insert into `tbrelOrgInstalacion` values(107,10,2,1);</v>
      </c>
      <c r="I592" s="167"/>
      <c r="J592" s="167"/>
      <c r="K592" s="167"/>
      <c r="L592" s="166"/>
      <c r="AB592" t="str">
        <f t="shared" si="14"/>
        <v>Insert into `tbrelOrgAccesibilidad` values(99,12,13,1);</v>
      </c>
    </row>
    <row r="593" spans="3:28" ht="15" customHeight="1" x14ac:dyDescent="0.25">
      <c r="C593" s="167"/>
      <c r="D593" s="167"/>
      <c r="E593" s="167"/>
      <c r="F593" s="167"/>
      <c r="G593" s="167"/>
      <c r="H593" s="167" t="str">
        <f t="shared" si="13"/>
        <v>Insert into `tbrelOrgInstalacion` values(108,10,3,1);</v>
      </c>
      <c r="I593" s="167"/>
      <c r="J593" s="167"/>
      <c r="K593" s="167"/>
      <c r="L593" s="166"/>
      <c r="M593" t="str">
        <f>$M$12&amp;M17&amp;","&amp;N17&amp;","&amp;O17&amp;","&amp;P17&amp;");"</f>
        <v>Insert into `tbrelOrgServicios` values(1,1,1,1);</v>
      </c>
      <c r="AB593" t="str">
        <f t="shared" si="14"/>
        <v>Insert into `tbrelOrgAccesibilidad` values(100,12,15,1);</v>
      </c>
    </row>
    <row r="594" spans="3:28" ht="15" customHeight="1" x14ac:dyDescent="0.25">
      <c r="C594" s="167"/>
      <c r="D594" s="167"/>
      <c r="E594" s="167"/>
      <c r="F594" s="167"/>
      <c r="G594" s="167"/>
      <c r="H594" s="167" t="str">
        <f t="shared" si="13"/>
        <v>Insert into `tbrelOrgInstalacion` values(109,10,4,1);</v>
      </c>
      <c r="I594" s="167"/>
      <c r="J594" s="167"/>
      <c r="K594" s="167"/>
      <c r="L594" s="166"/>
      <c r="M594" t="str">
        <f t="shared" ref="M594:M657" si="15">$M$12&amp;M18&amp;","&amp;N18&amp;","&amp;O18&amp;","&amp;P18&amp;");"</f>
        <v>Insert into `tbrelOrgServicios` values(2,1,3,1);</v>
      </c>
      <c r="AB594" t="str">
        <f t="shared" si="14"/>
        <v>Insert into `tbrelOrgAccesibilidad` values(101,12,16,1);</v>
      </c>
    </row>
    <row r="595" spans="3:28" ht="15" customHeight="1" x14ac:dyDescent="0.25">
      <c r="C595" s="167"/>
      <c r="D595" s="167"/>
      <c r="E595" s="167"/>
      <c r="F595" s="167"/>
      <c r="G595" s="167"/>
      <c r="H595" s="167" t="str">
        <f t="shared" si="13"/>
        <v>Insert into `tbrelOrgInstalacion` values(110,10,7,1);</v>
      </c>
      <c r="I595" s="167"/>
      <c r="J595" s="167"/>
      <c r="K595" s="167"/>
      <c r="L595" s="166"/>
      <c r="M595" t="str">
        <f t="shared" si="15"/>
        <v>Insert into `tbrelOrgServicios` values(3,1,4,1);</v>
      </c>
      <c r="AB595" t="str">
        <f t="shared" si="14"/>
        <v>Insert into `tbrelOrgAccesibilidad` values(102,12,18,1);</v>
      </c>
    </row>
    <row r="596" spans="3:28" ht="15" customHeight="1" x14ac:dyDescent="0.25">
      <c r="C596" s="167"/>
      <c r="D596" s="167"/>
      <c r="E596" s="167"/>
      <c r="F596" s="167"/>
      <c r="G596" s="167"/>
      <c r="H596" s="167" t="str">
        <f t="shared" si="13"/>
        <v>Insert into `tbrelOrgInstalacion` values(111,10,8,1);</v>
      </c>
      <c r="I596" s="167"/>
      <c r="J596" s="167"/>
      <c r="K596" s="167"/>
      <c r="L596" s="166"/>
      <c r="M596" t="str">
        <f t="shared" si="15"/>
        <v>Insert into `tbrelOrgServicios` values(4,1,5,1);</v>
      </c>
      <c r="AB596" t="str">
        <f t="shared" si="14"/>
        <v>Insert into `tbrelOrgAccesibilidad` values(103,13,1,1);</v>
      </c>
    </row>
    <row r="597" spans="3:28" ht="15" customHeight="1" x14ac:dyDescent="0.25">
      <c r="C597" s="167"/>
      <c r="D597" s="167"/>
      <c r="E597" s="167"/>
      <c r="F597" s="167"/>
      <c r="G597" s="167"/>
      <c r="H597" s="167" t="str">
        <f t="shared" si="13"/>
        <v>Insert into `tbrelOrgInstalacion` values(112,10,11,1);</v>
      </c>
      <c r="I597" s="167"/>
      <c r="J597" s="167"/>
      <c r="K597" s="167"/>
      <c r="L597" s="166"/>
      <c r="M597" t="str">
        <f t="shared" si="15"/>
        <v>Insert into `tbrelOrgServicios` values(5,1,6,1);</v>
      </c>
      <c r="AB597" t="str">
        <f t="shared" si="14"/>
        <v>Insert into `tbrelOrgAccesibilidad` values(104,13,6,1);</v>
      </c>
    </row>
    <row r="598" spans="3:28" ht="15" customHeight="1" x14ac:dyDescent="0.25">
      <c r="C598" s="167"/>
      <c r="D598" s="167"/>
      <c r="E598" s="167"/>
      <c r="F598" s="167"/>
      <c r="G598" s="167"/>
      <c r="H598" s="167" t="str">
        <f t="shared" si="13"/>
        <v>Insert into `tbrelOrgInstalacion` values(113,10,12,1);</v>
      </c>
      <c r="I598" s="167"/>
      <c r="J598" s="167"/>
      <c r="K598" s="167"/>
      <c r="L598" s="166"/>
      <c r="M598" t="str">
        <f t="shared" si="15"/>
        <v>Insert into `tbrelOrgServicios` values(6,1,7,1);</v>
      </c>
      <c r="AB598" t="str">
        <f t="shared" si="14"/>
        <v>Insert into `tbrelOrgAccesibilidad` values(105,13,8,1);</v>
      </c>
    </row>
    <row r="599" spans="3:28" ht="15" customHeight="1" x14ac:dyDescent="0.25">
      <c r="C599" s="167"/>
      <c r="D599" s="167"/>
      <c r="E599" s="167"/>
      <c r="F599" s="167"/>
      <c r="G599" s="167"/>
      <c r="H599" s="167" t="str">
        <f t="shared" si="13"/>
        <v>Insert into `tbrelOrgInstalacion` values(114,10,13,1);</v>
      </c>
      <c r="I599" s="167"/>
      <c r="J599" s="167"/>
      <c r="K599" s="167"/>
      <c r="L599" s="166"/>
      <c r="M599" t="str">
        <f t="shared" si="15"/>
        <v>Insert into `tbrelOrgServicios` values(7,1,8,1);</v>
      </c>
      <c r="AB599" t="str">
        <f t="shared" si="14"/>
        <v>Insert into `tbrelOrgAccesibilidad` values(106,13,10,1);</v>
      </c>
    </row>
    <row r="600" spans="3:28" ht="15" customHeight="1" x14ac:dyDescent="0.25">
      <c r="C600" s="167"/>
      <c r="D600" s="167"/>
      <c r="E600" s="167"/>
      <c r="F600" s="167"/>
      <c r="G600" s="167"/>
      <c r="H600" s="167" t="str">
        <f t="shared" si="13"/>
        <v>Insert into `tbrelOrgInstalacion` values(115,10,14,1);</v>
      </c>
      <c r="I600" s="167"/>
      <c r="J600" s="167"/>
      <c r="K600" s="167"/>
      <c r="L600" s="166"/>
      <c r="M600" t="str">
        <f t="shared" si="15"/>
        <v>Insert into `tbrelOrgServicios` values(8,1,9,1);</v>
      </c>
      <c r="AB600" t="str">
        <f t="shared" si="14"/>
        <v>Insert into `tbrelOrgAccesibilidad` values(107,13,11,1);</v>
      </c>
    </row>
    <row r="601" spans="3:28" ht="15" customHeight="1" x14ac:dyDescent="0.25">
      <c r="C601" s="167"/>
      <c r="D601" s="167"/>
      <c r="E601" s="167"/>
      <c r="F601" s="167"/>
      <c r="G601" s="167"/>
      <c r="H601" s="167" t="str">
        <f t="shared" si="13"/>
        <v>Insert into `tbrelOrgInstalacion` values(116,10,15,1);</v>
      </c>
      <c r="I601" s="167"/>
      <c r="J601" s="167"/>
      <c r="K601" s="167"/>
      <c r="L601" s="166"/>
      <c r="M601" t="str">
        <f t="shared" si="15"/>
        <v>Insert into `tbrelOrgServicios` values(9,1,10,1);</v>
      </c>
      <c r="AB601" t="str">
        <f t="shared" si="14"/>
        <v>Insert into `tbrelOrgAccesibilidad` values(108,13,16,1);</v>
      </c>
    </row>
    <row r="602" spans="3:28" ht="15" customHeight="1" x14ac:dyDescent="0.25">
      <c r="C602" s="167"/>
      <c r="D602" s="167"/>
      <c r="E602" s="167"/>
      <c r="F602" s="167"/>
      <c r="G602" s="167"/>
      <c r="H602" s="167" t="str">
        <f t="shared" si="13"/>
        <v>Insert into `tbrelOrgInstalacion` values(117,10,16,1);</v>
      </c>
      <c r="I602" s="167"/>
      <c r="J602" s="167"/>
      <c r="K602" s="167"/>
      <c r="L602" s="166"/>
      <c r="M602" t="str">
        <f t="shared" si="15"/>
        <v>Insert into `tbrelOrgServicios` values(10,1,13,1);</v>
      </c>
      <c r="AB602" t="str">
        <f t="shared" si="14"/>
        <v>Insert into `tbrelOrgAccesibilidad` values(109,13,18,1);</v>
      </c>
    </row>
    <row r="603" spans="3:28" ht="15" customHeight="1" x14ac:dyDescent="0.25">
      <c r="C603" s="167"/>
      <c r="D603" s="167"/>
      <c r="E603" s="167"/>
      <c r="F603" s="167"/>
      <c r="G603" s="167"/>
      <c r="H603" s="167" t="str">
        <f t="shared" si="13"/>
        <v>Insert into `tbrelOrgInstalacion` values(118,10,17,1);</v>
      </c>
      <c r="I603" s="167"/>
      <c r="J603" s="167"/>
      <c r="K603" s="167"/>
      <c r="L603" s="166"/>
      <c r="M603" t="str">
        <f t="shared" si="15"/>
        <v>Insert into `tbrelOrgServicios` values(11,1,14,1);</v>
      </c>
      <c r="AB603" t="str">
        <f t="shared" si="14"/>
        <v>Insert into `tbrelOrgAccesibilidad` values(110,13,19,1);</v>
      </c>
    </row>
    <row r="604" spans="3:28" ht="15" customHeight="1" x14ac:dyDescent="0.25">
      <c r="C604" s="167"/>
      <c r="D604" s="167"/>
      <c r="E604" s="167"/>
      <c r="F604" s="167"/>
      <c r="G604" s="167"/>
      <c r="H604" s="167" t="str">
        <f t="shared" si="13"/>
        <v>Insert into `tbrelOrgInstalacion` values(119,11,1,1);</v>
      </c>
      <c r="I604" s="167"/>
      <c r="J604" s="167"/>
      <c r="K604" s="167"/>
      <c r="L604" s="166"/>
      <c r="M604" t="str">
        <f t="shared" si="15"/>
        <v>Insert into `tbrelOrgServicios` values(12,1,18,1);</v>
      </c>
      <c r="AB604" t="str">
        <f t="shared" si="14"/>
        <v>Insert into `tbrelOrgAccesibilidad` values(111,13,20,1);</v>
      </c>
    </row>
    <row r="605" spans="3:28" ht="15" customHeight="1" x14ac:dyDescent="0.25">
      <c r="C605" s="167"/>
      <c r="D605" s="167"/>
      <c r="E605" s="167"/>
      <c r="F605" s="167"/>
      <c r="G605" s="167"/>
      <c r="H605" s="167" t="str">
        <f t="shared" si="13"/>
        <v>Insert into `tbrelOrgInstalacion` values(120,11,2,1);</v>
      </c>
      <c r="I605" s="167"/>
      <c r="J605" s="167"/>
      <c r="K605" s="167"/>
      <c r="L605" s="166"/>
      <c r="M605" t="str">
        <f t="shared" si="15"/>
        <v>Insert into `tbrelOrgServicios` values(13,1,19,1);</v>
      </c>
      <c r="AB605" t="str">
        <f t="shared" si="14"/>
        <v>Insert into `tbrelOrgAccesibilidad` values(112,13,7,1);</v>
      </c>
    </row>
    <row r="606" spans="3:28" ht="15" customHeight="1" x14ac:dyDescent="0.25">
      <c r="C606" s="167"/>
      <c r="D606" s="167"/>
      <c r="E606" s="167"/>
      <c r="F606" s="167"/>
      <c r="G606" s="167"/>
      <c r="H606" s="167" t="str">
        <f t="shared" si="13"/>
        <v>Insert into `tbrelOrgInstalacion` values(121,11,4,1);</v>
      </c>
      <c r="I606" s="167"/>
      <c r="J606" s="167"/>
      <c r="K606" s="167"/>
      <c r="L606" s="166"/>
      <c r="M606" t="str">
        <f t="shared" si="15"/>
        <v>Insert into `tbrelOrgServicios` values(14,1,21,1);</v>
      </c>
      <c r="AB606" t="str">
        <f t="shared" si="14"/>
        <v>Insert into `tbrelOrgAccesibilidad` values(113,14,1,1);</v>
      </c>
    </row>
    <row r="607" spans="3:28" ht="15" customHeight="1" x14ac:dyDescent="0.25">
      <c r="C607" s="167"/>
      <c r="D607" s="167"/>
      <c r="E607" s="167"/>
      <c r="F607" s="167"/>
      <c r="G607" s="167"/>
      <c r="H607" s="167" t="str">
        <f t="shared" si="13"/>
        <v>Insert into `tbrelOrgInstalacion` values(122,11,5,1);</v>
      </c>
      <c r="I607" s="167"/>
      <c r="J607" s="167"/>
      <c r="K607" s="167"/>
      <c r="L607" s="166"/>
      <c r="M607" t="str">
        <f t="shared" si="15"/>
        <v>Insert into `tbrelOrgServicios` values(15,2,1,1);</v>
      </c>
      <c r="AB607" t="str">
        <f t="shared" si="14"/>
        <v>Insert into `tbrelOrgAccesibilidad` values(114,14,2,1);</v>
      </c>
    </row>
    <row r="608" spans="3:28" ht="15" customHeight="1" x14ac:dyDescent="0.25">
      <c r="C608" s="167"/>
      <c r="D608" s="167"/>
      <c r="E608" s="167"/>
      <c r="F608" s="167"/>
      <c r="G608" s="167"/>
      <c r="H608" s="167" t="str">
        <f t="shared" si="13"/>
        <v>Insert into `tbrelOrgInstalacion` values(123,11,6,1);</v>
      </c>
      <c r="I608" s="167"/>
      <c r="J608" s="167"/>
      <c r="K608" s="167"/>
      <c r="L608" s="166"/>
      <c r="M608" t="str">
        <f t="shared" si="15"/>
        <v>Insert into `tbrelOrgServicios` values(16,2,3,1);</v>
      </c>
      <c r="AB608" t="str">
        <f t="shared" si="14"/>
        <v>Insert into `tbrelOrgAccesibilidad` values(115,14,4,1);</v>
      </c>
    </row>
    <row r="609" spans="3:28" ht="15" customHeight="1" x14ac:dyDescent="0.25">
      <c r="C609" s="167"/>
      <c r="D609" s="167"/>
      <c r="E609" s="167"/>
      <c r="F609" s="167"/>
      <c r="G609" s="167"/>
      <c r="H609" s="167" t="str">
        <f t="shared" si="13"/>
        <v>Insert into `tbrelOrgInstalacion` values(124,11,7,1);</v>
      </c>
      <c r="I609" s="167"/>
      <c r="J609" s="167"/>
      <c r="K609" s="167"/>
      <c r="L609" s="166"/>
      <c r="M609" t="str">
        <f t="shared" si="15"/>
        <v>Insert into `tbrelOrgServicios` values(17,2,4,1);</v>
      </c>
      <c r="AB609" t="str">
        <f t="shared" si="14"/>
        <v>Insert into `tbrelOrgAccesibilidad` values(116,14,6,1);</v>
      </c>
    </row>
    <row r="610" spans="3:28" ht="15" customHeight="1" x14ac:dyDescent="0.25">
      <c r="C610" s="167"/>
      <c r="D610" s="167"/>
      <c r="E610" s="167"/>
      <c r="F610" s="167"/>
      <c r="G610" s="167"/>
      <c r="H610" s="167" t="str">
        <f t="shared" si="13"/>
        <v>Insert into `tbrelOrgInstalacion` values(125,11,8,1);</v>
      </c>
      <c r="I610" s="167"/>
      <c r="J610" s="167"/>
      <c r="K610" s="167"/>
      <c r="L610" s="166"/>
      <c r="M610" t="str">
        <f t="shared" si="15"/>
        <v>Insert into `tbrelOrgServicios` values(18,2,5,1);</v>
      </c>
      <c r="AB610" t="str">
        <f t="shared" si="14"/>
        <v>Insert into `tbrelOrgAccesibilidad` values(117,14,7,1);</v>
      </c>
    </row>
    <row r="611" spans="3:28" ht="15" customHeight="1" x14ac:dyDescent="0.25">
      <c r="C611" s="167"/>
      <c r="D611" s="167"/>
      <c r="E611" s="167"/>
      <c r="F611" s="167"/>
      <c r="G611" s="167"/>
      <c r="H611" s="167" t="str">
        <f t="shared" si="13"/>
        <v>Insert into `tbrelOrgInstalacion` values(126,11,12,1);</v>
      </c>
      <c r="I611" s="167"/>
      <c r="J611" s="167"/>
      <c r="K611" s="167"/>
      <c r="L611" s="166"/>
      <c r="M611" t="str">
        <f t="shared" si="15"/>
        <v>Insert into `tbrelOrgServicios` values(19,2,6,1);</v>
      </c>
      <c r="AB611" t="str">
        <f t="shared" si="14"/>
        <v>Insert into `tbrelOrgAccesibilidad` values(118,14,11,1);</v>
      </c>
    </row>
    <row r="612" spans="3:28" ht="15" customHeight="1" x14ac:dyDescent="0.25">
      <c r="C612" s="167"/>
      <c r="D612" s="167"/>
      <c r="E612" s="167"/>
      <c r="F612" s="167"/>
      <c r="G612" s="167"/>
      <c r="H612" s="167" t="str">
        <f t="shared" si="13"/>
        <v>Insert into `tbrelOrgInstalacion` values(127,11,13,1);</v>
      </c>
      <c r="I612" s="167"/>
      <c r="J612" s="167"/>
      <c r="K612" s="167"/>
      <c r="L612" s="166"/>
      <c r="M612" t="str">
        <f t="shared" si="15"/>
        <v>Insert into `tbrelOrgServicios` values(20,2,7,1);</v>
      </c>
      <c r="AB612" t="str">
        <f t="shared" si="14"/>
        <v>Insert into `tbrelOrgAccesibilidad` values(119,14,13,1);</v>
      </c>
    </row>
    <row r="613" spans="3:28" ht="15" customHeight="1" x14ac:dyDescent="0.25">
      <c r="C613" s="167"/>
      <c r="D613" s="167"/>
      <c r="E613" s="167"/>
      <c r="F613" s="167"/>
      <c r="G613" s="167"/>
      <c r="H613" s="167" t="str">
        <f t="shared" si="13"/>
        <v>Insert into `tbrelOrgInstalacion` values(128,11,14,1);</v>
      </c>
      <c r="I613" s="167"/>
      <c r="J613" s="167"/>
      <c r="K613" s="167"/>
      <c r="L613" s="166"/>
      <c r="M613" t="str">
        <f t="shared" si="15"/>
        <v>Insert into `tbrelOrgServicios` values(21,2,8,1);</v>
      </c>
      <c r="AB613" t="str">
        <f t="shared" si="14"/>
        <v>Insert into `tbrelOrgAccesibilidad` values(120,14,14,1);</v>
      </c>
    </row>
    <row r="614" spans="3:28" ht="15" customHeight="1" x14ac:dyDescent="0.25">
      <c r="C614" s="167"/>
      <c r="D614" s="167"/>
      <c r="E614" s="167"/>
      <c r="F614" s="167"/>
      <c r="G614" s="167"/>
      <c r="H614" s="167" t="str">
        <f t="shared" si="13"/>
        <v>Insert into `tbrelOrgInstalacion` values(129,11,15,1);</v>
      </c>
      <c r="I614" s="167"/>
      <c r="J614" s="167"/>
      <c r="K614" s="167"/>
      <c r="L614" s="166"/>
      <c r="M614" t="str">
        <f t="shared" si="15"/>
        <v>Insert into `tbrelOrgServicios` values(22,2,10,1);</v>
      </c>
      <c r="AB614" t="str">
        <f t="shared" si="14"/>
        <v>Insert into `tbrelOrgAccesibilidad` values(121,14,19,1);</v>
      </c>
    </row>
    <row r="615" spans="3:28" ht="15" customHeight="1" x14ac:dyDescent="0.25">
      <c r="C615" s="167"/>
      <c r="D615" s="167"/>
      <c r="E615" s="167"/>
      <c r="F615" s="167"/>
      <c r="G615" s="167"/>
      <c r="H615" s="167" t="str">
        <f t="shared" ref="H615:H678" si="16">$H$12&amp;H146&amp;","&amp;I146&amp;","&amp;J146&amp;","&amp;K146&amp;");"</f>
        <v>Insert into `tbrelOrgInstalacion` values(130,11,16,1);</v>
      </c>
      <c r="I615" s="167"/>
      <c r="J615" s="167"/>
      <c r="K615" s="167"/>
      <c r="L615" s="166"/>
      <c r="M615" t="str">
        <f t="shared" si="15"/>
        <v>Insert into `tbrelOrgServicios` values(23,2,12,1);</v>
      </c>
      <c r="AB615" t="str">
        <f t="shared" si="14"/>
        <v>Insert into `tbrelOrgAccesibilidad` values(122,14,18,1);</v>
      </c>
    </row>
    <row r="616" spans="3:28" ht="15" customHeight="1" x14ac:dyDescent="0.25">
      <c r="C616" s="167"/>
      <c r="D616" s="167"/>
      <c r="E616" s="167"/>
      <c r="F616" s="167"/>
      <c r="G616" s="167"/>
      <c r="H616" s="167" t="str">
        <f t="shared" si="16"/>
        <v>Insert into `tbrelOrgInstalacion` values(131,11,18,1);</v>
      </c>
      <c r="I616" s="167"/>
      <c r="J616" s="167"/>
      <c r="K616" s="167"/>
      <c r="L616" s="166"/>
      <c r="M616" t="str">
        <f t="shared" si="15"/>
        <v>Insert into `tbrelOrgServicios` values(24,2,14,1);</v>
      </c>
      <c r="AB616" t="str">
        <f t="shared" si="14"/>
        <v>Insert into `tbrelOrgAccesibilidad` values(123,14,3,1);</v>
      </c>
    </row>
    <row r="617" spans="3:28" ht="15" customHeight="1" x14ac:dyDescent="0.25">
      <c r="C617" s="167"/>
      <c r="D617" s="167"/>
      <c r="E617" s="167"/>
      <c r="F617" s="167"/>
      <c r="G617" s="167"/>
      <c r="H617" s="167" t="str">
        <f t="shared" si="16"/>
        <v>Insert into `tbrelOrgInstalacion` values(132,12,1,1);</v>
      </c>
      <c r="I617" s="167"/>
      <c r="J617" s="167"/>
      <c r="K617" s="167"/>
      <c r="L617" s="166"/>
      <c r="M617" t="str">
        <f t="shared" si="15"/>
        <v>Insert into `tbrelOrgServicios` values(25,2,15,1);</v>
      </c>
      <c r="AB617" t="str">
        <f t="shared" si="14"/>
        <v>Insert into `tbrelOrgAccesibilidad` values(124,15,1,1);</v>
      </c>
    </row>
    <row r="618" spans="3:28" ht="15" customHeight="1" x14ac:dyDescent="0.25">
      <c r="C618" s="167"/>
      <c r="D618" s="167"/>
      <c r="E618" s="167"/>
      <c r="F618" s="167"/>
      <c r="G618" s="167"/>
      <c r="H618" s="167" t="str">
        <f t="shared" si="16"/>
        <v>Insert into `tbrelOrgInstalacion` values(133,12,2,1);</v>
      </c>
      <c r="I618" s="167"/>
      <c r="J618" s="167"/>
      <c r="K618" s="167"/>
      <c r="L618" s="166"/>
      <c r="M618" t="str">
        <f t="shared" si="15"/>
        <v>Insert into `tbrelOrgServicios` values(26,2,16,1);</v>
      </c>
      <c r="AB618" t="str">
        <f t="shared" si="14"/>
        <v>Insert into `tbrelOrgAccesibilidad` values(125,15,4,1);</v>
      </c>
    </row>
    <row r="619" spans="3:28" ht="15" customHeight="1" x14ac:dyDescent="0.25">
      <c r="C619" s="167"/>
      <c r="D619" s="167"/>
      <c r="E619" s="167"/>
      <c r="F619" s="167"/>
      <c r="G619" s="167"/>
      <c r="H619" s="167" t="str">
        <f t="shared" si="16"/>
        <v>Insert into `tbrelOrgInstalacion` values(134,12,4,1);</v>
      </c>
      <c r="I619" s="167"/>
      <c r="J619" s="167"/>
      <c r="K619" s="167"/>
      <c r="L619" s="166"/>
      <c r="M619" t="str">
        <f t="shared" si="15"/>
        <v>Insert into `tbrelOrgServicios` values(27,2,17,1);</v>
      </c>
      <c r="AB619" t="str">
        <f t="shared" si="14"/>
        <v>Insert into `tbrelOrgAccesibilidad` values(126,15,6,1);</v>
      </c>
    </row>
    <row r="620" spans="3:28" ht="15" customHeight="1" x14ac:dyDescent="0.25">
      <c r="C620" s="167"/>
      <c r="D620" s="167"/>
      <c r="E620" s="167"/>
      <c r="F620" s="167"/>
      <c r="G620" s="167"/>
      <c r="H620" s="167" t="str">
        <f t="shared" si="16"/>
        <v>Insert into `tbrelOrgInstalacion` values(135,12,5,1);</v>
      </c>
      <c r="I620" s="167"/>
      <c r="J620" s="167"/>
      <c r="K620" s="167"/>
      <c r="L620" s="166"/>
      <c r="M620" t="str">
        <f t="shared" si="15"/>
        <v>Insert into `tbrelOrgServicios` values(28,2,19,1);</v>
      </c>
      <c r="AB620" t="str">
        <f t="shared" si="14"/>
        <v>Insert into `tbrelOrgAccesibilidad` values(127,15,7,1);</v>
      </c>
    </row>
    <row r="621" spans="3:28" ht="15" customHeight="1" x14ac:dyDescent="0.25">
      <c r="C621" s="167"/>
      <c r="D621" s="167"/>
      <c r="E621" s="167"/>
      <c r="F621" s="167"/>
      <c r="G621" s="167"/>
      <c r="H621" s="167" t="str">
        <f t="shared" si="16"/>
        <v>Insert into `tbrelOrgInstalacion` values(136,12,6,1);</v>
      </c>
      <c r="I621" s="167"/>
      <c r="J621" s="167"/>
      <c r="K621" s="167"/>
      <c r="L621" s="166"/>
      <c r="M621" t="str">
        <f t="shared" si="15"/>
        <v>Insert into `tbrelOrgServicios` values(29,2,20,1);</v>
      </c>
      <c r="AB621" t="str">
        <f t="shared" si="14"/>
        <v>Insert into `tbrelOrgAccesibilidad` values(128,15,11,1);</v>
      </c>
    </row>
    <row r="622" spans="3:28" ht="15" customHeight="1" x14ac:dyDescent="0.25">
      <c r="C622" s="167"/>
      <c r="D622" s="167"/>
      <c r="E622" s="167"/>
      <c r="F622" s="167"/>
      <c r="G622" s="167"/>
      <c r="H622" s="167" t="str">
        <f t="shared" si="16"/>
        <v>Insert into `tbrelOrgInstalacion` values(137,12,7,1);</v>
      </c>
      <c r="I622" s="167"/>
      <c r="J622" s="167"/>
      <c r="K622" s="167"/>
      <c r="L622" s="166"/>
      <c r="M622" t="str">
        <f t="shared" si="15"/>
        <v>Insert into `tbrelOrgServicios` values(30,2,21,1);</v>
      </c>
      <c r="AB622" t="str">
        <f t="shared" si="14"/>
        <v>Insert into `tbrelOrgAccesibilidad` values(129,15,12,1);</v>
      </c>
    </row>
    <row r="623" spans="3:28" ht="15" customHeight="1" x14ac:dyDescent="0.25">
      <c r="C623" s="167"/>
      <c r="D623" s="167"/>
      <c r="E623" s="167"/>
      <c r="F623" s="167"/>
      <c r="G623" s="167"/>
      <c r="H623" s="167" t="str">
        <f t="shared" si="16"/>
        <v>Insert into `tbrelOrgInstalacion` values(138,12,9,1);</v>
      </c>
      <c r="I623" s="167"/>
      <c r="J623" s="167"/>
      <c r="K623" s="167"/>
      <c r="L623" s="166"/>
      <c r="M623" t="str">
        <f t="shared" si="15"/>
        <v>Insert into `tbrelOrgServicios` values(31,3,1,1);</v>
      </c>
      <c r="AB623" t="str">
        <f t="shared" ref="AB623:AB686" si="17">$AB$12&amp;AB146&amp;","&amp;AC146&amp;","&amp;AD146&amp;","&amp;AE146&amp;");"</f>
        <v>Insert into `tbrelOrgAccesibilidad` values(130,15,13,1);</v>
      </c>
    </row>
    <row r="624" spans="3:28" ht="15" customHeight="1" x14ac:dyDescent="0.25">
      <c r="C624" s="167"/>
      <c r="D624" s="167"/>
      <c r="E624" s="167"/>
      <c r="F624" s="167"/>
      <c r="G624" s="167"/>
      <c r="H624" s="167" t="str">
        <f t="shared" si="16"/>
        <v>Insert into `tbrelOrgInstalacion` values(139,12,11,1);</v>
      </c>
      <c r="I624" s="167"/>
      <c r="J624" s="167"/>
      <c r="K624" s="167"/>
      <c r="L624" s="166"/>
      <c r="M624" t="str">
        <f t="shared" si="15"/>
        <v>Insert into `tbrelOrgServicios` values(32,3,5,1);</v>
      </c>
      <c r="AB624" t="str">
        <f t="shared" si="17"/>
        <v>Insert into `tbrelOrgAccesibilidad` values(131,15,14,1);</v>
      </c>
    </row>
    <row r="625" spans="3:28" ht="15" customHeight="1" x14ac:dyDescent="0.25">
      <c r="C625" s="167"/>
      <c r="D625" s="167"/>
      <c r="E625" s="167"/>
      <c r="F625" s="167"/>
      <c r="G625" s="167"/>
      <c r="H625" s="167" t="str">
        <f t="shared" si="16"/>
        <v>Insert into `tbrelOrgInstalacion` values(140,12,12,1);</v>
      </c>
      <c r="I625" s="167"/>
      <c r="J625" s="167"/>
      <c r="K625" s="167"/>
      <c r="L625" s="166"/>
      <c r="M625" t="str">
        <f t="shared" si="15"/>
        <v>Insert into `tbrelOrgServicios` values(33,3,7,1);</v>
      </c>
      <c r="AB625" t="str">
        <f t="shared" si="17"/>
        <v>Insert into `tbrelOrgAccesibilidad` values(132,15,15,1);</v>
      </c>
    </row>
    <row r="626" spans="3:28" ht="15" customHeight="1" x14ac:dyDescent="0.25">
      <c r="C626" s="167"/>
      <c r="D626" s="167"/>
      <c r="E626" s="167"/>
      <c r="F626" s="167"/>
      <c r="G626" s="167"/>
      <c r="H626" s="167" t="str">
        <f t="shared" si="16"/>
        <v>Insert into `tbrelOrgInstalacion` values(141,12,13,1);</v>
      </c>
      <c r="I626" s="167"/>
      <c r="J626" s="167"/>
      <c r="K626" s="167"/>
      <c r="L626" s="166"/>
      <c r="M626" t="str">
        <f t="shared" si="15"/>
        <v>Insert into `tbrelOrgServicios` values(34,3,8,1);</v>
      </c>
      <c r="AB626" t="str">
        <f t="shared" si="17"/>
        <v>Insert into `tbrelOrgAccesibilidad` values(133,15,17,1);</v>
      </c>
    </row>
    <row r="627" spans="3:28" ht="15" customHeight="1" x14ac:dyDescent="0.25">
      <c r="C627" s="167"/>
      <c r="D627" s="167"/>
      <c r="E627" s="167"/>
      <c r="F627" s="167"/>
      <c r="G627" s="167"/>
      <c r="H627" s="167" t="str">
        <f t="shared" si="16"/>
        <v>Insert into `tbrelOrgInstalacion` values(142,12,14,1);</v>
      </c>
      <c r="I627" s="167"/>
      <c r="J627" s="167"/>
      <c r="K627" s="167"/>
      <c r="L627" s="166"/>
      <c r="M627" t="str">
        <f t="shared" si="15"/>
        <v>Insert into `tbrelOrgServicios` values(35,3,9,1);</v>
      </c>
      <c r="AB627" t="str">
        <f t="shared" si="17"/>
        <v>Insert into `tbrelOrgAccesibilidad` values(134,15,16,1);</v>
      </c>
    </row>
    <row r="628" spans="3:28" ht="15" customHeight="1" x14ac:dyDescent="0.25">
      <c r="C628" s="167"/>
      <c r="D628" s="167"/>
      <c r="E628" s="167"/>
      <c r="F628" s="167"/>
      <c r="G628" s="167"/>
      <c r="H628" s="167" t="str">
        <f t="shared" si="16"/>
        <v>Insert into `tbrelOrgInstalacion` values(143,12,15,1);</v>
      </c>
      <c r="I628" s="167"/>
      <c r="J628" s="167"/>
      <c r="K628" s="167"/>
      <c r="L628" s="166"/>
      <c r="M628" t="str">
        <f t="shared" si="15"/>
        <v>Insert into `tbrelOrgServicios` values(36,3,10,1);</v>
      </c>
      <c r="AB628" t="str">
        <f t="shared" si="17"/>
        <v>Insert into `tbrelOrgAccesibilidad` values(135,16,1,1);</v>
      </c>
    </row>
    <row r="629" spans="3:28" ht="15" customHeight="1" x14ac:dyDescent="0.25">
      <c r="C629" s="167"/>
      <c r="D629" s="167"/>
      <c r="E629" s="167"/>
      <c r="F629" s="167"/>
      <c r="G629" s="167"/>
      <c r="H629" s="167" t="str">
        <f t="shared" si="16"/>
        <v>Insert into `tbrelOrgInstalacion` values(144,12,16,1);</v>
      </c>
      <c r="I629" s="167"/>
      <c r="J629" s="167"/>
      <c r="K629" s="167"/>
      <c r="L629" s="166"/>
      <c r="M629" t="str">
        <f t="shared" si="15"/>
        <v>Insert into `tbrelOrgServicios` values(37,3,11,1);</v>
      </c>
      <c r="AB629" t="str">
        <f t="shared" si="17"/>
        <v>Insert into `tbrelOrgAccesibilidad` values(136,16,2,1);</v>
      </c>
    </row>
    <row r="630" spans="3:28" ht="15" customHeight="1" x14ac:dyDescent="0.25">
      <c r="C630" s="167"/>
      <c r="D630" s="167"/>
      <c r="E630" s="167"/>
      <c r="F630" s="167"/>
      <c r="G630" s="167"/>
      <c r="H630" s="167" t="str">
        <f t="shared" si="16"/>
        <v>Insert into `tbrelOrgInstalacion` values(145,12,17,1);</v>
      </c>
      <c r="I630" s="167"/>
      <c r="J630" s="167"/>
      <c r="K630" s="167"/>
      <c r="L630" s="166"/>
      <c r="M630" t="str">
        <f t="shared" si="15"/>
        <v>Insert into `tbrelOrgServicios` values(38,3,12,1);</v>
      </c>
      <c r="AB630" t="str">
        <f t="shared" si="17"/>
        <v>Insert into `tbrelOrgAccesibilidad` values(137,16,3,1);</v>
      </c>
    </row>
    <row r="631" spans="3:28" ht="15" customHeight="1" x14ac:dyDescent="0.25">
      <c r="C631" s="167"/>
      <c r="D631" s="167"/>
      <c r="E631" s="167"/>
      <c r="F631" s="167"/>
      <c r="G631" s="167"/>
      <c r="H631" s="167" t="str">
        <f t="shared" si="16"/>
        <v>Insert into `tbrelOrgInstalacion` values(146,13,1,1);</v>
      </c>
      <c r="I631" s="167"/>
      <c r="J631" s="167"/>
      <c r="K631" s="167"/>
      <c r="L631" s="166"/>
      <c r="M631" t="str">
        <f t="shared" si="15"/>
        <v>Insert into `tbrelOrgServicios` values(39,3,13,1);</v>
      </c>
      <c r="AB631" t="str">
        <f t="shared" si="17"/>
        <v>Insert into `tbrelOrgAccesibilidad` values(138,16,4,1);</v>
      </c>
    </row>
    <row r="632" spans="3:28" ht="15" customHeight="1" x14ac:dyDescent="0.25">
      <c r="C632" s="167"/>
      <c r="D632" s="167"/>
      <c r="E632" s="167"/>
      <c r="F632" s="167"/>
      <c r="G632" s="167"/>
      <c r="H632" s="167" t="str">
        <f t="shared" si="16"/>
        <v>Insert into `tbrelOrgInstalacion` values(147,13,2,1);</v>
      </c>
      <c r="I632" s="167"/>
      <c r="J632" s="167"/>
      <c r="K632" s="167"/>
      <c r="L632" s="166"/>
      <c r="M632" t="str">
        <f t="shared" si="15"/>
        <v>Insert into `tbrelOrgServicios` values(40,3,14,1);</v>
      </c>
      <c r="AB632" t="str">
        <f t="shared" si="17"/>
        <v>Insert into `tbrelOrgAccesibilidad` values(139,16,5,1);</v>
      </c>
    </row>
    <row r="633" spans="3:28" ht="15" customHeight="1" x14ac:dyDescent="0.25">
      <c r="C633" s="167"/>
      <c r="D633" s="167"/>
      <c r="E633" s="167"/>
      <c r="F633" s="167"/>
      <c r="G633" s="167"/>
      <c r="H633" s="167" t="str">
        <f t="shared" si="16"/>
        <v>Insert into `tbrelOrgInstalacion` values(148,13,3,1);</v>
      </c>
      <c r="I633" s="167"/>
      <c r="J633" s="167"/>
      <c r="K633" s="167"/>
      <c r="L633" s="166"/>
      <c r="M633" t="str">
        <f t="shared" si="15"/>
        <v>Insert into `tbrelOrgServicios` values(41,3,15,1);</v>
      </c>
      <c r="AB633" t="str">
        <f t="shared" si="17"/>
        <v>Insert into `tbrelOrgAccesibilidad` values(140,16,6,1);</v>
      </c>
    </row>
    <row r="634" spans="3:28" ht="15" customHeight="1" x14ac:dyDescent="0.25">
      <c r="C634" s="167"/>
      <c r="D634" s="167"/>
      <c r="E634" s="167"/>
      <c r="F634" s="167"/>
      <c r="G634" s="167"/>
      <c r="H634" s="167" t="str">
        <f t="shared" si="16"/>
        <v>Insert into `tbrelOrgInstalacion` values(149,13,4,1);</v>
      </c>
      <c r="I634" s="167"/>
      <c r="J634" s="167"/>
      <c r="K634" s="167"/>
      <c r="L634" s="166"/>
      <c r="M634" t="str">
        <f t="shared" si="15"/>
        <v>Insert into `tbrelOrgServicios` values(42,3,17,1);</v>
      </c>
      <c r="AB634" t="str">
        <f t="shared" si="17"/>
        <v>Insert into `tbrelOrgAccesibilidad` values(141,16,7,1);</v>
      </c>
    </row>
    <row r="635" spans="3:28" ht="15" customHeight="1" x14ac:dyDescent="0.25">
      <c r="C635" s="167"/>
      <c r="D635" s="167"/>
      <c r="E635" s="167"/>
      <c r="F635" s="167"/>
      <c r="G635" s="167"/>
      <c r="H635" s="167" t="str">
        <f t="shared" si="16"/>
        <v>Insert into `tbrelOrgInstalacion` values(150,13,5,1);</v>
      </c>
      <c r="I635" s="167"/>
      <c r="J635" s="167"/>
      <c r="K635" s="167"/>
      <c r="L635" s="166"/>
      <c r="M635" t="str">
        <f t="shared" si="15"/>
        <v>Insert into `tbrelOrgServicios` values(43,3,18,1);</v>
      </c>
      <c r="AB635" t="str">
        <f t="shared" si="17"/>
        <v>Insert into `tbrelOrgAccesibilidad` values(142,16,8,1);</v>
      </c>
    </row>
    <row r="636" spans="3:28" ht="15" customHeight="1" x14ac:dyDescent="0.25">
      <c r="C636" s="167"/>
      <c r="D636" s="167"/>
      <c r="E636" s="167"/>
      <c r="F636" s="167"/>
      <c r="G636" s="167"/>
      <c r="H636" s="167" t="str">
        <f t="shared" si="16"/>
        <v>Insert into `tbrelOrgInstalacion` values(151,13,7,1);</v>
      </c>
      <c r="I636" s="167"/>
      <c r="J636" s="167"/>
      <c r="K636" s="167"/>
      <c r="L636" s="166"/>
      <c r="M636" t="str">
        <f t="shared" si="15"/>
        <v>Insert into `tbrelOrgServicios` values(44,4,1,1);</v>
      </c>
      <c r="AB636" t="str">
        <f t="shared" si="17"/>
        <v>Insert into `tbrelOrgAccesibilidad` values(143,16,9,1);</v>
      </c>
    </row>
    <row r="637" spans="3:28" ht="15" customHeight="1" x14ac:dyDescent="0.25">
      <c r="C637" s="167"/>
      <c r="D637" s="167"/>
      <c r="E637" s="167"/>
      <c r="F637" s="167"/>
      <c r="G637" s="167"/>
      <c r="H637" s="167" t="str">
        <f t="shared" si="16"/>
        <v>Insert into `tbrelOrgInstalacion` values(152,13,8,1);</v>
      </c>
      <c r="I637" s="167"/>
      <c r="J637" s="167"/>
      <c r="K637" s="167"/>
      <c r="L637" s="166"/>
      <c r="M637" t="str">
        <f t="shared" si="15"/>
        <v>Insert into `tbrelOrgServicios` values(45,4,2,1);</v>
      </c>
      <c r="AB637" t="str">
        <f t="shared" si="17"/>
        <v>Insert into `tbrelOrgAccesibilidad` values(144,16,10,1);</v>
      </c>
    </row>
    <row r="638" spans="3:28" ht="15" customHeight="1" x14ac:dyDescent="0.25">
      <c r="C638" s="167"/>
      <c r="D638" s="167"/>
      <c r="E638" s="167"/>
      <c r="F638" s="167"/>
      <c r="G638" s="167"/>
      <c r="H638" s="167" t="str">
        <f t="shared" si="16"/>
        <v>Insert into `tbrelOrgInstalacion` values(153,13,9,1);</v>
      </c>
      <c r="I638" s="167"/>
      <c r="J638" s="167"/>
      <c r="K638" s="167"/>
      <c r="L638" s="166"/>
      <c r="M638" t="str">
        <f t="shared" si="15"/>
        <v>Insert into `tbrelOrgServicios` values(46,4,3,1);</v>
      </c>
      <c r="AB638" t="str">
        <f t="shared" si="17"/>
        <v>Insert into `tbrelOrgAccesibilidad` values(145,16,11,1);</v>
      </c>
    </row>
    <row r="639" spans="3:28" ht="15" customHeight="1" x14ac:dyDescent="0.25">
      <c r="C639" s="167"/>
      <c r="D639" s="167"/>
      <c r="E639" s="167"/>
      <c r="F639" s="167"/>
      <c r="G639" s="167"/>
      <c r="H639" s="167" t="str">
        <f t="shared" si="16"/>
        <v>Insert into `tbrelOrgInstalacion` values(154,13,10,1);</v>
      </c>
      <c r="I639" s="167"/>
      <c r="J639" s="167"/>
      <c r="K639" s="167"/>
      <c r="L639" s="166"/>
      <c r="M639" t="str">
        <f t="shared" si="15"/>
        <v>Insert into `tbrelOrgServicios` values(47,4,5,1);</v>
      </c>
      <c r="AB639" t="str">
        <f t="shared" si="17"/>
        <v>Insert into `tbrelOrgAccesibilidad` values(146,16,12,1);</v>
      </c>
    </row>
    <row r="640" spans="3:28" ht="15" customHeight="1" x14ac:dyDescent="0.25">
      <c r="C640" s="167"/>
      <c r="D640" s="167"/>
      <c r="E640" s="167"/>
      <c r="F640" s="167"/>
      <c r="G640" s="167"/>
      <c r="H640" s="167" t="str">
        <f t="shared" si="16"/>
        <v>Insert into `tbrelOrgInstalacion` values(155,13,11,1);</v>
      </c>
      <c r="I640" s="167"/>
      <c r="J640" s="167"/>
      <c r="K640" s="167"/>
      <c r="L640" s="166"/>
      <c r="M640" t="str">
        <f t="shared" si="15"/>
        <v>Insert into `tbrelOrgServicios` values(48,4,7,1);</v>
      </c>
      <c r="AB640" t="str">
        <f t="shared" si="17"/>
        <v>Insert into `tbrelOrgAccesibilidad` values(147,16,13,1);</v>
      </c>
    </row>
    <row r="641" spans="3:28" ht="15" customHeight="1" x14ac:dyDescent="0.25">
      <c r="C641" s="167"/>
      <c r="D641" s="167"/>
      <c r="E641" s="167"/>
      <c r="F641" s="167"/>
      <c r="G641" s="167"/>
      <c r="H641" s="167" t="str">
        <f t="shared" si="16"/>
        <v>Insert into `tbrelOrgInstalacion` values(156,13,12,1);</v>
      </c>
      <c r="I641" s="167"/>
      <c r="J641" s="167"/>
      <c r="K641" s="167"/>
      <c r="L641" s="166"/>
      <c r="M641" t="str">
        <f t="shared" si="15"/>
        <v>Insert into `tbrelOrgServicios` values(49,4,8,1);</v>
      </c>
      <c r="AB641" t="str">
        <f t="shared" si="17"/>
        <v>Insert into `tbrelOrgAccesibilidad` values(148,16,14,1);</v>
      </c>
    </row>
    <row r="642" spans="3:28" ht="15" customHeight="1" x14ac:dyDescent="0.25">
      <c r="C642" s="167"/>
      <c r="D642" s="167"/>
      <c r="E642" s="167"/>
      <c r="F642" s="167"/>
      <c r="G642" s="167"/>
      <c r="H642" s="167" t="str">
        <f t="shared" si="16"/>
        <v>Insert into `tbrelOrgInstalacion` values(157,13,13,1);</v>
      </c>
      <c r="I642" s="167"/>
      <c r="J642" s="167"/>
      <c r="K642" s="167"/>
      <c r="L642" s="166"/>
      <c r="M642" t="str">
        <f t="shared" si="15"/>
        <v>Insert into `tbrelOrgServicios` values(50,4,10,1);</v>
      </c>
      <c r="AB642" t="str">
        <f t="shared" si="17"/>
        <v>Insert into `tbrelOrgAccesibilidad` values(149,16,16,1);</v>
      </c>
    </row>
    <row r="643" spans="3:28" ht="15" customHeight="1" x14ac:dyDescent="0.25">
      <c r="C643" s="167"/>
      <c r="D643" s="167"/>
      <c r="E643" s="167"/>
      <c r="F643" s="167"/>
      <c r="G643" s="167"/>
      <c r="H643" s="167" t="str">
        <f t="shared" si="16"/>
        <v>Insert into `tbrelOrgInstalacion` values(158,13,14,1);</v>
      </c>
      <c r="I643" s="167"/>
      <c r="J643" s="167"/>
      <c r="K643" s="167"/>
      <c r="L643" s="166"/>
      <c r="M643" t="str">
        <f t="shared" si="15"/>
        <v>Insert into `tbrelOrgServicios` values(51,4,11,1);</v>
      </c>
      <c r="AB643" t="str">
        <f t="shared" si="17"/>
        <v>Insert into `tbrelOrgAccesibilidad` values(150,16,17,1);</v>
      </c>
    </row>
    <row r="644" spans="3:28" ht="15" customHeight="1" x14ac:dyDescent="0.25">
      <c r="C644" s="167"/>
      <c r="D644" s="167"/>
      <c r="E644" s="167"/>
      <c r="F644" s="167"/>
      <c r="G644" s="167"/>
      <c r="H644" s="167" t="str">
        <f t="shared" si="16"/>
        <v>Insert into `tbrelOrgInstalacion` values(159,13,15,1);</v>
      </c>
      <c r="I644" s="167"/>
      <c r="J644" s="167"/>
      <c r="K644" s="167"/>
      <c r="L644" s="166"/>
      <c r="M644" t="str">
        <f t="shared" si="15"/>
        <v>Insert into `tbrelOrgServicios` values(52,4,12,1);</v>
      </c>
      <c r="AB644" t="str">
        <f t="shared" si="17"/>
        <v>Insert into `tbrelOrgAccesibilidad` values(151,17,1,1);</v>
      </c>
    </row>
    <row r="645" spans="3:28" ht="15" customHeight="1" x14ac:dyDescent="0.25">
      <c r="C645" s="167"/>
      <c r="D645" s="167"/>
      <c r="E645" s="167"/>
      <c r="F645" s="167"/>
      <c r="G645" s="167"/>
      <c r="H645" s="167" t="str">
        <f t="shared" si="16"/>
        <v>Insert into `tbrelOrgInstalacion` values(160,13,16,1);</v>
      </c>
      <c r="I645" s="167"/>
      <c r="J645" s="167"/>
      <c r="K645" s="167"/>
      <c r="L645" s="166"/>
      <c r="M645" t="str">
        <f t="shared" si="15"/>
        <v>Insert into `tbrelOrgServicios` values(53,4,13,1);</v>
      </c>
      <c r="AB645" t="str">
        <f t="shared" si="17"/>
        <v>Insert into `tbrelOrgAccesibilidad` values(152,17,3,1);</v>
      </c>
    </row>
    <row r="646" spans="3:28" ht="15" customHeight="1" x14ac:dyDescent="0.25">
      <c r="C646" s="167"/>
      <c r="D646" s="167"/>
      <c r="E646" s="167"/>
      <c r="F646" s="167"/>
      <c r="G646" s="167"/>
      <c r="H646" s="167" t="str">
        <f t="shared" si="16"/>
        <v>Insert into `tbrelOrgInstalacion` values(161,13,18,1);</v>
      </c>
      <c r="I646" s="167"/>
      <c r="J646" s="167"/>
      <c r="K646" s="167"/>
      <c r="L646" s="166"/>
      <c r="M646" t="str">
        <f t="shared" si="15"/>
        <v>Insert into `tbrelOrgServicios` values(54,4,14,1);</v>
      </c>
      <c r="AB646" t="str">
        <f t="shared" si="17"/>
        <v>Insert into `tbrelOrgAccesibilidad` values(153,17,4,1);</v>
      </c>
    </row>
    <row r="647" spans="3:28" ht="15" customHeight="1" x14ac:dyDescent="0.25">
      <c r="C647" s="167"/>
      <c r="D647" s="167"/>
      <c r="E647" s="167"/>
      <c r="F647" s="167"/>
      <c r="G647" s="167"/>
      <c r="H647" s="167" t="str">
        <f t="shared" si="16"/>
        <v>Insert into `tbrelOrgInstalacion` values(162,14,1,1);</v>
      </c>
      <c r="I647" s="167"/>
      <c r="J647" s="167"/>
      <c r="K647" s="167"/>
      <c r="L647" s="166"/>
      <c r="M647" t="str">
        <f t="shared" si="15"/>
        <v>Insert into `tbrelOrgServicios` values(55,4,16,1);</v>
      </c>
      <c r="AB647" t="str">
        <f t="shared" si="17"/>
        <v>Insert into `tbrelOrgAccesibilidad` values(154,17,5,1);</v>
      </c>
    </row>
    <row r="648" spans="3:28" ht="15" customHeight="1" x14ac:dyDescent="0.25">
      <c r="C648" s="167"/>
      <c r="D648" s="167"/>
      <c r="E648" s="167"/>
      <c r="F648" s="167"/>
      <c r="G648" s="167"/>
      <c r="H648" s="167" t="str">
        <f t="shared" si="16"/>
        <v>Insert into `tbrelOrgInstalacion` values(163,14,2,1);</v>
      </c>
      <c r="I648" s="167"/>
      <c r="J648" s="167"/>
      <c r="K648" s="167"/>
      <c r="L648" s="166"/>
      <c r="M648" t="str">
        <f t="shared" si="15"/>
        <v>Insert into `tbrelOrgServicios` values(56,4,18,1);</v>
      </c>
      <c r="AB648" t="str">
        <f t="shared" si="17"/>
        <v>Insert into `tbrelOrgAccesibilidad` values(155,17,6,1);</v>
      </c>
    </row>
    <row r="649" spans="3:28" ht="15" customHeight="1" x14ac:dyDescent="0.25">
      <c r="C649" s="167"/>
      <c r="D649" s="167"/>
      <c r="E649" s="167"/>
      <c r="F649" s="167"/>
      <c r="G649" s="167"/>
      <c r="H649" s="167" t="str">
        <f t="shared" si="16"/>
        <v>Insert into `tbrelOrgInstalacion` values(164,14,3,1);</v>
      </c>
      <c r="I649" s="167"/>
      <c r="J649" s="167"/>
      <c r="K649" s="167"/>
      <c r="L649" s="166"/>
      <c r="M649" t="str">
        <f t="shared" si="15"/>
        <v>Insert into `tbrelOrgServicios` values(57,4,19,1);</v>
      </c>
      <c r="AB649" t="str">
        <f t="shared" si="17"/>
        <v>Insert into `tbrelOrgAccesibilidad` values(156,17,7,1);</v>
      </c>
    </row>
    <row r="650" spans="3:28" ht="15" customHeight="1" x14ac:dyDescent="0.25">
      <c r="C650" s="167"/>
      <c r="D650" s="167"/>
      <c r="E650" s="167"/>
      <c r="F650" s="167"/>
      <c r="G650" s="167"/>
      <c r="H650" s="167" t="str">
        <f t="shared" si="16"/>
        <v>Insert into `tbrelOrgInstalacion` values(165,14,4,1);</v>
      </c>
      <c r="I650" s="167"/>
      <c r="J650" s="167"/>
      <c r="K650" s="167"/>
      <c r="L650" s="166"/>
      <c r="M650" t="str">
        <f t="shared" si="15"/>
        <v>Insert into `tbrelOrgServicios` values(58,4,20,1);</v>
      </c>
      <c r="AB650" t="str">
        <f t="shared" si="17"/>
        <v>Insert into `tbrelOrgAccesibilidad` values(157,17,8,1);</v>
      </c>
    </row>
    <row r="651" spans="3:28" ht="15" customHeight="1" x14ac:dyDescent="0.25">
      <c r="C651" s="167"/>
      <c r="D651" s="167"/>
      <c r="E651" s="167"/>
      <c r="F651" s="167"/>
      <c r="G651" s="167"/>
      <c r="H651" s="167" t="str">
        <f t="shared" si="16"/>
        <v>Insert into `tbrelOrgInstalacion` values(166,14,6,1);</v>
      </c>
      <c r="I651" s="167"/>
      <c r="J651" s="167"/>
      <c r="K651" s="167"/>
      <c r="L651" s="166"/>
      <c r="M651" t="str">
        <f t="shared" si="15"/>
        <v>Insert into `tbrelOrgServicios` values(59,4,21,1);</v>
      </c>
      <c r="AB651" t="str">
        <f t="shared" si="17"/>
        <v>Insert into `tbrelOrgAccesibilidad` values(158,17,9,1);</v>
      </c>
    </row>
    <row r="652" spans="3:28" ht="15" customHeight="1" x14ac:dyDescent="0.25">
      <c r="C652" s="167"/>
      <c r="D652" s="167"/>
      <c r="E652" s="167"/>
      <c r="F652" s="167"/>
      <c r="G652" s="167"/>
      <c r="H652" s="167" t="str">
        <f t="shared" si="16"/>
        <v>Insert into `tbrelOrgInstalacion` values(167,14,8,1);</v>
      </c>
      <c r="I652" s="167"/>
      <c r="J652" s="167"/>
      <c r="K652" s="167"/>
      <c r="L652" s="166"/>
      <c r="M652" t="str">
        <f t="shared" si="15"/>
        <v>Insert into `tbrelOrgServicios` values(60,5,1,1);</v>
      </c>
      <c r="AB652" t="str">
        <f t="shared" si="17"/>
        <v>Insert into `tbrelOrgAccesibilidad` values(159,17,10,1);</v>
      </c>
    </row>
    <row r="653" spans="3:28" ht="15" customHeight="1" x14ac:dyDescent="0.25">
      <c r="C653" s="167"/>
      <c r="D653" s="167"/>
      <c r="E653" s="167"/>
      <c r="F653" s="167"/>
      <c r="G653" s="167"/>
      <c r="H653" s="167" t="str">
        <f t="shared" si="16"/>
        <v>Insert into `tbrelOrgInstalacion` values(168,14,9,1);</v>
      </c>
      <c r="I653" s="167"/>
      <c r="J653" s="167"/>
      <c r="K653" s="167"/>
      <c r="L653" s="166"/>
      <c r="M653" t="str">
        <f t="shared" si="15"/>
        <v>Insert into `tbrelOrgServicios` values(61,5,3,1);</v>
      </c>
      <c r="AB653" t="str">
        <f t="shared" si="17"/>
        <v>Insert into `tbrelOrgAccesibilidad` values(160,17,11,1);</v>
      </c>
    </row>
    <row r="654" spans="3:28" ht="15" customHeight="1" x14ac:dyDescent="0.25">
      <c r="C654" s="167"/>
      <c r="D654" s="167"/>
      <c r="E654" s="167"/>
      <c r="F654" s="167"/>
      <c r="G654" s="167"/>
      <c r="H654" s="167" t="str">
        <f t="shared" si="16"/>
        <v>Insert into `tbrelOrgInstalacion` values(169,14,10,1);</v>
      </c>
      <c r="I654" s="167"/>
      <c r="J654" s="167"/>
      <c r="K654" s="167"/>
      <c r="L654" s="166"/>
      <c r="M654" t="str">
        <f t="shared" si="15"/>
        <v>Insert into `tbrelOrgServicios` values(62,5,4,1);</v>
      </c>
      <c r="AB654" t="str">
        <f t="shared" si="17"/>
        <v>Insert into `tbrelOrgAccesibilidad` values(161,17,12,1);</v>
      </c>
    </row>
    <row r="655" spans="3:28" ht="15" customHeight="1" x14ac:dyDescent="0.25">
      <c r="C655" s="167"/>
      <c r="D655" s="167"/>
      <c r="E655" s="167"/>
      <c r="F655" s="167"/>
      <c r="G655" s="167"/>
      <c r="H655" s="167" t="str">
        <f t="shared" si="16"/>
        <v>Insert into `tbrelOrgInstalacion` values(170,14,11,1);</v>
      </c>
      <c r="I655" s="167"/>
      <c r="J655" s="167"/>
      <c r="K655" s="167"/>
      <c r="L655" s="166"/>
      <c r="M655" t="str">
        <f t="shared" si="15"/>
        <v>Insert into `tbrelOrgServicios` values(63,5,5,1);</v>
      </c>
      <c r="AB655" t="str">
        <f t="shared" si="17"/>
        <v>Insert into `tbrelOrgAccesibilidad` values(162,17,15,1);</v>
      </c>
    </row>
    <row r="656" spans="3:28" ht="15" customHeight="1" x14ac:dyDescent="0.25">
      <c r="C656" s="167"/>
      <c r="D656" s="167"/>
      <c r="E656" s="167"/>
      <c r="F656" s="167"/>
      <c r="G656" s="167"/>
      <c r="H656" s="167" t="str">
        <f t="shared" si="16"/>
        <v>Insert into `tbrelOrgInstalacion` values(171,14,12,1);</v>
      </c>
      <c r="I656" s="167"/>
      <c r="J656" s="167"/>
      <c r="K656" s="167"/>
      <c r="L656" s="166"/>
      <c r="M656" t="str">
        <f t="shared" si="15"/>
        <v>Insert into `tbrelOrgServicios` values(64,5,7,1);</v>
      </c>
      <c r="AB656" t="str">
        <f t="shared" si="17"/>
        <v>Insert into `tbrelOrgAccesibilidad` values(163,17,18,1);</v>
      </c>
    </row>
    <row r="657" spans="3:28" ht="15" customHeight="1" x14ac:dyDescent="0.25">
      <c r="C657" s="167"/>
      <c r="D657" s="167"/>
      <c r="E657" s="167"/>
      <c r="F657" s="167"/>
      <c r="G657" s="167"/>
      <c r="H657" s="167" t="str">
        <f t="shared" si="16"/>
        <v>Insert into `tbrelOrgInstalacion` values(172,14,13,1);</v>
      </c>
      <c r="I657" s="167"/>
      <c r="J657" s="167"/>
      <c r="K657" s="167"/>
      <c r="L657" s="166"/>
      <c r="M657" t="str">
        <f t="shared" si="15"/>
        <v>Insert into `tbrelOrgServicios` values(65,5,8,1);</v>
      </c>
      <c r="AB657" t="str">
        <f t="shared" si="17"/>
        <v>Insert into `tbrelOrgAccesibilidad` values(164,17,20,1);</v>
      </c>
    </row>
    <row r="658" spans="3:28" ht="15" customHeight="1" x14ac:dyDescent="0.25">
      <c r="C658" s="167"/>
      <c r="D658" s="167"/>
      <c r="E658" s="167"/>
      <c r="F658" s="167"/>
      <c r="G658" s="167"/>
      <c r="H658" s="167" t="str">
        <f t="shared" si="16"/>
        <v>Insert into `tbrelOrgInstalacion` values(173,14,14,1);</v>
      </c>
      <c r="I658" s="167"/>
      <c r="J658" s="167"/>
      <c r="K658" s="167"/>
      <c r="L658" s="166"/>
      <c r="M658" t="str">
        <f t="shared" ref="M658:M721" si="18">$M$12&amp;M82&amp;","&amp;N82&amp;","&amp;O82&amp;","&amp;P82&amp;");"</f>
        <v>Insert into `tbrelOrgServicios` values(66,5,9,1);</v>
      </c>
      <c r="AB658" t="str">
        <f t="shared" si="17"/>
        <v>Insert into `tbrelOrgAccesibilidad` values(165,18,1,1);</v>
      </c>
    </row>
    <row r="659" spans="3:28" ht="15" customHeight="1" x14ac:dyDescent="0.25">
      <c r="C659" s="167"/>
      <c r="D659" s="167"/>
      <c r="E659" s="167"/>
      <c r="F659" s="167"/>
      <c r="G659" s="167"/>
      <c r="H659" s="167" t="str">
        <f t="shared" si="16"/>
        <v>Insert into `tbrelOrgInstalacion` values(174,14,15,1);</v>
      </c>
      <c r="I659" s="167"/>
      <c r="J659" s="167"/>
      <c r="K659" s="167"/>
      <c r="L659" s="166"/>
      <c r="M659" t="str">
        <f t="shared" si="18"/>
        <v>Insert into `tbrelOrgServicios` values(67,5,10,1);</v>
      </c>
      <c r="AB659" t="str">
        <f t="shared" si="17"/>
        <v>Insert into `tbrelOrgAccesibilidad` values(166,18,3,1);</v>
      </c>
    </row>
    <row r="660" spans="3:28" ht="15" customHeight="1" x14ac:dyDescent="0.25">
      <c r="C660" s="167"/>
      <c r="D660" s="167"/>
      <c r="E660" s="167"/>
      <c r="F660" s="167"/>
      <c r="G660" s="167"/>
      <c r="H660" s="167" t="str">
        <f t="shared" si="16"/>
        <v>Insert into `tbrelOrgInstalacion` values(175,14,16,1);</v>
      </c>
      <c r="I660" s="167"/>
      <c r="J660" s="167"/>
      <c r="K660" s="167"/>
      <c r="L660" s="166"/>
      <c r="M660" t="str">
        <f t="shared" si="18"/>
        <v>Insert into `tbrelOrgServicios` values(68,5,11,1);</v>
      </c>
      <c r="AB660" t="str">
        <f t="shared" si="17"/>
        <v>Insert into `tbrelOrgAccesibilidad` values(167,18,4,1);</v>
      </c>
    </row>
    <row r="661" spans="3:28" ht="15" customHeight="1" x14ac:dyDescent="0.25">
      <c r="C661" s="167"/>
      <c r="D661" s="167"/>
      <c r="E661" s="167"/>
      <c r="F661" s="167"/>
      <c r="G661" s="167"/>
      <c r="H661" s="167" t="str">
        <f t="shared" si="16"/>
        <v>Insert into `tbrelOrgInstalacion` values(176,14,17,1);</v>
      </c>
      <c r="I661" s="167"/>
      <c r="J661" s="167"/>
      <c r="K661" s="167"/>
      <c r="L661" s="166"/>
      <c r="M661" t="str">
        <f t="shared" si="18"/>
        <v>Insert into `tbrelOrgServicios` values(69,5,12,1);</v>
      </c>
      <c r="AB661" t="str">
        <f t="shared" si="17"/>
        <v>Insert into `tbrelOrgAccesibilidad` values(168,18,6,1);</v>
      </c>
    </row>
    <row r="662" spans="3:28" ht="15" customHeight="1" x14ac:dyDescent="0.25">
      <c r="C662" s="167"/>
      <c r="D662" s="167"/>
      <c r="E662" s="167"/>
      <c r="F662" s="167"/>
      <c r="G662" s="167"/>
      <c r="H662" s="167" t="str">
        <f t="shared" si="16"/>
        <v>Insert into `tbrelOrgInstalacion` values(177,14,18,1);</v>
      </c>
      <c r="I662" s="167"/>
      <c r="J662" s="167"/>
      <c r="K662" s="167"/>
      <c r="L662" s="166"/>
      <c r="M662" t="str">
        <f t="shared" si="18"/>
        <v>Insert into `tbrelOrgServicios` values(70,5,14,1);</v>
      </c>
      <c r="AB662" t="str">
        <f t="shared" si="17"/>
        <v>Insert into `tbrelOrgAccesibilidad` values(169,18,7,1);</v>
      </c>
    </row>
    <row r="663" spans="3:28" ht="15" customHeight="1" x14ac:dyDescent="0.25">
      <c r="C663" s="167"/>
      <c r="D663" s="167"/>
      <c r="E663" s="167"/>
      <c r="F663" s="167"/>
      <c r="G663" s="167"/>
      <c r="H663" s="167" t="str">
        <f t="shared" si="16"/>
        <v>Insert into `tbrelOrgInstalacion` values(178,15,2,1);</v>
      </c>
      <c r="I663" s="167"/>
      <c r="J663" s="167"/>
      <c r="K663" s="167"/>
      <c r="L663" s="166"/>
      <c r="M663" t="str">
        <f t="shared" si="18"/>
        <v>Insert into `tbrelOrgServicios` values(71,5,15,1);</v>
      </c>
      <c r="AB663" t="str">
        <f t="shared" si="17"/>
        <v>Insert into `tbrelOrgAccesibilidad` values(170,18,8,1);</v>
      </c>
    </row>
    <row r="664" spans="3:28" ht="15" customHeight="1" x14ac:dyDescent="0.25">
      <c r="C664" s="167"/>
      <c r="D664" s="167"/>
      <c r="E664" s="167"/>
      <c r="F664" s="167"/>
      <c r="G664" s="167"/>
      <c r="H664" s="167" t="str">
        <f t="shared" si="16"/>
        <v>Insert into `tbrelOrgInstalacion` values(179,15,3,1);</v>
      </c>
      <c r="I664" s="167"/>
      <c r="J664" s="167"/>
      <c r="K664" s="167"/>
      <c r="L664" s="166"/>
      <c r="M664" t="str">
        <f t="shared" si="18"/>
        <v>Insert into `tbrelOrgServicios` values(72,5,16,1);</v>
      </c>
      <c r="AB664" t="str">
        <f t="shared" si="17"/>
        <v>Insert into `tbrelOrgAccesibilidad` values(171,18,9,1);</v>
      </c>
    </row>
    <row r="665" spans="3:28" ht="15" customHeight="1" x14ac:dyDescent="0.25">
      <c r="C665" s="167"/>
      <c r="D665" s="167"/>
      <c r="E665" s="167"/>
      <c r="F665" s="167"/>
      <c r="G665" s="167"/>
      <c r="H665" s="167" t="str">
        <f t="shared" si="16"/>
        <v>Insert into `tbrelOrgInstalacion` values(180,15,4,1);</v>
      </c>
      <c r="I665" s="167"/>
      <c r="J665" s="167"/>
      <c r="K665" s="167"/>
      <c r="L665" s="166"/>
      <c r="M665" t="str">
        <f t="shared" si="18"/>
        <v>Insert into `tbrelOrgServicios` values(73,5,17,1);</v>
      </c>
      <c r="AB665" t="str">
        <f t="shared" si="17"/>
        <v>Insert into `tbrelOrgAccesibilidad` values(172,18,10,1);</v>
      </c>
    </row>
    <row r="666" spans="3:28" ht="15" customHeight="1" x14ac:dyDescent="0.25">
      <c r="C666" s="167"/>
      <c r="D666" s="167"/>
      <c r="E666" s="167"/>
      <c r="F666" s="167"/>
      <c r="G666" s="167"/>
      <c r="H666" s="167" t="str">
        <f t="shared" si="16"/>
        <v>Insert into `tbrelOrgInstalacion` values(181,15,6,1);</v>
      </c>
      <c r="I666" s="167"/>
      <c r="J666" s="167"/>
      <c r="K666" s="167"/>
      <c r="L666" s="166"/>
      <c r="M666" t="str">
        <f t="shared" si="18"/>
        <v>Insert into `tbrelOrgServicios` values(74,5,19,1);</v>
      </c>
      <c r="AB666" t="str">
        <f t="shared" si="17"/>
        <v>Insert into `tbrelOrgAccesibilidad` values(173,18,11,1);</v>
      </c>
    </row>
    <row r="667" spans="3:28" ht="15" customHeight="1" x14ac:dyDescent="0.25">
      <c r="C667" s="167"/>
      <c r="D667" s="167"/>
      <c r="E667" s="167"/>
      <c r="F667" s="167"/>
      <c r="G667" s="167"/>
      <c r="H667" s="167" t="str">
        <f t="shared" si="16"/>
        <v>Insert into `tbrelOrgInstalacion` values(182,15,7,1);</v>
      </c>
      <c r="I667" s="167"/>
      <c r="J667" s="167"/>
      <c r="K667" s="167"/>
      <c r="L667" s="166"/>
      <c r="M667" t="str">
        <f t="shared" si="18"/>
        <v>Insert into `tbrelOrgServicios` values(75,5,20,1);</v>
      </c>
      <c r="AB667" t="str">
        <f t="shared" si="17"/>
        <v>Insert into `tbrelOrgAccesibilidad` values(174,18,14,1);</v>
      </c>
    </row>
    <row r="668" spans="3:28" ht="15" customHeight="1" x14ac:dyDescent="0.25">
      <c r="C668" s="167"/>
      <c r="D668" s="167"/>
      <c r="E668" s="167"/>
      <c r="F668" s="167"/>
      <c r="G668" s="167"/>
      <c r="H668" s="167" t="str">
        <f t="shared" si="16"/>
        <v>Insert into `tbrelOrgInstalacion` values(183,15,9,1);</v>
      </c>
      <c r="I668" s="167"/>
      <c r="J668" s="167"/>
      <c r="K668" s="167"/>
      <c r="L668" s="166"/>
      <c r="M668" t="str">
        <f t="shared" si="18"/>
        <v>Insert into `tbrelOrgServicios` values(76,5,21,1);</v>
      </c>
      <c r="AB668" t="str">
        <f t="shared" si="17"/>
        <v>Insert into `tbrelOrgAccesibilidad` values(175,18,15,1);</v>
      </c>
    </row>
    <row r="669" spans="3:28" ht="15" customHeight="1" x14ac:dyDescent="0.25">
      <c r="C669" s="167"/>
      <c r="D669" s="167"/>
      <c r="E669" s="167"/>
      <c r="F669" s="167"/>
      <c r="G669" s="167"/>
      <c r="H669" s="167" t="str">
        <f t="shared" si="16"/>
        <v>Insert into `tbrelOrgInstalacion` values(184,15,11,1);</v>
      </c>
      <c r="I669" s="167"/>
      <c r="J669" s="167"/>
      <c r="K669" s="167"/>
      <c r="L669" s="166"/>
      <c r="M669" t="str">
        <f t="shared" si="18"/>
        <v>Insert into `tbrelOrgServicios` values(77,6,1,1);</v>
      </c>
      <c r="AB669" t="str">
        <f t="shared" si="17"/>
        <v>Insert into `tbrelOrgAccesibilidad` values(176,18,16,1);</v>
      </c>
    </row>
    <row r="670" spans="3:28" ht="15" customHeight="1" x14ac:dyDescent="0.25">
      <c r="C670" s="167"/>
      <c r="D670" s="167"/>
      <c r="E670" s="167"/>
      <c r="F670" s="167"/>
      <c r="G670" s="167"/>
      <c r="H670" s="167" t="str">
        <f t="shared" si="16"/>
        <v>Insert into `tbrelOrgInstalacion` values(185,15,12,1);</v>
      </c>
      <c r="I670" s="167"/>
      <c r="J670" s="167"/>
      <c r="K670" s="167"/>
      <c r="L670" s="166"/>
      <c r="M670" t="str">
        <f t="shared" si="18"/>
        <v>Insert into `tbrelOrgServicios` values(78,6,2,1);</v>
      </c>
      <c r="AB670" t="str">
        <f t="shared" si="17"/>
        <v>Insert into `tbrelOrgAccesibilidad` values(177,18,17,1);</v>
      </c>
    </row>
    <row r="671" spans="3:28" ht="15" customHeight="1" x14ac:dyDescent="0.25">
      <c r="C671" s="167"/>
      <c r="D671" s="167"/>
      <c r="E671" s="167"/>
      <c r="F671" s="167"/>
      <c r="G671" s="167"/>
      <c r="H671" s="167" t="str">
        <f t="shared" si="16"/>
        <v>Insert into `tbrelOrgInstalacion` values(186,15,14,1);</v>
      </c>
      <c r="I671" s="167"/>
      <c r="J671" s="167"/>
      <c r="K671" s="167"/>
      <c r="L671" s="166"/>
      <c r="M671" t="str">
        <f t="shared" si="18"/>
        <v>Insert into `tbrelOrgServicios` values(79,6,3,1);</v>
      </c>
      <c r="AB671" t="str">
        <f t="shared" si="17"/>
        <v>Insert into `tbrelOrgAccesibilidad` values(178,18,19,1);</v>
      </c>
    </row>
    <row r="672" spans="3:28" ht="15" customHeight="1" x14ac:dyDescent="0.25">
      <c r="C672" s="167"/>
      <c r="D672" s="167"/>
      <c r="E672" s="167"/>
      <c r="F672" s="167"/>
      <c r="G672" s="167"/>
      <c r="H672" s="167" t="str">
        <f t="shared" si="16"/>
        <v>Insert into `tbrelOrgInstalacion` values(187,15,15,1);</v>
      </c>
      <c r="I672" s="167"/>
      <c r="J672" s="167"/>
      <c r="K672" s="167"/>
      <c r="L672" s="166"/>
      <c r="M672" t="str">
        <f t="shared" si="18"/>
        <v>Insert into `tbrelOrgServicios` values(80,6,4,1);</v>
      </c>
      <c r="AB672" t="str">
        <f t="shared" si="17"/>
        <v>Insert into `tbrelOrgAccesibilidad` values(179,18,20,1);</v>
      </c>
    </row>
    <row r="673" spans="3:28" ht="15" customHeight="1" x14ac:dyDescent="0.25">
      <c r="C673" s="167"/>
      <c r="D673" s="167"/>
      <c r="E673" s="167"/>
      <c r="F673" s="167"/>
      <c r="G673" s="167"/>
      <c r="H673" s="167" t="str">
        <f t="shared" si="16"/>
        <v>Insert into `tbrelOrgInstalacion` values(188,15,16,1);</v>
      </c>
      <c r="I673" s="167"/>
      <c r="J673" s="167"/>
      <c r="K673" s="167"/>
      <c r="L673" s="166"/>
      <c r="M673" t="str">
        <f t="shared" si="18"/>
        <v>Insert into `tbrelOrgServicios` values(81,6,5,1);</v>
      </c>
      <c r="AB673" t="str">
        <f t="shared" si="17"/>
        <v>Insert into `tbrelOrgAccesibilidad` values(180,19,1,1);</v>
      </c>
    </row>
    <row r="674" spans="3:28" ht="15" customHeight="1" x14ac:dyDescent="0.25">
      <c r="C674" s="167"/>
      <c r="D674" s="167"/>
      <c r="E674" s="167"/>
      <c r="F674" s="167"/>
      <c r="G674" s="167"/>
      <c r="H674" s="167" t="str">
        <f t="shared" si="16"/>
        <v>Insert into `tbrelOrgInstalacion` values(189,15,17,1);</v>
      </c>
      <c r="I674" s="167"/>
      <c r="J674" s="167"/>
      <c r="K674" s="167"/>
      <c r="L674" s="166"/>
      <c r="M674" t="str">
        <f t="shared" si="18"/>
        <v>Insert into `tbrelOrgServicios` values(82,6,6,1);</v>
      </c>
      <c r="AB674" t="str">
        <f t="shared" si="17"/>
        <v>Insert into `tbrelOrgAccesibilidad` values(181,19,2,1);</v>
      </c>
    </row>
    <row r="675" spans="3:28" ht="15" customHeight="1" x14ac:dyDescent="0.25">
      <c r="C675" s="167"/>
      <c r="D675" s="167"/>
      <c r="E675" s="167"/>
      <c r="F675" s="167"/>
      <c r="G675" s="167"/>
      <c r="H675" s="167" t="str">
        <f t="shared" si="16"/>
        <v>Insert into `tbrelOrgInstalacion` values(190,16,1,1);</v>
      </c>
      <c r="I675" s="167"/>
      <c r="J675" s="167"/>
      <c r="K675" s="167"/>
      <c r="L675" s="166"/>
      <c r="M675" t="str">
        <f t="shared" si="18"/>
        <v>Insert into `tbrelOrgServicios` values(83,6,8,1);</v>
      </c>
      <c r="AB675" t="str">
        <f t="shared" si="17"/>
        <v>Insert into `tbrelOrgAccesibilidad` values(182,19,3,1);</v>
      </c>
    </row>
    <row r="676" spans="3:28" ht="15" customHeight="1" x14ac:dyDescent="0.25">
      <c r="C676" s="167"/>
      <c r="D676" s="167"/>
      <c r="E676" s="167"/>
      <c r="F676" s="167"/>
      <c r="G676" s="167"/>
      <c r="H676" s="167" t="str">
        <f t="shared" si="16"/>
        <v>Insert into `tbrelOrgInstalacion` values(191,16,2,1);</v>
      </c>
      <c r="I676" s="167"/>
      <c r="J676" s="167"/>
      <c r="K676" s="167"/>
      <c r="L676" s="166"/>
      <c r="M676" t="str">
        <f t="shared" si="18"/>
        <v>Insert into `tbrelOrgServicios` values(84,6,9,1);</v>
      </c>
      <c r="AB676" t="str">
        <f t="shared" si="17"/>
        <v>Insert into `tbrelOrgAccesibilidad` values(183,19,4,1);</v>
      </c>
    </row>
    <row r="677" spans="3:28" ht="15" customHeight="1" x14ac:dyDescent="0.25">
      <c r="C677" s="167"/>
      <c r="D677" s="167"/>
      <c r="E677" s="167"/>
      <c r="F677" s="167"/>
      <c r="G677" s="167"/>
      <c r="H677" s="167" t="str">
        <f t="shared" si="16"/>
        <v>Insert into `tbrelOrgInstalacion` values(192,16,3,1);</v>
      </c>
      <c r="I677" s="167"/>
      <c r="J677" s="167"/>
      <c r="K677" s="167"/>
      <c r="L677" s="166"/>
      <c r="M677" t="str">
        <f t="shared" si="18"/>
        <v>Insert into `tbrelOrgServicios` values(85,6,10,1);</v>
      </c>
      <c r="AB677" t="str">
        <f t="shared" si="17"/>
        <v>Insert into `tbrelOrgAccesibilidad` values(184,19,5,1);</v>
      </c>
    </row>
    <row r="678" spans="3:28" ht="15" customHeight="1" x14ac:dyDescent="0.25">
      <c r="C678" s="167"/>
      <c r="D678" s="167"/>
      <c r="E678" s="167"/>
      <c r="F678" s="167"/>
      <c r="G678" s="167"/>
      <c r="H678" s="167" t="str">
        <f t="shared" si="16"/>
        <v>Insert into `tbrelOrgInstalacion` values(193,16,4,1);</v>
      </c>
      <c r="I678" s="167"/>
      <c r="J678" s="167"/>
      <c r="K678" s="167"/>
      <c r="L678" s="166"/>
      <c r="M678" t="str">
        <f t="shared" si="18"/>
        <v>Insert into `tbrelOrgServicios` values(86,6,14,1);</v>
      </c>
      <c r="AB678" t="str">
        <f t="shared" si="17"/>
        <v>Insert into `tbrelOrgAccesibilidad` values(185,19,6,1);</v>
      </c>
    </row>
    <row r="679" spans="3:28" ht="15" customHeight="1" x14ac:dyDescent="0.25">
      <c r="C679" s="167"/>
      <c r="D679" s="167"/>
      <c r="E679" s="167"/>
      <c r="F679" s="167"/>
      <c r="G679" s="167"/>
      <c r="H679" s="167" t="str">
        <f t="shared" ref="H679:H742" si="19">$H$12&amp;H210&amp;","&amp;I210&amp;","&amp;J210&amp;","&amp;K210&amp;");"</f>
        <v>Insert into `tbrelOrgInstalacion` values(194,16,5,1);</v>
      </c>
      <c r="I679" s="167"/>
      <c r="J679" s="167"/>
      <c r="K679" s="167"/>
      <c r="L679" s="166"/>
      <c r="M679" t="str">
        <f t="shared" si="18"/>
        <v>Insert into `tbrelOrgServicios` values(87,6,15,1);</v>
      </c>
      <c r="AB679" t="str">
        <f t="shared" si="17"/>
        <v>Insert into `tbrelOrgAccesibilidad` values(186,19,7,1);</v>
      </c>
    </row>
    <row r="680" spans="3:28" ht="15" customHeight="1" x14ac:dyDescent="0.25">
      <c r="C680" s="167"/>
      <c r="D680" s="167"/>
      <c r="E680" s="167"/>
      <c r="F680" s="167"/>
      <c r="G680" s="167"/>
      <c r="H680" s="167" t="str">
        <f t="shared" si="19"/>
        <v>Insert into `tbrelOrgInstalacion` values(195,16,7,1);</v>
      </c>
      <c r="I680" s="167"/>
      <c r="J680" s="167"/>
      <c r="K680" s="167"/>
      <c r="L680" s="166"/>
      <c r="M680" t="str">
        <f t="shared" si="18"/>
        <v>Insert into `tbrelOrgServicios` values(88,6,17,1);</v>
      </c>
      <c r="AB680" t="str">
        <f t="shared" si="17"/>
        <v>Insert into `tbrelOrgAccesibilidad` values(187,19,10,1);</v>
      </c>
    </row>
    <row r="681" spans="3:28" ht="15" customHeight="1" x14ac:dyDescent="0.25">
      <c r="C681" s="167"/>
      <c r="D681" s="167"/>
      <c r="E681" s="167"/>
      <c r="F681" s="167"/>
      <c r="G681" s="167"/>
      <c r="H681" s="167" t="str">
        <f t="shared" si="19"/>
        <v>Insert into `tbrelOrgInstalacion` values(196,16,10,1);</v>
      </c>
      <c r="I681" s="167"/>
      <c r="J681" s="167"/>
      <c r="K681" s="167"/>
      <c r="L681" s="166"/>
      <c r="M681" t="str">
        <f t="shared" si="18"/>
        <v>Insert into `tbrelOrgServicios` values(89,6,18,1);</v>
      </c>
      <c r="AB681" t="str">
        <f t="shared" si="17"/>
        <v>Insert into `tbrelOrgAccesibilidad` values(188,19,12,1);</v>
      </c>
    </row>
    <row r="682" spans="3:28" ht="15" customHeight="1" x14ac:dyDescent="0.25">
      <c r="C682" s="167"/>
      <c r="D682" s="167"/>
      <c r="E682" s="167"/>
      <c r="F682" s="167"/>
      <c r="G682" s="167"/>
      <c r="H682" s="167" t="str">
        <f t="shared" si="19"/>
        <v>Insert into `tbrelOrgInstalacion` values(197,16,11,1);</v>
      </c>
      <c r="I682" s="167"/>
      <c r="J682" s="167"/>
      <c r="K682" s="167"/>
      <c r="L682" s="166"/>
      <c r="M682" t="str">
        <f t="shared" si="18"/>
        <v>Insert into `tbrelOrgServicios` values(90,6,19,1);</v>
      </c>
      <c r="AB682" t="str">
        <f t="shared" si="17"/>
        <v>Insert into `tbrelOrgAccesibilidad` values(189,19,13,1);</v>
      </c>
    </row>
    <row r="683" spans="3:28" ht="15" customHeight="1" x14ac:dyDescent="0.25">
      <c r="C683" s="167"/>
      <c r="D683" s="167"/>
      <c r="E683" s="167"/>
      <c r="F683" s="167"/>
      <c r="G683" s="167"/>
      <c r="H683" s="167" t="str">
        <f t="shared" si="19"/>
        <v>Insert into `tbrelOrgInstalacion` values(198,16,12,1);</v>
      </c>
      <c r="I683" s="167"/>
      <c r="J683" s="167"/>
      <c r="K683" s="167"/>
      <c r="L683" s="166"/>
      <c r="M683" t="str">
        <f t="shared" si="18"/>
        <v>Insert into `tbrelOrgServicios` values(91,6,20,1);</v>
      </c>
      <c r="AB683" t="str">
        <f t="shared" si="17"/>
        <v>Insert into `tbrelOrgAccesibilidad` values(190,19,14,1);</v>
      </c>
    </row>
    <row r="684" spans="3:28" ht="15" customHeight="1" x14ac:dyDescent="0.25">
      <c r="C684" s="167"/>
      <c r="D684" s="167"/>
      <c r="E684" s="167"/>
      <c r="F684" s="167"/>
      <c r="G684" s="167"/>
      <c r="H684" s="167" t="str">
        <f t="shared" si="19"/>
        <v>Insert into `tbrelOrgInstalacion` values(199,16,13,1);</v>
      </c>
      <c r="I684" s="167"/>
      <c r="J684" s="167"/>
      <c r="K684" s="167"/>
      <c r="L684" s="166"/>
      <c r="M684" t="str">
        <f t="shared" si="18"/>
        <v>Insert into `tbrelOrgServicios` values(92,7,1,1);</v>
      </c>
      <c r="AB684" t="str">
        <f t="shared" si="17"/>
        <v>Insert into `tbrelOrgAccesibilidad` values(191,19,15,1);</v>
      </c>
    </row>
    <row r="685" spans="3:28" ht="15" customHeight="1" x14ac:dyDescent="0.25">
      <c r="C685" s="167"/>
      <c r="D685" s="167"/>
      <c r="E685" s="167"/>
      <c r="F685" s="167"/>
      <c r="G685" s="167"/>
      <c r="H685" s="167" t="str">
        <f t="shared" si="19"/>
        <v>Insert into `tbrelOrgInstalacion` values(200,16,15,1);</v>
      </c>
      <c r="I685" s="167"/>
      <c r="J685" s="167"/>
      <c r="K685" s="167"/>
      <c r="L685" s="166"/>
      <c r="M685" t="str">
        <f t="shared" si="18"/>
        <v>Insert into `tbrelOrgServicios` values(93,7,3,1);</v>
      </c>
      <c r="AB685" t="str">
        <f t="shared" si="17"/>
        <v>Insert into `tbrelOrgAccesibilidad` values(192,19,18,1);</v>
      </c>
    </row>
    <row r="686" spans="3:28" ht="15" customHeight="1" x14ac:dyDescent="0.25">
      <c r="C686" s="167"/>
      <c r="D686" s="167"/>
      <c r="E686" s="167"/>
      <c r="F686" s="167"/>
      <c r="G686" s="167"/>
      <c r="H686" s="167" t="str">
        <f t="shared" si="19"/>
        <v>Insert into `tbrelOrgInstalacion` values(201,16,16,1);</v>
      </c>
      <c r="I686" s="167"/>
      <c r="J686" s="167"/>
      <c r="K686" s="167"/>
      <c r="L686" s="166"/>
      <c r="M686" t="str">
        <f t="shared" si="18"/>
        <v>Insert into `tbrelOrgServicios` values(94,7,4,1);</v>
      </c>
      <c r="AB686" t="str">
        <f t="shared" si="17"/>
        <v>Insert into `tbrelOrgAccesibilidad` values(193,19,19,1);</v>
      </c>
    </row>
    <row r="687" spans="3:28" ht="15" customHeight="1" x14ac:dyDescent="0.25">
      <c r="C687" s="167"/>
      <c r="D687" s="167"/>
      <c r="E687" s="167"/>
      <c r="F687" s="167"/>
      <c r="G687" s="167"/>
      <c r="H687" s="167" t="str">
        <f t="shared" si="19"/>
        <v>Insert into `tbrelOrgInstalacion` values(202,16,18,1);</v>
      </c>
      <c r="I687" s="167"/>
      <c r="J687" s="167"/>
      <c r="K687" s="167"/>
      <c r="L687" s="166"/>
      <c r="M687" t="str">
        <f t="shared" si="18"/>
        <v>Insert into `tbrelOrgServicios` values(95,7,5,1);</v>
      </c>
      <c r="AB687" t="str">
        <f t="shared" ref="AB687:AB750" si="20">$AB$12&amp;AB210&amp;","&amp;AC210&amp;","&amp;AD210&amp;","&amp;AE210&amp;");"</f>
        <v>Insert into `tbrelOrgAccesibilidad` values(194,19,20,1);</v>
      </c>
    </row>
    <row r="688" spans="3:28" ht="15" customHeight="1" x14ac:dyDescent="0.25">
      <c r="C688" s="167"/>
      <c r="D688" s="167"/>
      <c r="E688" s="167"/>
      <c r="F688" s="167"/>
      <c r="G688" s="167"/>
      <c r="H688" s="167" t="str">
        <f t="shared" si="19"/>
        <v>Insert into `tbrelOrgInstalacion` values(203,17,1,1);</v>
      </c>
      <c r="I688" s="167"/>
      <c r="J688" s="167"/>
      <c r="K688" s="167"/>
      <c r="L688" s="166"/>
      <c r="M688" t="str">
        <f t="shared" si="18"/>
        <v>Insert into `tbrelOrgServicios` values(96,7,6,1);</v>
      </c>
      <c r="AB688" t="str">
        <f t="shared" si="20"/>
        <v>Insert into `tbrelOrgAccesibilidad` values(195,20,1,1);</v>
      </c>
    </row>
    <row r="689" spans="3:28" ht="15" customHeight="1" x14ac:dyDescent="0.25">
      <c r="C689" s="167"/>
      <c r="D689" s="167"/>
      <c r="E689" s="167"/>
      <c r="F689" s="167"/>
      <c r="G689" s="167"/>
      <c r="H689" s="167" t="str">
        <f t="shared" si="19"/>
        <v>Insert into `tbrelOrgInstalacion` values(204,17,4,1);</v>
      </c>
      <c r="I689" s="167"/>
      <c r="J689" s="167"/>
      <c r="K689" s="167"/>
      <c r="L689" s="166"/>
      <c r="M689" t="str">
        <f t="shared" si="18"/>
        <v>Insert into `tbrelOrgServicios` values(97,7,7,1);</v>
      </c>
      <c r="AB689" t="str">
        <f t="shared" si="20"/>
        <v>Insert into `tbrelOrgAccesibilidad` values(196,20,2,1);</v>
      </c>
    </row>
    <row r="690" spans="3:28" ht="15" customHeight="1" x14ac:dyDescent="0.25">
      <c r="C690" s="167"/>
      <c r="D690" s="167"/>
      <c r="E690" s="167"/>
      <c r="F690" s="167"/>
      <c r="G690" s="167"/>
      <c r="H690" s="167" t="str">
        <f t="shared" si="19"/>
        <v>Insert into `tbrelOrgInstalacion` values(205,17,5,1);</v>
      </c>
      <c r="I690" s="167"/>
      <c r="J690" s="167"/>
      <c r="K690" s="167"/>
      <c r="L690" s="166"/>
      <c r="M690" t="str">
        <f t="shared" si="18"/>
        <v>Insert into `tbrelOrgServicios` values(98,7,8,1);</v>
      </c>
      <c r="AB690" t="str">
        <f t="shared" si="20"/>
        <v>Insert into `tbrelOrgAccesibilidad` values(197,20,3,1);</v>
      </c>
    </row>
    <row r="691" spans="3:28" ht="15" customHeight="1" x14ac:dyDescent="0.25">
      <c r="C691" s="167"/>
      <c r="D691" s="167"/>
      <c r="E691" s="167"/>
      <c r="F691" s="167"/>
      <c r="G691" s="167"/>
      <c r="H691" s="167" t="str">
        <f t="shared" si="19"/>
        <v>Insert into `tbrelOrgInstalacion` values(206,17,6,1);</v>
      </c>
      <c r="I691" s="167"/>
      <c r="J691" s="167"/>
      <c r="K691" s="167"/>
      <c r="L691" s="166"/>
      <c r="M691" t="str">
        <f t="shared" si="18"/>
        <v>Insert into `tbrelOrgServicios` values(99,7,9,1);</v>
      </c>
      <c r="AB691" t="str">
        <f t="shared" si="20"/>
        <v>Insert into `tbrelOrgAccesibilidad` values(198,20,4,1);</v>
      </c>
    </row>
    <row r="692" spans="3:28" ht="15" customHeight="1" x14ac:dyDescent="0.25">
      <c r="C692" s="167"/>
      <c r="D692" s="167"/>
      <c r="E692" s="167"/>
      <c r="F692" s="167"/>
      <c r="G692" s="167"/>
      <c r="H692" s="167" t="str">
        <f t="shared" si="19"/>
        <v>Insert into `tbrelOrgInstalacion` values(207,17,7,1);</v>
      </c>
      <c r="I692" s="167"/>
      <c r="J692" s="167"/>
      <c r="K692" s="167"/>
      <c r="L692" s="166"/>
      <c r="M692" t="str">
        <f t="shared" si="18"/>
        <v>Insert into `tbrelOrgServicios` values(100,7,10,1);</v>
      </c>
      <c r="AB692" t="str">
        <f t="shared" si="20"/>
        <v>Insert into `tbrelOrgAccesibilidad` values(199,20,5,1);</v>
      </c>
    </row>
    <row r="693" spans="3:28" ht="15" customHeight="1" x14ac:dyDescent="0.25">
      <c r="C693" s="167"/>
      <c r="D693" s="167"/>
      <c r="E693" s="167"/>
      <c r="F693" s="167"/>
      <c r="G693" s="167"/>
      <c r="H693" s="167" t="str">
        <f t="shared" si="19"/>
        <v>Insert into `tbrelOrgInstalacion` values(208,17,8,1);</v>
      </c>
      <c r="I693" s="167"/>
      <c r="J693" s="167"/>
      <c r="K693" s="167"/>
      <c r="L693" s="166"/>
      <c r="M693" t="str">
        <f t="shared" si="18"/>
        <v>Insert into `tbrelOrgServicios` values(101,7,12,1);</v>
      </c>
      <c r="AB693" t="str">
        <f t="shared" si="20"/>
        <v>Insert into `tbrelOrgAccesibilidad` values(200,20,6,1);</v>
      </c>
    </row>
    <row r="694" spans="3:28" ht="15" customHeight="1" x14ac:dyDescent="0.25">
      <c r="C694" s="167"/>
      <c r="D694" s="167"/>
      <c r="E694" s="167"/>
      <c r="F694" s="167"/>
      <c r="G694" s="167"/>
      <c r="H694" s="167" t="str">
        <f t="shared" si="19"/>
        <v>Insert into `tbrelOrgInstalacion` values(209,17,10,1);</v>
      </c>
      <c r="I694" s="167"/>
      <c r="J694" s="167"/>
      <c r="K694" s="167"/>
      <c r="L694" s="166"/>
      <c r="M694" t="str">
        <f t="shared" si="18"/>
        <v>Insert into `tbrelOrgServicios` values(102,7,14,1);</v>
      </c>
      <c r="AB694" t="str">
        <f t="shared" si="20"/>
        <v>Insert into `tbrelOrgAccesibilidad` values(201,20,7,1);</v>
      </c>
    </row>
    <row r="695" spans="3:28" ht="15" customHeight="1" x14ac:dyDescent="0.25">
      <c r="C695" s="167"/>
      <c r="D695" s="167"/>
      <c r="E695" s="167"/>
      <c r="F695" s="167"/>
      <c r="G695" s="167"/>
      <c r="H695" s="167" t="str">
        <f t="shared" si="19"/>
        <v>Insert into `tbrelOrgInstalacion` values(210,17,11,1);</v>
      </c>
      <c r="I695" s="167"/>
      <c r="J695" s="167"/>
      <c r="K695" s="167"/>
      <c r="L695" s="166"/>
      <c r="M695" t="str">
        <f t="shared" si="18"/>
        <v>Insert into `tbrelOrgServicios` values(103,7,15,1);</v>
      </c>
      <c r="AB695" t="str">
        <f t="shared" si="20"/>
        <v>Insert into `tbrelOrgAccesibilidad` values(202,20,9,1);</v>
      </c>
    </row>
    <row r="696" spans="3:28" ht="15" customHeight="1" x14ac:dyDescent="0.25">
      <c r="C696" s="167"/>
      <c r="D696" s="167"/>
      <c r="E696" s="167"/>
      <c r="F696" s="167"/>
      <c r="G696" s="167"/>
      <c r="H696" s="167" t="str">
        <f t="shared" si="19"/>
        <v>Insert into `tbrelOrgInstalacion` values(211,17,12,1);</v>
      </c>
      <c r="I696" s="167"/>
      <c r="J696" s="167"/>
      <c r="K696" s="167"/>
      <c r="L696" s="166"/>
      <c r="M696" t="str">
        <f t="shared" si="18"/>
        <v>Insert into `tbrelOrgServicios` values(104,7,16,1);</v>
      </c>
      <c r="AB696" t="str">
        <f t="shared" si="20"/>
        <v>Insert into `tbrelOrgAccesibilidad` values(203,20,11,1);</v>
      </c>
    </row>
    <row r="697" spans="3:28" ht="15" customHeight="1" x14ac:dyDescent="0.25">
      <c r="C697" s="167"/>
      <c r="D697" s="167"/>
      <c r="E697" s="167"/>
      <c r="F697" s="167"/>
      <c r="G697" s="167"/>
      <c r="H697" s="167" t="str">
        <f t="shared" si="19"/>
        <v>Insert into `tbrelOrgInstalacion` values(212,17,13,1);</v>
      </c>
      <c r="I697" s="167"/>
      <c r="J697" s="167"/>
      <c r="K697" s="167"/>
      <c r="L697" s="166"/>
      <c r="M697" t="str">
        <f t="shared" si="18"/>
        <v>Insert into `tbrelOrgServicios` values(105,7,19,1);</v>
      </c>
      <c r="AB697" t="str">
        <f t="shared" si="20"/>
        <v>Insert into `tbrelOrgAccesibilidad` values(204,20,12,1);</v>
      </c>
    </row>
    <row r="698" spans="3:28" ht="15" customHeight="1" x14ac:dyDescent="0.25">
      <c r="C698" s="167"/>
      <c r="D698" s="167"/>
      <c r="E698" s="167"/>
      <c r="F698" s="167"/>
      <c r="G698" s="167"/>
      <c r="H698" s="167" t="str">
        <f t="shared" si="19"/>
        <v>Insert into `tbrelOrgInstalacion` values(213,17,14,1);</v>
      </c>
      <c r="I698" s="167"/>
      <c r="J698" s="167"/>
      <c r="K698" s="167"/>
      <c r="L698" s="166"/>
      <c r="M698" t="str">
        <f t="shared" si="18"/>
        <v>Insert into `tbrelOrgServicios` values(106,7,20,1);</v>
      </c>
      <c r="AB698" t="str">
        <f t="shared" si="20"/>
        <v>Insert into `tbrelOrgAccesibilidad` values(205,20,13,1);</v>
      </c>
    </row>
    <row r="699" spans="3:28" ht="15" customHeight="1" x14ac:dyDescent="0.25">
      <c r="C699" s="167"/>
      <c r="D699" s="167"/>
      <c r="E699" s="167"/>
      <c r="F699" s="167"/>
      <c r="G699" s="167"/>
      <c r="H699" s="167" t="str">
        <f t="shared" si="19"/>
        <v>Insert into `tbrelOrgInstalacion` values(214,17,15,1);</v>
      </c>
      <c r="I699" s="167"/>
      <c r="J699" s="167"/>
      <c r="K699" s="167"/>
      <c r="L699" s="166"/>
      <c r="M699" t="str">
        <f t="shared" si="18"/>
        <v>Insert into `tbrelOrgServicios` values(107,7,21,1);</v>
      </c>
      <c r="AB699" t="str">
        <f t="shared" si="20"/>
        <v>Insert into `tbrelOrgAccesibilidad` values(206,20,14,1);</v>
      </c>
    </row>
    <row r="700" spans="3:28" ht="15" customHeight="1" x14ac:dyDescent="0.25">
      <c r="C700" s="167"/>
      <c r="D700" s="167"/>
      <c r="E700" s="167"/>
      <c r="F700" s="167"/>
      <c r="G700" s="167"/>
      <c r="H700" s="167" t="str">
        <f t="shared" si="19"/>
        <v>Insert into `tbrelOrgInstalacion` values(215,17,17,1);</v>
      </c>
      <c r="I700" s="167"/>
      <c r="J700" s="167"/>
      <c r="K700" s="167"/>
      <c r="L700" s="166"/>
      <c r="M700" t="str">
        <f t="shared" si="18"/>
        <v>Insert into `tbrelOrgServicios` values(108,8,1,1);</v>
      </c>
      <c r="AB700" t="str">
        <f t="shared" si="20"/>
        <v>Insert into `tbrelOrgAccesibilidad` values(207,20,15,1);</v>
      </c>
    </row>
    <row r="701" spans="3:28" ht="15" customHeight="1" x14ac:dyDescent="0.25">
      <c r="C701" s="167"/>
      <c r="D701" s="167"/>
      <c r="E701" s="167"/>
      <c r="F701" s="167"/>
      <c r="G701" s="167"/>
      <c r="H701" s="167" t="str">
        <f t="shared" si="19"/>
        <v>Insert into `tbrelOrgInstalacion` values(216,17,18,1);</v>
      </c>
      <c r="I701" s="167"/>
      <c r="J701" s="167"/>
      <c r="K701" s="167"/>
      <c r="L701" s="166"/>
      <c r="M701" t="str">
        <f t="shared" si="18"/>
        <v>Insert into `tbrelOrgServicios` values(109,8,2,1);</v>
      </c>
      <c r="AB701" t="str">
        <f t="shared" si="20"/>
        <v>Insert into `tbrelOrgAccesibilidad` values(208,20,16,1);</v>
      </c>
    </row>
    <row r="702" spans="3:28" ht="15" customHeight="1" x14ac:dyDescent="0.25">
      <c r="C702" s="167"/>
      <c r="D702" s="167"/>
      <c r="E702" s="167"/>
      <c r="F702" s="167"/>
      <c r="G702" s="167"/>
      <c r="H702" s="167" t="str">
        <f t="shared" si="19"/>
        <v>Insert into `tbrelOrgInstalacion` values(217,18,1,1);</v>
      </c>
      <c r="I702" s="167"/>
      <c r="J702" s="167"/>
      <c r="K702" s="167"/>
      <c r="L702" s="166"/>
      <c r="M702" t="str">
        <f t="shared" si="18"/>
        <v>Insert into `tbrelOrgServicios` values(110,8,4,1);</v>
      </c>
      <c r="AB702" t="str">
        <f t="shared" si="20"/>
        <v>Insert into `tbrelOrgAccesibilidad` values(209,20,17,1);</v>
      </c>
    </row>
    <row r="703" spans="3:28" ht="15" customHeight="1" x14ac:dyDescent="0.25">
      <c r="C703" s="167"/>
      <c r="D703" s="167"/>
      <c r="E703" s="167"/>
      <c r="F703" s="167"/>
      <c r="G703" s="167"/>
      <c r="H703" s="167" t="str">
        <f t="shared" si="19"/>
        <v>Insert into `tbrelOrgInstalacion` values(218,18,2,1);</v>
      </c>
      <c r="I703" s="167"/>
      <c r="J703" s="167"/>
      <c r="K703" s="167"/>
      <c r="L703" s="166"/>
      <c r="M703" t="str">
        <f t="shared" si="18"/>
        <v>Insert into `tbrelOrgServicios` values(111,8,5,1);</v>
      </c>
      <c r="AB703" t="str">
        <f t="shared" si="20"/>
        <v>Insert into `tbrelOrgAccesibilidad` values(210,20,19,1);</v>
      </c>
    </row>
    <row r="704" spans="3:28" ht="15" customHeight="1" x14ac:dyDescent="0.25">
      <c r="C704" s="167"/>
      <c r="D704" s="167"/>
      <c r="E704" s="167"/>
      <c r="F704" s="167"/>
      <c r="G704" s="167"/>
      <c r="H704" s="167" t="str">
        <f t="shared" si="19"/>
        <v>Insert into `tbrelOrgInstalacion` values(219,18,3,1);</v>
      </c>
      <c r="I704" s="167"/>
      <c r="J704" s="167"/>
      <c r="K704" s="167"/>
      <c r="L704" s="166"/>
      <c r="M704" t="str">
        <f t="shared" si="18"/>
        <v>Insert into `tbrelOrgServicios` values(112,8,7,1);</v>
      </c>
      <c r="AB704" t="str">
        <f t="shared" si="20"/>
        <v>Insert into `tbrelOrgAccesibilidad` values(211,21,1,1);</v>
      </c>
    </row>
    <row r="705" spans="3:28" ht="15" customHeight="1" x14ac:dyDescent="0.25">
      <c r="C705" s="167"/>
      <c r="D705" s="167"/>
      <c r="E705" s="167"/>
      <c r="F705" s="167"/>
      <c r="G705" s="167"/>
      <c r="H705" s="167" t="str">
        <f t="shared" si="19"/>
        <v>Insert into `tbrelOrgInstalacion` values(220,18,4,1);</v>
      </c>
      <c r="I705" s="167"/>
      <c r="J705" s="167"/>
      <c r="K705" s="167"/>
      <c r="L705" s="166"/>
      <c r="M705" t="str">
        <f t="shared" si="18"/>
        <v>Insert into `tbrelOrgServicios` values(113,8,11,1);</v>
      </c>
      <c r="AB705" t="str">
        <f t="shared" si="20"/>
        <v>Insert into `tbrelOrgAccesibilidad` values(212,21,3,1);</v>
      </c>
    </row>
    <row r="706" spans="3:28" ht="15" customHeight="1" x14ac:dyDescent="0.25">
      <c r="C706" s="167"/>
      <c r="D706" s="167"/>
      <c r="E706" s="167"/>
      <c r="F706" s="167"/>
      <c r="G706" s="167"/>
      <c r="H706" s="167" t="str">
        <f t="shared" si="19"/>
        <v>Insert into `tbrelOrgInstalacion` values(221,18,5,1);</v>
      </c>
      <c r="I706" s="167"/>
      <c r="J706" s="167"/>
      <c r="K706" s="167"/>
      <c r="L706" s="166"/>
      <c r="M706" t="str">
        <f t="shared" si="18"/>
        <v>Insert into `tbrelOrgServicios` values(114,8,13,1);</v>
      </c>
      <c r="AB706" t="str">
        <f t="shared" si="20"/>
        <v>Insert into `tbrelOrgAccesibilidad` values(213,21,4,1);</v>
      </c>
    </row>
    <row r="707" spans="3:28" ht="15" customHeight="1" x14ac:dyDescent="0.25">
      <c r="C707" s="167"/>
      <c r="D707" s="167"/>
      <c r="E707" s="167"/>
      <c r="F707" s="167"/>
      <c r="G707" s="167"/>
      <c r="H707" s="167" t="str">
        <f t="shared" si="19"/>
        <v>Insert into `tbrelOrgInstalacion` values(222,18,6,1);</v>
      </c>
      <c r="I707" s="167"/>
      <c r="J707" s="167"/>
      <c r="K707" s="167"/>
      <c r="L707" s="166"/>
      <c r="M707" t="str">
        <f t="shared" si="18"/>
        <v>Insert into `tbrelOrgServicios` values(115,8,14,1);</v>
      </c>
      <c r="AB707" t="str">
        <f t="shared" si="20"/>
        <v>Insert into `tbrelOrgAccesibilidad` values(214,21,5,1);</v>
      </c>
    </row>
    <row r="708" spans="3:28" ht="15" customHeight="1" x14ac:dyDescent="0.25">
      <c r="C708" s="167"/>
      <c r="D708" s="167"/>
      <c r="E708" s="167"/>
      <c r="F708" s="167"/>
      <c r="G708" s="167"/>
      <c r="H708" s="167" t="str">
        <f t="shared" si="19"/>
        <v>Insert into `tbrelOrgInstalacion` values(223,18,7,1);</v>
      </c>
      <c r="I708" s="167"/>
      <c r="J708" s="167"/>
      <c r="K708" s="167"/>
      <c r="L708" s="166"/>
      <c r="M708" t="str">
        <f t="shared" si="18"/>
        <v>Insert into `tbrelOrgServicios` values(116,8,15,1);</v>
      </c>
      <c r="AB708" t="str">
        <f t="shared" si="20"/>
        <v>Insert into `tbrelOrgAccesibilidad` values(215,21,6,1);</v>
      </c>
    </row>
    <row r="709" spans="3:28" ht="15" customHeight="1" x14ac:dyDescent="0.25">
      <c r="C709" s="167"/>
      <c r="D709" s="167"/>
      <c r="E709" s="167"/>
      <c r="F709" s="167"/>
      <c r="G709" s="167"/>
      <c r="H709" s="167" t="str">
        <f t="shared" si="19"/>
        <v>Insert into `tbrelOrgInstalacion` values(224,18,8,1);</v>
      </c>
      <c r="I709" s="167"/>
      <c r="J709" s="167"/>
      <c r="K709" s="167"/>
      <c r="L709" s="166"/>
      <c r="M709" t="str">
        <f t="shared" si="18"/>
        <v>Insert into `tbrelOrgServicios` values(117,8,16,1);</v>
      </c>
      <c r="AB709" t="str">
        <f t="shared" si="20"/>
        <v>Insert into `tbrelOrgAccesibilidad` values(216,21,7,1);</v>
      </c>
    </row>
    <row r="710" spans="3:28" ht="15" customHeight="1" x14ac:dyDescent="0.25">
      <c r="C710" s="167"/>
      <c r="D710" s="167"/>
      <c r="E710" s="167"/>
      <c r="F710" s="167"/>
      <c r="G710" s="167"/>
      <c r="H710" s="167" t="str">
        <f t="shared" si="19"/>
        <v>Insert into `tbrelOrgInstalacion` values(225,18,10,1);</v>
      </c>
      <c r="I710" s="167"/>
      <c r="J710" s="167"/>
      <c r="K710" s="167"/>
      <c r="L710" s="166"/>
      <c r="M710" t="str">
        <f t="shared" si="18"/>
        <v>Insert into `tbrelOrgServicios` values(118,8,17,1);</v>
      </c>
      <c r="AB710" t="str">
        <f t="shared" si="20"/>
        <v>Insert into `tbrelOrgAccesibilidad` values(217,21,8,1);</v>
      </c>
    </row>
    <row r="711" spans="3:28" ht="15" customHeight="1" x14ac:dyDescent="0.25">
      <c r="C711" s="167"/>
      <c r="D711" s="167"/>
      <c r="E711" s="167"/>
      <c r="F711" s="167"/>
      <c r="G711" s="167"/>
      <c r="H711" s="167" t="str">
        <f t="shared" si="19"/>
        <v>Insert into `tbrelOrgInstalacion` values(226,18,11,1);</v>
      </c>
      <c r="I711" s="167"/>
      <c r="J711" s="167"/>
      <c r="K711" s="167"/>
      <c r="L711" s="166"/>
      <c r="M711" t="str">
        <f t="shared" si="18"/>
        <v>Insert into `tbrelOrgServicios` values(119,8,18,1);</v>
      </c>
      <c r="AB711" t="str">
        <f t="shared" si="20"/>
        <v>Insert into `tbrelOrgAccesibilidad` values(218,21,9,1);</v>
      </c>
    </row>
    <row r="712" spans="3:28" ht="15" customHeight="1" x14ac:dyDescent="0.25">
      <c r="C712" s="167"/>
      <c r="D712" s="167"/>
      <c r="E712" s="167"/>
      <c r="F712" s="167"/>
      <c r="G712" s="167"/>
      <c r="H712" s="167" t="str">
        <f t="shared" si="19"/>
        <v>Insert into `tbrelOrgInstalacion` values(227,18,13,1);</v>
      </c>
      <c r="I712" s="167"/>
      <c r="J712" s="167"/>
      <c r="K712" s="167"/>
      <c r="L712" s="166"/>
      <c r="M712" t="str">
        <f t="shared" si="18"/>
        <v>Insert into `tbrelOrgServicios` values(120,8,19,1);</v>
      </c>
      <c r="AB712" t="str">
        <f t="shared" si="20"/>
        <v>Insert into `tbrelOrgAccesibilidad` values(219,21,10,1);</v>
      </c>
    </row>
    <row r="713" spans="3:28" ht="15" customHeight="1" x14ac:dyDescent="0.25">
      <c r="C713" s="167"/>
      <c r="D713" s="167"/>
      <c r="E713" s="167"/>
      <c r="F713" s="167"/>
      <c r="G713" s="167"/>
      <c r="H713" s="167" t="str">
        <f t="shared" si="19"/>
        <v>Insert into `tbrelOrgInstalacion` values(228,18,14,1);</v>
      </c>
      <c r="I713" s="167"/>
      <c r="J713" s="167"/>
      <c r="K713" s="167"/>
      <c r="L713" s="166"/>
      <c r="M713" t="str">
        <f t="shared" si="18"/>
        <v>Insert into `tbrelOrgServicios` values(121,8,20,1);</v>
      </c>
      <c r="AB713" t="str">
        <f t="shared" si="20"/>
        <v>Insert into `tbrelOrgAccesibilidad` values(220,21,12,1);</v>
      </c>
    </row>
    <row r="714" spans="3:28" ht="15" customHeight="1" x14ac:dyDescent="0.25">
      <c r="C714" s="167"/>
      <c r="D714" s="167"/>
      <c r="E714" s="167"/>
      <c r="F714" s="167"/>
      <c r="G714" s="167"/>
      <c r="H714" s="167" t="str">
        <f t="shared" si="19"/>
        <v>Insert into `tbrelOrgInstalacion` values(229,18,15,1);</v>
      </c>
      <c r="I714" s="167"/>
      <c r="J714" s="167"/>
      <c r="K714" s="167"/>
      <c r="L714" s="166"/>
      <c r="M714" t="str">
        <f t="shared" si="18"/>
        <v>Insert into `tbrelOrgServicios` values(122,8,21,1);</v>
      </c>
      <c r="AB714" t="str">
        <f t="shared" si="20"/>
        <v>Insert into `tbrelOrgAccesibilidad` values(221,21,13,1);</v>
      </c>
    </row>
    <row r="715" spans="3:28" ht="15" customHeight="1" x14ac:dyDescent="0.25">
      <c r="C715" s="167"/>
      <c r="D715" s="167"/>
      <c r="E715" s="167"/>
      <c r="F715" s="167"/>
      <c r="G715" s="167"/>
      <c r="H715" s="167" t="str">
        <f t="shared" si="19"/>
        <v>Insert into `tbrelOrgInstalacion` values(230,18,17,1);</v>
      </c>
      <c r="I715" s="167"/>
      <c r="J715" s="167"/>
      <c r="K715" s="167"/>
      <c r="L715" s="166"/>
      <c r="M715" t="str">
        <f t="shared" si="18"/>
        <v>Insert into `tbrelOrgServicios` values(123,9,1,1);</v>
      </c>
      <c r="AB715" t="str">
        <f t="shared" si="20"/>
        <v>Insert into `tbrelOrgAccesibilidad` values(222,21,14,1);</v>
      </c>
    </row>
    <row r="716" spans="3:28" ht="15" customHeight="1" x14ac:dyDescent="0.25">
      <c r="C716" s="167"/>
      <c r="D716" s="167"/>
      <c r="E716" s="167"/>
      <c r="F716" s="167"/>
      <c r="G716" s="167"/>
      <c r="H716" s="167" t="str">
        <f t="shared" si="19"/>
        <v>Insert into `tbrelOrgInstalacion` values(231,18,18,1);</v>
      </c>
      <c r="I716" s="167"/>
      <c r="J716" s="167"/>
      <c r="K716" s="167"/>
      <c r="L716" s="166"/>
      <c r="M716" t="str">
        <f t="shared" si="18"/>
        <v>Insert into `tbrelOrgServicios` values(124,9,2,1);</v>
      </c>
      <c r="AB716" t="str">
        <f t="shared" si="20"/>
        <v>Insert into `tbrelOrgAccesibilidad` values(223,21,15,1);</v>
      </c>
    </row>
    <row r="717" spans="3:28" ht="15" customHeight="1" x14ac:dyDescent="0.25">
      <c r="C717" s="167"/>
      <c r="D717" s="167"/>
      <c r="E717" s="167"/>
      <c r="F717" s="167"/>
      <c r="G717" s="167"/>
      <c r="H717" s="167" t="str">
        <f t="shared" si="19"/>
        <v>Insert into `tbrelOrgInstalacion` values(232,19,2,1);</v>
      </c>
      <c r="I717" s="167"/>
      <c r="J717" s="167"/>
      <c r="K717" s="167"/>
      <c r="L717" s="166"/>
      <c r="M717" t="str">
        <f t="shared" si="18"/>
        <v>Insert into `tbrelOrgServicios` values(125,9,3,1);</v>
      </c>
      <c r="AB717" t="str">
        <f t="shared" si="20"/>
        <v>Insert into `tbrelOrgAccesibilidad` values(224,21,16,1);</v>
      </c>
    </row>
    <row r="718" spans="3:28" ht="15" customHeight="1" x14ac:dyDescent="0.25">
      <c r="C718" s="167"/>
      <c r="D718" s="167"/>
      <c r="E718" s="167"/>
      <c r="F718" s="167"/>
      <c r="G718" s="167"/>
      <c r="H718" s="167" t="str">
        <f t="shared" si="19"/>
        <v>Insert into `tbrelOrgInstalacion` values(233,19,3,1);</v>
      </c>
      <c r="I718" s="167"/>
      <c r="J718" s="167"/>
      <c r="K718" s="167"/>
      <c r="L718" s="166"/>
      <c r="M718" t="str">
        <f t="shared" si="18"/>
        <v>Insert into `tbrelOrgServicios` values(126,9,5,1);</v>
      </c>
      <c r="AB718" t="str">
        <f t="shared" si="20"/>
        <v>Insert into `tbrelOrgAccesibilidad` values(225,21,17,1);</v>
      </c>
    </row>
    <row r="719" spans="3:28" ht="15" customHeight="1" x14ac:dyDescent="0.25">
      <c r="C719" s="167"/>
      <c r="D719" s="167"/>
      <c r="E719" s="167"/>
      <c r="F719" s="167"/>
      <c r="G719" s="167"/>
      <c r="H719" s="167" t="str">
        <f t="shared" si="19"/>
        <v>Insert into `tbrelOrgInstalacion` values(234,19,4,1);</v>
      </c>
      <c r="I719" s="167"/>
      <c r="J719" s="167"/>
      <c r="K719" s="167"/>
      <c r="L719" s="166"/>
      <c r="M719" t="str">
        <f t="shared" si="18"/>
        <v>Insert into `tbrelOrgServicios` values(127,9,6,1);</v>
      </c>
      <c r="AB719" t="str">
        <f t="shared" si="20"/>
        <v>Insert into `tbrelOrgAccesibilidad` values(226,21,19,1);</v>
      </c>
    </row>
    <row r="720" spans="3:28" ht="15" customHeight="1" x14ac:dyDescent="0.25">
      <c r="C720" s="167"/>
      <c r="D720" s="167"/>
      <c r="E720" s="167"/>
      <c r="F720" s="167"/>
      <c r="G720" s="167"/>
      <c r="H720" s="167" t="str">
        <f t="shared" si="19"/>
        <v>Insert into `tbrelOrgInstalacion` values(235,19,5,1);</v>
      </c>
      <c r="I720" s="167"/>
      <c r="J720" s="167"/>
      <c r="K720" s="167"/>
      <c r="L720" s="166"/>
      <c r="M720" t="str">
        <f t="shared" si="18"/>
        <v>Insert into `tbrelOrgServicios` values(128,9,8,1);</v>
      </c>
      <c r="AB720" t="str">
        <f t="shared" si="20"/>
        <v>Insert into `tbrelOrgAccesibilidad` values(227,21,20,1);</v>
      </c>
    </row>
    <row r="721" spans="3:28" ht="15" customHeight="1" x14ac:dyDescent="0.25">
      <c r="C721" s="167"/>
      <c r="D721" s="167"/>
      <c r="E721" s="167"/>
      <c r="F721" s="167"/>
      <c r="G721" s="167"/>
      <c r="H721" s="167" t="str">
        <f t="shared" si="19"/>
        <v>Insert into `tbrelOrgInstalacion` values(236,19,6,1);</v>
      </c>
      <c r="I721" s="167"/>
      <c r="J721" s="167"/>
      <c r="K721" s="167"/>
      <c r="L721" s="166"/>
      <c r="M721" t="str">
        <f t="shared" si="18"/>
        <v>Insert into `tbrelOrgServicios` values(129,9,9,1);</v>
      </c>
      <c r="AB721" t="str">
        <f t="shared" si="20"/>
        <v>Insert into `tbrelOrgAccesibilidad` values(228,22,1,1);</v>
      </c>
    </row>
    <row r="722" spans="3:28" ht="15" customHeight="1" x14ac:dyDescent="0.25">
      <c r="C722" s="167"/>
      <c r="D722" s="167"/>
      <c r="E722" s="167"/>
      <c r="F722" s="167"/>
      <c r="G722" s="167"/>
      <c r="H722" s="167" t="str">
        <f t="shared" si="19"/>
        <v>Insert into `tbrelOrgInstalacion` values(237,19,7,1);</v>
      </c>
      <c r="I722" s="167"/>
      <c r="J722" s="167"/>
      <c r="K722" s="167"/>
      <c r="L722" s="166"/>
      <c r="M722" t="str">
        <f t="shared" ref="M722:M785" si="21">$M$12&amp;M146&amp;","&amp;N146&amp;","&amp;O146&amp;","&amp;P146&amp;");"</f>
        <v>Insert into `tbrelOrgServicios` values(130,9,11,1);</v>
      </c>
      <c r="AB722" t="str">
        <f t="shared" si="20"/>
        <v>Insert into `tbrelOrgAccesibilidad` values(229,22,2,1);</v>
      </c>
    </row>
    <row r="723" spans="3:28" ht="15" customHeight="1" x14ac:dyDescent="0.25">
      <c r="C723" s="167"/>
      <c r="D723" s="167"/>
      <c r="E723" s="167"/>
      <c r="F723" s="167"/>
      <c r="G723" s="167"/>
      <c r="H723" s="167" t="str">
        <f t="shared" si="19"/>
        <v>Insert into `tbrelOrgInstalacion` values(238,19,8,1);</v>
      </c>
      <c r="I723" s="167"/>
      <c r="J723" s="167"/>
      <c r="K723" s="167"/>
      <c r="L723" s="166"/>
      <c r="M723" t="str">
        <f t="shared" si="21"/>
        <v>Insert into `tbrelOrgServicios` values(131,9,12,1);</v>
      </c>
      <c r="AB723" t="str">
        <f t="shared" si="20"/>
        <v>Insert into `tbrelOrgAccesibilidad` values(230,22,2,1);</v>
      </c>
    </row>
    <row r="724" spans="3:28" ht="15" customHeight="1" x14ac:dyDescent="0.25">
      <c r="C724" s="167"/>
      <c r="D724" s="167"/>
      <c r="E724" s="167"/>
      <c r="F724" s="167"/>
      <c r="G724" s="167"/>
      <c r="H724" s="167" t="str">
        <f t="shared" si="19"/>
        <v>Insert into `tbrelOrgInstalacion` values(239,19,9,1);</v>
      </c>
      <c r="I724" s="167"/>
      <c r="J724" s="167"/>
      <c r="K724" s="167"/>
      <c r="L724" s="166"/>
      <c r="M724" t="str">
        <f t="shared" si="21"/>
        <v>Insert into `tbrelOrgServicios` values(132,9,14,1);</v>
      </c>
      <c r="AB724" t="str">
        <f t="shared" si="20"/>
        <v>Insert into `tbrelOrgAccesibilidad` values(231,22,3,1);</v>
      </c>
    </row>
    <row r="725" spans="3:28" ht="15" customHeight="1" x14ac:dyDescent="0.25">
      <c r="C725" s="167"/>
      <c r="D725" s="167"/>
      <c r="E725" s="167"/>
      <c r="F725" s="167"/>
      <c r="G725" s="167"/>
      <c r="H725" s="167" t="str">
        <f t="shared" si="19"/>
        <v>Insert into `tbrelOrgInstalacion` values(240,19,11,1);</v>
      </c>
      <c r="I725" s="167"/>
      <c r="J725" s="167"/>
      <c r="K725" s="167"/>
      <c r="L725" s="166"/>
      <c r="M725" t="str">
        <f t="shared" si="21"/>
        <v>Insert into `tbrelOrgServicios` values(133,9,15,1);</v>
      </c>
      <c r="AB725" t="str">
        <f t="shared" si="20"/>
        <v>Insert into `tbrelOrgAccesibilidad` values(232,22,4,1);</v>
      </c>
    </row>
    <row r="726" spans="3:28" ht="15" customHeight="1" x14ac:dyDescent="0.25">
      <c r="C726" s="167"/>
      <c r="D726" s="167"/>
      <c r="E726" s="167"/>
      <c r="F726" s="167"/>
      <c r="G726" s="167"/>
      <c r="H726" s="167" t="str">
        <f t="shared" si="19"/>
        <v>Insert into `tbrelOrgInstalacion` values(241,19,12,1);</v>
      </c>
      <c r="I726" s="167"/>
      <c r="J726" s="167"/>
      <c r="K726" s="167"/>
      <c r="L726" s="166"/>
      <c r="M726" t="str">
        <f t="shared" si="21"/>
        <v>Insert into `tbrelOrgServicios` values(134,9,17,1);</v>
      </c>
      <c r="AB726" t="str">
        <f t="shared" si="20"/>
        <v>Insert into `tbrelOrgAccesibilidad` values(233,22,5,1);</v>
      </c>
    </row>
    <row r="727" spans="3:28" ht="15" customHeight="1" x14ac:dyDescent="0.25">
      <c r="C727" s="167"/>
      <c r="D727" s="167"/>
      <c r="E727" s="167"/>
      <c r="F727" s="167"/>
      <c r="G727" s="167"/>
      <c r="H727" s="167" t="str">
        <f t="shared" si="19"/>
        <v>Insert into `tbrelOrgInstalacion` values(242,19,13,1);</v>
      </c>
      <c r="I727" s="167"/>
      <c r="J727" s="167"/>
      <c r="K727" s="167"/>
      <c r="L727" s="166"/>
      <c r="M727" t="str">
        <f t="shared" si="21"/>
        <v>Insert into `tbrelOrgServicios` values(135,9,18,1);</v>
      </c>
      <c r="AB727" t="str">
        <f t="shared" si="20"/>
        <v>Insert into `tbrelOrgAccesibilidad` values(234,22,6,1);</v>
      </c>
    </row>
    <row r="728" spans="3:28" ht="15" customHeight="1" x14ac:dyDescent="0.25">
      <c r="C728" s="167"/>
      <c r="D728" s="167"/>
      <c r="E728" s="167"/>
      <c r="F728" s="167"/>
      <c r="G728" s="167"/>
      <c r="H728" s="167" t="str">
        <f t="shared" si="19"/>
        <v>Insert into `tbrelOrgInstalacion` values(243,19,15,1);</v>
      </c>
      <c r="I728" s="167"/>
      <c r="J728" s="167"/>
      <c r="K728" s="167"/>
      <c r="L728" s="166"/>
      <c r="M728" t="str">
        <f t="shared" si="21"/>
        <v>Insert into `tbrelOrgServicios` values(136,9,19,1);</v>
      </c>
      <c r="AB728" t="str">
        <f t="shared" si="20"/>
        <v>Insert into `tbrelOrgAccesibilidad` values(235,22,7,1);</v>
      </c>
    </row>
    <row r="729" spans="3:28" ht="15" customHeight="1" x14ac:dyDescent="0.25">
      <c r="C729" s="167"/>
      <c r="D729" s="167"/>
      <c r="E729" s="167"/>
      <c r="F729" s="167"/>
      <c r="G729" s="167"/>
      <c r="H729" s="167" t="str">
        <f t="shared" si="19"/>
        <v>Insert into `tbrelOrgInstalacion` values(244,19,16,1);</v>
      </c>
      <c r="I729" s="167"/>
      <c r="J729" s="167"/>
      <c r="K729" s="167"/>
      <c r="L729" s="166"/>
      <c r="M729" t="str">
        <f t="shared" si="21"/>
        <v>Insert into `tbrelOrgServicios` values(137,9,20,1);</v>
      </c>
      <c r="AB729" t="str">
        <f t="shared" si="20"/>
        <v>Insert into `tbrelOrgAccesibilidad` values(236,22,8,1);</v>
      </c>
    </row>
    <row r="730" spans="3:28" ht="15" customHeight="1" x14ac:dyDescent="0.25">
      <c r="C730" s="167"/>
      <c r="D730" s="167"/>
      <c r="E730" s="167"/>
      <c r="F730" s="167"/>
      <c r="G730" s="167"/>
      <c r="H730" s="167" t="str">
        <f t="shared" si="19"/>
        <v>Insert into `tbrelOrgInstalacion` values(245,19,18,1);</v>
      </c>
      <c r="I730" s="167"/>
      <c r="J730" s="167"/>
      <c r="K730" s="167"/>
      <c r="L730" s="166"/>
      <c r="M730" t="str">
        <f t="shared" si="21"/>
        <v>Insert into `tbrelOrgServicios` values(138,9,21,1);</v>
      </c>
      <c r="AB730" t="str">
        <f t="shared" si="20"/>
        <v>Insert into `tbrelOrgAccesibilidad` values(237,22,9,1);</v>
      </c>
    </row>
    <row r="731" spans="3:28" ht="15" customHeight="1" x14ac:dyDescent="0.25">
      <c r="C731" s="167"/>
      <c r="D731" s="167"/>
      <c r="E731" s="167"/>
      <c r="F731" s="167"/>
      <c r="G731" s="167"/>
      <c r="H731" s="167" t="str">
        <f t="shared" si="19"/>
        <v>Insert into `tbrelOrgInstalacion` values(246,20,1,1);</v>
      </c>
      <c r="I731" s="167"/>
      <c r="J731" s="167"/>
      <c r="K731" s="167"/>
      <c r="L731" s="166"/>
      <c r="M731" t="str">
        <f t="shared" si="21"/>
        <v>Insert into `tbrelOrgServicios` values(139,10,3,1);</v>
      </c>
      <c r="AB731" t="str">
        <f t="shared" si="20"/>
        <v>Insert into `tbrelOrgAccesibilidad` values(238,22,10,1);</v>
      </c>
    </row>
    <row r="732" spans="3:28" ht="15" customHeight="1" x14ac:dyDescent="0.25">
      <c r="C732" s="167"/>
      <c r="D732" s="167"/>
      <c r="E732" s="167"/>
      <c r="F732" s="167"/>
      <c r="G732" s="167"/>
      <c r="H732" s="167" t="str">
        <f t="shared" si="19"/>
        <v>Insert into `tbrelOrgInstalacion` values(247,20,3,1);</v>
      </c>
      <c r="I732" s="167"/>
      <c r="J732" s="167"/>
      <c r="K732" s="167"/>
      <c r="L732" s="166"/>
      <c r="M732" t="str">
        <f t="shared" si="21"/>
        <v>Insert into `tbrelOrgServicios` values(140,10,4,1);</v>
      </c>
      <c r="AB732" t="str">
        <f t="shared" si="20"/>
        <v>Insert into `tbrelOrgAccesibilidad` values(239,22,11,1);</v>
      </c>
    </row>
    <row r="733" spans="3:28" ht="15" customHeight="1" x14ac:dyDescent="0.25">
      <c r="C733" s="167"/>
      <c r="D733" s="167"/>
      <c r="E733" s="167"/>
      <c r="F733" s="167"/>
      <c r="G733" s="167"/>
      <c r="H733" s="167" t="str">
        <f t="shared" si="19"/>
        <v>Insert into `tbrelOrgInstalacion` values(248,20,4,1);</v>
      </c>
      <c r="I733" s="167"/>
      <c r="J733" s="167"/>
      <c r="K733" s="167"/>
      <c r="L733" s="166"/>
      <c r="M733" t="str">
        <f t="shared" si="21"/>
        <v>Insert into `tbrelOrgServicios` values(141,10,6,1);</v>
      </c>
      <c r="AB733" t="str">
        <f t="shared" si="20"/>
        <v>Insert into `tbrelOrgAccesibilidad` values(240,22,12,1);</v>
      </c>
    </row>
    <row r="734" spans="3:28" ht="15" customHeight="1" x14ac:dyDescent="0.25">
      <c r="C734" s="167"/>
      <c r="D734" s="167"/>
      <c r="E734" s="167"/>
      <c r="F734" s="167"/>
      <c r="G734" s="167"/>
      <c r="H734" s="167" t="str">
        <f t="shared" si="19"/>
        <v>Insert into `tbrelOrgInstalacion` values(249,20,5,1);</v>
      </c>
      <c r="I734" s="167"/>
      <c r="J734" s="167"/>
      <c r="K734" s="167"/>
      <c r="L734" s="166"/>
      <c r="M734" t="str">
        <f t="shared" si="21"/>
        <v>Insert into `tbrelOrgServicios` values(142,10,7,1);</v>
      </c>
      <c r="AB734" t="str">
        <f t="shared" si="20"/>
        <v>Insert into `tbrelOrgAccesibilidad` values(241,22,13,1);</v>
      </c>
    </row>
    <row r="735" spans="3:28" ht="15" customHeight="1" x14ac:dyDescent="0.25">
      <c r="C735" s="167"/>
      <c r="D735" s="167"/>
      <c r="E735" s="167"/>
      <c r="F735" s="167"/>
      <c r="G735" s="167"/>
      <c r="H735" s="167" t="str">
        <f t="shared" si="19"/>
        <v>Insert into `tbrelOrgInstalacion` values(250,20,7,1);</v>
      </c>
      <c r="I735" s="167"/>
      <c r="J735" s="167"/>
      <c r="K735" s="167"/>
      <c r="L735" s="166"/>
      <c r="M735" t="str">
        <f t="shared" si="21"/>
        <v>Insert into `tbrelOrgServicios` values(143,10,8,1);</v>
      </c>
      <c r="AB735" t="str">
        <f t="shared" si="20"/>
        <v>Insert into `tbrelOrgAccesibilidad` values(242,22,15,1);</v>
      </c>
    </row>
    <row r="736" spans="3:28" ht="15" customHeight="1" x14ac:dyDescent="0.25">
      <c r="C736" s="167"/>
      <c r="D736" s="167"/>
      <c r="E736" s="167"/>
      <c r="F736" s="167"/>
      <c r="G736" s="167"/>
      <c r="H736" s="167" t="str">
        <f t="shared" si="19"/>
        <v>Insert into `tbrelOrgInstalacion` values(251,20,9,1);</v>
      </c>
      <c r="I736" s="167"/>
      <c r="J736" s="167"/>
      <c r="K736" s="167"/>
      <c r="L736" s="166"/>
      <c r="M736" t="str">
        <f t="shared" si="21"/>
        <v>Insert into `tbrelOrgServicios` values(144,10,9,1);</v>
      </c>
      <c r="AB736" t="str">
        <f t="shared" si="20"/>
        <v>Insert into `tbrelOrgAccesibilidad` values(243,22,16,1);</v>
      </c>
    </row>
    <row r="737" spans="3:28" ht="15" customHeight="1" x14ac:dyDescent="0.25">
      <c r="C737" s="167"/>
      <c r="D737" s="167"/>
      <c r="E737" s="167"/>
      <c r="F737" s="167"/>
      <c r="G737" s="167"/>
      <c r="H737" s="167" t="str">
        <f t="shared" si="19"/>
        <v>Insert into `tbrelOrgInstalacion` values(252,20,11,1);</v>
      </c>
      <c r="I737" s="167"/>
      <c r="J737" s="167"/>
      <c r="K737" s="167"/>
      <c r="L737" s="166"/>
      <c r="M737" t="str">
        <f t="shared" si="21"/>
        <v>Insert into `tbrelOrgServicios` values(145,10,10,1);</v>
      </c>
      <c r="AB737" t="str">
        <f t="shared" si="20"/>
        <v>Insert into `tbrelOrgAccesibilidad` values(244,22,17,1);</v>
      </c>
    </row>
    <row r="738" spans="3:28" ht="15" customHeight="1" x14ac:dyDescent="0.25">
      <c r="C738" s="167"/>
      <c r="D738" s="167"/>
      <c r="E738" s="167"/>
      <c r="F738" s="167"/>
      <c r="G738" s="167"/>
      <c r="H738" s="167" t="str">
        <f t="shared" si="19"/>
        <v>Insert into `tbrelOrgInstalacion` values(253,20,13,1);</v>
      </c>
      <c r="I738" s="167"/>
      <c r="J738" s="167"/>
      <c r="K738" s="167"/>
      <c r="L738" s="166"/>
      <c r="M738" t="str">
        <f t="shared" si="21"/>
        <v>Insert into `tbrelOrgServicios` values(146,10,11,1);</v>
      </c>
      <c r="AB738" t="str">
        <f t="shared" si="20"/>
        <v>Insert into `tbrelOrgAccesibilidad` values(245,23,1,1);</v>
      </c>
    </row>
    <row r="739" spans="3:28" ht="15" customHeight="1" x14ac:dyDescent="0.25">
      <c r="C739" s="167"/>
      <c r="D739" s="167"/>
      <c r="E739" s="167"/>
      <c r="F739" s="167"/>
      <c r="G739" s="167"/>
      <c r="H739" s="167" t="str">
        <f t="shared" si="19"/>
        <v>Insert into `tbrelOrgInstalacion` values(254,20,14,1);</v>
      </c>
      <c r="I739" s="167"/>
      <c r="J739" s="167"/>
      <c r="K739" s="167"/>
      <c r="L739" s="166"/>
      <c r="M739" t="str">
        <f t="shared" si="21"/>
        <v>Insert into `tbrelOrgServicios` values(147,10,12,1);</v>
      </c>
      <c r="AB739" t="str">
        <f t="shared" si="20"/>
        <v>Insert into `tbrelOrgAccesibilidad` values(246,23,2,1);</v>
      </c>
    </row>
    <row r="740" spans="3:28" ht="15" customHeight="1" x14ac:dyDescent="0.25">
      <c r="C740" s="167"/>
      <c r="D740" s="167"/>
      <c r="E740" s="167"/>
      <c r="F740" s="167"/>
      <c r="G740" s="167"/>
      <c r="H740" s="167" t="str">
        <f t="shared" si="19"/>
        <v>Insert into `tbrelOrgInstalacion` values(255,20,15,1);</v>
      </c>
      <c r="I740" s="167"/>
      <c r="J740" s="167"/>
      <c r="K740" s="167"/>
      <c r="L740" s="166"/>
      <c r="M740" t="str">
        <f t="shared" si="21"/>
        <v>Insert into `tbrelOrgServicios` values(148,10,13,1);</v>
      </c>
      <c r="AB740" t="str">
        <f t="shared" si="20"/>
        <v>Insert into `tbrelOrgAccesibilidad` values(247,23,3,1);</v>
      </c>
    </row>
    <row r="741" spans="3:28" ht="15" customHeight="1" x14ac:dyDescent="0.25">
      <c r="C741" s="167"/>
      <c r="D741" s="167"/>
      <c r="E741" s="167"/>
      <c r="F741" s="167"/>
      <c r="G741" s="167"/>
      <c r="H741" s="167" t="str">
        <f t="shared" si="19"/>
        <v>Insert into `tbrelOrgInstalacion` values(256,20,16,1);</v>
      </c>
      <c r="I741" s="167"/>
      <c r="J741" s="167"/>
      <c r="K741" s="167"/>
      <c r="L741" s="166"/>
      <c r="M741" t="str">
        <f t="shared" si="21"/>
        <v>Insert into `tbrelOrgServicios` values(149,10,14,1);</v>
      </c>
      <c r="AB741" t="str">
        <f t="shared" si="20"/>
        <v>Insert into `tbrelOrgAccesibilidad` values(248,23,4,1);</v>
      </c>
    </row>
    <row r="742" spans="3:28" ht="15" customHeight="1" x14ac:dyDescent="0.25">
      <c r="C742" s="167"/>
      <c r="D742" s="167"/>
      <c r="E742" s="167"/>
      <c r="F742" s="167"/>
      <c r="G742" s="167"/>
      <c r="H742" s="167" t="str">
        <f t="shared" si="19"/>
        <v>Insert into `tbrelOrgInstalacion` values(257,20,17,1);</v>
      </c>
      <c r="I742" s="167"/>
      <c r="J742" s="167"/>
      <c r="K742" s="167"/>
      <c r="L742" s="166"/>
      <c r="M742" t="str">
        <f t="shared" si="21"/>
        <v>Insert into `tbrelOrgServicios` values(150,10,16,1);</v>
      </c>
      <c r="AB742" t="str">
        <f t="shared" si="20"/>
        <v>Insert into `tbrelOrgAccesibilidad` values(249,23,5,1);</v>
      </c>
    </row>
    <row r="743" spans="3:28" ht="15" customHeight="1" x14ac:dyDescent="0.25">
      <c r="C743" s="167"/>
      <c r="D743" s="167"/>
      <c r="E743" s="167"/>
      <c r="F743" s="167"/>
      <c r="G743" s="167"/>
      <c r="H743" s="167" t="str">
        <f t="shared" ref="H743:H806" si="22">$H$12&amp;H274&amp;","&amp;I274&amp;","&amp;J274&amp;","&amp;K274&amp;");"</f>
        <v>Insert into `tbrelOrgInstalacion` values(258,20,18,1);</v>
      </c>
      <c r="I743" s="167"/>
      <c r="J743" s="167"/>
      <c r="K743" s="167"/>
      <c r="L743" s="166"/>
      <c r="M743" t="str">
        <f t="shared" si="21"/>
        <v>Insert into `tbrelOrgServicios` values(151,10,18,1);</v>
      </c>
      <c r="AB743" t="str">
        <f t="shared" si="20"/>
        <v>Insert into `tbrelOrgAccesibilidad` values(250,23,7,1);</v>
      </c>
    </row>
    <row r="744" spans="3:28" ht="15" customHeight="1" x14ac:dyDescent="0.25">
      <c r="C744" s="167"/>
      <c r="D744" s="167"/>
      <c r="E744" s="167"/>
      <c r="F744" s="167"/>
      <c r="G744" s="167"/>
      <c r="H744" s="167" t="str">
        <f t="shared" si="22"/>
        <v>Insert into `tbrelOrgInstalacion` values(259,21,2,1);</v>
      </c>
      <c r="I744" s="167"/>
      <c r="J744" s="167"/>
      <c r="K744" s="167"/>
      <c r="L744" s="166"/>
      <c r="M744" t="str">
        <f t="shared" si="21"/>
        <v>Insert into `tbrelOrgServicios` values(152,10,19,1);</v>
      </c>
      <c r="AB744" t="str">
        <f t="shared" si="20"/>
        <v>Insert into `tbrelOrgAccesibilidad` values(251,23,8,1);</v>
      </c>
    </row>
    <row r="745" spans="3:28" ht="15" customHeight="1" x14ac:dyDescent="0.25">
      <c r="C745" s="167"/>
      <c r="D745" s="167"/>
      <c r="E745" s="167"/>
      <c r="F745" s="167"/>
      <c r="G745" s="167"/>
      <c r="H745" s="167" t="str">
        <f t="shared" si="22"/>
        <v>Insert into `tbrelOrgInstalacion` values(260,21,4,1);</v>
      </c>
      <c r="I745" s="167"/>
      <c r="J745" s="167"/>
      <c r="K745" s="167"/>
      <c r="L745" s="166"/>
      <c r="M745" t="str">
        <f t="shared" si="21"/>
        <v>Insert into `tbrelOrgServicios` values(153,10,20,1);</v>
      </c>
      <c r="AB745" t="str">
        <f t="shared" si="20"/>
        <v>Insert into `tbrelOrgAccesibilidad` values(252,23,9,1);</v>
      </c>
    </row>
    <row r="746" spans="3:28" ht="15" customHeight="1" x14ac:dyDescent="0.25">
      <c r="C746" s="167"/>
      <c r="D746" s="167"/>
      <c r="E746" s="167"/>
      <c r="F746" s="167"/>
      <c r="G746" s="167"/>
      <c r="H746" s="167" t="str">
        <f t="shared" si="22"/>
        <v>Insert into `tbrelOrgInstalacion` values(261,21,5,1);</v>
      </c>
      <c r="I746" s="167"/>
      <c r="J746" s="167"/>
      <c r="K746" s="167"/>
      <c r="L746" s="166"/>
      <c r="M746" t="str">
        <f t="shared" si="21"/>
        <v>Insert into `tbrelOrgServicios` values(154,11,2,1);</v>
      </c>
      <c r="AB746" t="str">
        <f t="shared" si="20"/>
        <v>Insert into `tbrelOrgAccesibilidad` values(253,23,10,1);</v>
      </c>
    </row>
    <row r="747" spans="3:28" ht="15" customHeight="1" x14ac:dyDescent="0.25">
      <c r="C747" s="167"/>
      <c r="D747" s="167"/>
      <c r="E747" s="167"/>
      <c r="F747" s="167"/>
      <c r="G747" s="167"/>
      <c r="H747" s="167" t="str">
        <f t="shared" si="22"/>
        <v>Insert into `tbrelOrgInstalacion` values(262,21,6,1);</v>
      </c>
      <c r="I747" s="167"/>
      <c r="J747" s="167"/>
      <c r="K747" s="167"/>
      <c r="L747" s="166"/>
      <c r="M747" t="str">
        <f t="shared" si="21"/>
        <v>Insert into `tbrelOrgServicios` values(155,11,3,1);</v>
      </c>
      <c r="AB747" t="str">
        <f t="shared" si="20"/>
        <v>Insert into `tbrelOrgAccesibilidad` values(254,23,12,1);</v>
      </c>
    </row>
    <row r="748" spans="3:28" ht="15" customHeight="1" x14ac:dyDescent="0.25">
      <c r="C748" s="167"/>
      <c r="D748" s="167"/>
      <c r="E748" s="167"/>
      <c r="F748" s="167"/>
      <c r="G748" s="167"/>
      <c r="H748" s="167" t="str">
        <f t="shared" si="22"/>
        <v>Insert into `tbrelOrgInstalacion` values(263,21,7,1);</v>
      </c>
      <c r="I748" s="167"/>
      <c r="J748" s="167"/>
      <c r="K748" s="167"/>
      <c r="L748" s="166"/>
      <c r="M748" t="str">
        <f t="shared" si="21"/>
        <v>Insert into `tbrelOrgServicios` values(156,11,5,1);</v>
      </c>
      <c r="AB748" t="str">
        <f t="shared" si="20"/>
        <v>Insert into `tbrelOrgAccesibilidad` values(255,23,13,1);</v>
      </c>
    </row>
    <row r="749" spans="3:28" ht="15" customHeight="1" x14ac:dyDescent="0.25">
      <c r="C749" s="167"/>
      <c r="D749" s="167"/>
      <c r="E749" s="167"/>
      <c r="F749" s="167"/>
      <c r="G749" s="167"/>
      <c r="H749" s="167" t="str">
        <f t="shared" si="22"/>
        <v>Insert into `tbrelOrgInstalacion` values(264,21,8,1);</v>
      </c>
      <c r="I749" s="167"/>
      <c r="J749" s="167"/>
      <c r="K749" s="167"/>
      <c r="L749" s="166"/>
      <c r="M749" t="str">
        <f t="shared" si="21"/>
        <v>Insert into `tbrelOrgServicios` values(157,11,6,1);</v>
      </c>
      <c r="AB749" t="str">
        <f t="shared" si="20"/>
        <v>Insert into `tbrelOrgAccesibilidad` values(256,23,14,1);</v>
      </c>
    </row>
    <row r="750" spans="3:28" ht="15" customHeight="1" x14ac:dyDescent="0.25">
      <c r="C750" s="167"/>
      <c r="D750" s="167"/>
      <c r="E750" s="167"/>
      <c r="F750" s="167"/>
      <c r="G750" s="167"/>
      <c r="H750" s="167" t="str">
        <f t="shared" si="22"/>
        <v>Insert into `tbrelOrgInstalacion` values(265,21,9,1);</v>
      </c>
      <c r="I750" s="167"/>
      <c r="J750" s="167"/>
      <c r="K750" s="167"/>
      <c r="L750" s="166"/>
      <c r="M750" t="str">
        <f t="shared" si="21"/>
        <v>Insert into `tbrelOrgServicios` values(158,11,7,1);</v>
      </c>
      <c r="AB750" t="str">
        <f t="shared" si="20"/>
        <v>Insert into `tbrelOrgAccesibilidad` values(257,23,17,1);</v>
      </c>
    </row>
    <row r="751" spans="3:28" ht="15" customHeight="1" x14ac:dyDescent="0.25">
      <c r="C751" s="167"/>
      <c r="D751" s="167"/>
      <c r="E751" s="167"/>
      <c r="F751" s="167"/>
      <c r="G751" s="167"/>
      <c r="H751" s="167" t="str">
        <f t="shared" si="22"/>
        <v>Insert into `tbrelOrgInstalacion` values(266,21,10,1);</v>
      </c>
      <c r="I751" s="167"/>
      <c r="J751" s="167"/>
      <c r="K751" s="167"/>
      <c r="L751" s="166"/>
      <c r="M751" t="str">
        <f t="shared" si="21"/>
        <v>Insert into `tbrelOrgServicios` values(159,11,9,1);</v>
      </c>
      <c r="AB751" t="str">
        <f t="shared" ref="AB751:AB814" si="23">$AB$12&amp;AB274&amp;","&amp;AC274&amp;","&amp;AD274&amp;","&amp;AE274&amp;");"</f>
        <v>Insert into `tbrelOrgAccesibilidad` values(258,23,18,1);</v>
      </c>
    </row>
    <row r="752" spans="3:28" ht="15" customHeight="1" x14ac:dyDescent="0.25">
      <c r="C752" s="167"/>
      <c r="D752" s="167"/>
      <c r="E752" s="167"/>
      <c r="F752" s="167"/>
      <c r="G752" s="167"/>
      <c r="H752" s="167" t="str">
        <f t="shared" si="22"/>
        <v>Insert into `tbrelOrgInstalacion` values(267,21,11,1);</v>
      </c>
      <c r="I752" s="167"/>
      <c r="J752" s="167"/>
      <c r="K752" s="167"/>
      <c r="L752" s="166"/>
      <c r="M752" t="str">
        <f t="shared" si="21"/>
        <v>Insert into `tbrelOrgServicios` values(160,11,10,1);</v>
      </c>
      <c r="AB752" t="str">
        <f t="shared" si="23"/>
        <v>Insert into `tbrelOrgAccesibilidad` values(259,23,19,1);</v>
      </c>
    </row>
    <row r="753" spans="3:28" ht="15" customHeight="1" x14ac:dyDescent="0.25">
      <c r="C753" s="167"/>
      <c r="D753" s="167"/>
      <c r="E753" s="167"/>
      <c r="F753" s="167"/>
      <c r="G753" s="167"/>
      <c r="H753" s="167" t="str">
        <f t="shared" si="22"/>
        <v>Insert into `tbrelOrgInstalacion` values(268,21,12,1);</v>
      </c>
      <c r="I753" s="167"/>
      <c r="J753" s="167"/>
      <c r="K753" s="167"/>
      <c r="L753" s="166"/>
      <c r="M753" t="str">
        <f t="shared" si="21"/>
        <v>Insert into `tbrelOrgServicios` values(161,11,14,1);</v>
      </c>
      <c r="AB753" t="str">
        <f t="shared" si="23"/>
        <v>Insert into `tbrelOrgAccesibilidad` values(260,23,20,1);</v>
      </c>
    </row>
    <row r="754" spans="3:28" ht="15" customHeight="1" x14ac:dyDescent="0.25">
      <c r="C754" s="167"/>
      <c r="D754" s="167"/>
      <c r="E754" s="167"/>
      <c r="F754" s="167"/>
      <c r="G754" s="167"/>
      <c r="H754" s="167" t="str">
        <f t="shared" si="22"/>
        <v>Insert into `tbrelOrgInstalacion` values(269,21,13,1);</v>
      </c>
      <c r="I754" s="167"/>
      <c r="J754" s="167"/>
      <c r="K754" s="167"/>
      <c r="L754" s="166"/>
      <c r="M754" t="str">
        <f t="shared" si="21"/>
        <v>Insert into `tbrelOrgServicios` values(162,11,15,1);</v>
      </c>
      <c r="AB754" t="str">
        <f t="shared" si="23"/>
        <v>Insert into `tbrelOrgAccesibilidad` values(261,24,2,1);</v>
      </c>
    </row>
    <row r="755" spans="3:28" ht="15" customHeight="1" x14ac:dyDescent="0.25">
      <c r="C755" s="167"/>
      <c r="D755" s="167"/>
      <c r="E755" s="167"/>
      <c r="F755" s="167"/>
      <c r="G755" s="167"/>
      <c r="H755" s="167" t="str">
        <f t="shared" si="22"/>
        <v>Insert into `tbrelOrgInstalacion` values(270,21,16,1);</v>
      </c>
      <c r="I755" s="167"/>
      <c r="J755" s="167"/>
      <c r="K755" s="167"/>
      <c r="L755" s="166"/>
      <c r="M755" t="str">
        <f t="shared" si="21"/>
        <v>Insert into `tbrelOrgServicios` values(163,11,16,1);</v>
      </c>
      <c r="AB755" t="str">
        <f t="shared" si="23"/>
        <v>Insert into `tbrelOrgAccesibilidad` values(262,24,3,1);</v>
      </c>
    </row>
    <row r="756" spans="3:28" ht="15" customHeight="1" x14ac:dyDescent="0.25">
      <c r="C756" s="167"/>
      <c r="D756" s="167"/>
      <c r="E756" s="167"/>
      <c r="F756" s="167"/>
      <c r="G756" s="167"/>
      <c r="H756" s="167" t="str">
        <f t="shared" si="22"/>
        <v>Insert into `tbrelOrgInstalacion` values(271,21,18,1);</v>
      </c>
      <c r="I756" s="167"/>
      <c r="J756" s="167"/>
      <c r="K756" s="167"/>
      <c r="L756" s="166"/>
      <c r="M756" t="str">
        <f t="shared" si="21"/>
        <v>Insert into `tbrelOrgServicios` values(164,11,17,1);</v>
      </c>
      <c r="AB756" t="str">
        <f t="shared" si="23"/>
        <v>Insert into `tbrelOrgAccesibilidad` values(263,24,4,1);</v>
      </c>
    </row>
    <row r="757" spans="3:28" ht="15" customHeight="1" x14ac:dyDescent="0.25">
      <c r="C757" s="167"/>
      <c r="D757" s="167"/>
      <c r="E757" s="167"/>
      <c r="F757" s="167"/>
      <c r="G757" s="167"/>
      <c r="H757" s="167" t="str">
        <f t="shared" si="22"/>
        <v>Insert into `tbrelOrgInstalacion` values(272,22,1,1);</v>
      </c>
      <c r="I757" s="167"/>
      <c r="J757" s="167"/>
      <c r="K757" s="167"/>
      <c r="L757" s="166"/>
      <c r="M757" t="str">
        <f t="shared" si="21"/>
        <v>Insert into `tbrelOrgServicios` values(165,11,18,1);</v>
      </c>
      <c r="AB757" t="str">
        <f t="shared" si="23"/>
        <v>Insert into `tbrelOrgAccesibilidad` values(264,24,5,1);</v>
      </c>
    </row>
    <row r="758" spans="3:28" ht="15" customHeight="1" x14ac:dyDescent="0.25">
      <c r="C758" s="167"/>
      <c r="D758" s="167"/>
      <c r="E758" s="167"/>
      <c r="F758" s="167"/>
      <c r="G758" s="167"/>
      <c r="H758" s="167" t="str">
        <f t="shared" si="22"/>
        <v>Insert into `tbrelOrgInstalacion` values(273,22,7,1);</v>
      </c>
      <c r="I758" s="167"/>
      <c r="J758" s="167"/>
      <c r="K758" s="167"/>
      <c r="L758" s="166"/>
      <c r="M758" t="str">
        <f t="shared" si="21"/>
        <v>Insert into `tbrelOrgServicios` values(166,11,19,1);</v>
      </c>
      <c r="AB758" t="str">
        <f t="shared" si="23"/>
        <v>Insert into `tbrelOrgAccesibilidad` values(265,24,6,1);</v>
      </c>
    </row>
    <row r="759" spans="3:28" ht="15" customHeight="1" x14ac:dyDescent="0.25">
      <c r="C759" s="167"/>
      <c r="D759" s="167"/>
      <c r="E759" s="167"/>
      <c r="F759" s="167"/>
      <c r="G759" s="167"/>
      <c r="H759" s="167" t="str">
        <f t="shared" si="22"/>
        <v>Insert into `tbrelOrgInstalacion` values(274,22,8,1);</v>
      </c>
      <c r="I759" s="167"/>
      <c r="J759" s="167"/>
      <c r="K759" s="167"/>
      <c r="L759" s="166"/>
      <c r="M759" t="str">
        <f t="shared" si="21"/>
        <v>Insert into `tbrelOrgServicios` values(167,11,21,1);</v>
      </c>
      <c r="AB759" t="str">
        <f t="shared" si="23"/>
        <v>Insert into `tbrelOrgAccesibilidad` values(266,24,7,1);</v>
      </c>
    </row>
    <row r="760" spans="3:28" ht="15" customHeight="1" x14ac:dyDescent="0.25">
      <c r="C760" s="167"/>
      <c r="D760" s="167"/>
      <c r="E760" s="167"/>
      <c r="F760" s="167"/>
      <c r="G760" s="167"/>
      <c r="H760" s="167" t="str">
        <f t="shared" si="22"/>
        <v>Insert into `tbrelOrgInstalacion` values(275,22,9,1);</v>
      </c>
      <c r="I760" s="167"/>
      <c r="J760" s="167"/>
      <c r="K760" s="167"/>
      <c r="L760" s="166"/>
      <c r="M760" t="str">
        <f t="shared" si="21"/>
        <v>Insert into `tbrelOrgServicios` values(168,12,2,1);</v>
      </c>
      <c r="AB760" t="str">
        <f t="shared" si="23"/>
        <v>Insert into `tbrelOrgAccesibilidad` values(267,24,8,1);</v>
      </c>
    </row>
    <row r="761" spans="3:28" ht="15" customHeight="1" x14ac:dyDescent="0.25">
      <c r="C761" s="167"/>
      <c r="D761" s="167"/>
      <c r="E761" s="167"/>
      <c r="F761" s="167"/>
      <c r="G761" s="167"/>
      <c r="H761" s="167" t="str">
        <f t="shared" si="22"/>
        <v>Insert into `tbrelOrgInstalacion` values(276,22,10,1);</v>
      </c>
      <c r="I761" s="167"/>
      <c r="J761" s="167"/>
      <c r="K761" s="167"/>
      <c r="L761" s="166"/>
      <c r="M761" t="str">
        <f t="shared" si="21"/>
        <v>Insert into `tbrelOrgServicios` values(169,12,3,1);</v>
      </c>
      <c r="AB761" t="str">
        <f t="shared" si="23"/>
        <v>Insert into `tbrelOrgAccesibilidad` values(268,24,9,1);</v>
      </c>
    </row>
    <row r="762" spans="3:28" ht="15" customHeight="1" x14ac:dyDescent="0.25">
      <c r="C762" s="167"/>
      <c r="D762" s="167"/>
      <c r="E762" s="167"/>
      <c r="F762" s="167"/>
      <c r="G762" s="167"/>
      <c r="H762" s="167" t="str">
        <f t="shared" si="22"/>
        <v>Insert into `tbrelOrgInstalacion` values(277,22,13,1);</v>
      </c>
      <c r="I762" s="167"/>
      <c r="J762" s="167"/>
      <c r="K762" s="167"/>
      <c r="L762" s="166"/>
      <c r="M762" t="str">
        <f t="shared" si="21"/>
        <v>Insert into `tbrelOrgServicios` values(170,12,4,1);</v>
      </c>
      <c r="AB762" t="str">
        <f t="shared" si="23"/>
        <v>Insert into `tbrelOrgAccesibilidad` values(269,24,10,1);</v>
      </c>
    </row>
    <row r="763" spans="3:28" ht="15" customHeight="1" x14ac:dyDescent="0.25">
      <c r="C763" s="167"/>
      <c r="D763" s="167"/>
      <c r="E763" s="167"/>
      <c r="F763" s="167"/>
      <c r="G763" s="167"/>
      <c r="H763" s="167" t="str">
        <f t="shared" si="22"/>
        <v>Insert into `tbrelOrgInstalacion` values(278,22,14,1);</v>
      </c>
      <c r="I763" s="167"/>
      <c r="J763" s="167"/>
      <c r="K763" s="167"/>
      <c r="L763" s="166"/>
      <c r="M763" t="str">
        <f t="shared" si="21"/>
        <v>Insert into `tbrelOrgServicios` values(171,12,5,1);</v>
      </c>
      <c r="AB763" t="str">
        <f t="shared" si="23"/>
        <v>Insert into `tbrelOrgAccesibilidad` values(270,24,11,1);</v>
      </c>
    </row>
    <row r="764" spans="3:28" ht="15" customHeight="1" x14ac:dyDescent="0.25">
      <c r="C764" s="167"/>
      <c r="D764" s="167"/>
      <c r="E764" s="167"/>
      <c r="F764" s="167"/>
      <c r="G764" s="167"/>
      <c r="H764" s="167" t="str">
        <f t="shared" si="22"/>
        <v>Insert into `tbrelOrgInstalacion` values(279,22,15,1);</v>
      </c>
      <c r="I764" s="167"/>
      <c r="J764" s="167"/>
      <c r="K764" s="167"/>
      <c r="L764" s="166"/>
      <c r="M764" t="str">
        <f t="shared" si="21"/>
        <v>Insert into `tbrelOrgServicios` values(172,12,6,1);</v>
      </c>
      <c r="AB764" t="str">
        <f t="shared" si="23"/>
        <v>Insert into `tbrelOrgAccesibilidad` values(271,24,12,1);</v>
      </c>
    </row>
    <row r="765" spans="3:28" ht="15" customHeight="1" x14ac:dyDescent="0.25">
      <c r="C765" s="167"/>
      <c r="D765" s="167"/>
      <c r="E765" s="167"/>
      <c r="F765" s="167"/>
      <c r="G765" s="167"/>
      <c r="H765" s="167" t="str">
        <f t="shared" si="22"/>
        <v>Insert into `tbrelOrgInstalacion` values(280,22,16,1);</v>
      </c>
      <c r="I765" s="167"/>
      <c r="J765" s="167"/>
      <c r="K765" s="167"/>
      <c r="L765" s="166"/>
      <c r="M765" t="str">
        <f t="shared" si="21"/>
        <v>Insert into `tbrelOrgServicios` values(173,12,8,1);</v>
      </c>
      <c r="AB765" t="str">
        <f t="shared" si="23"/>
        <v>Insert into `tbrelOrgAccesibilidad` values(272,24,13,1);</v>
      </c>
    </row>
    <row r="766" spans="3:28" ht="15" customHeight="1" x14ac:dyDescent="0.25">
      <c r="C766" s="167"/>
      <c r="D766" s="167"/>
      <c r="E766" s="167"/>
      <c r="F766" s="167"/>
      <c r="G766" s="167"/>
      <c r="H766" s="167" t="str">
        <f t="shared" si="22"/>
        <v>Insert into `tbrelOrgInstalacion` values(281,23,2,1);</v>
      </c>
      <c r="I766" s="167"/>
      <c r="J766" s="167"/>
      <c r="K766" s="167"/>
      <c r="L766" s="166"/>
      <c r="M766" t="str">
        <f t="shared" si="21"/>
        <v>Insert into `tbrelOrgServicios` values(174,12,9,1);</v>
      </c>
      <c r="AB766" t="str">
        <f t="shared" si="23"/>
        <v>Insert into `tbrelOrgAccesibilidad` values(273,24,14,1);</v>
      </c>
    </row>
    <row r="767" spans="3:28" ht="15" customHeight="1" x14ac:dyDescent="0.25">
      <c r="C767" s="167"/>
      <c r="D767" s="167"/>
      <c r="E767" s="167"/>
      <c r="F767" s="167"/>
      <c r="G767" s="167"/>
      <c r="H767" s="167" t="str">
        <f t="shared" si="22"/>
        <v>Insert into `tbrelOrgInstalacion` values(282,23,4,1);</v>
      </c>
      <c r="I767" s="167"/>
      <c r="J767" s="167"/>
      <c r="K767" s="167"/>
      <c r="L767" s="166"/>
      <c r="M767" t="str">
        <f t="shared" si="21"/>
        <v>Insert into `tbrelOrgServicios` values(175,12,10,1);</v>
      </c>
      <c r="AB767" t="str">
        <f t="shared" si="23"/>
        <v>Insert into `tbrelOrgAccesibilidad` values(274,24,15,1);</v>
      </c>
    </row>
    <row r="768" spans="3:28" ht="15" customHeight="1" x14ac:dyDescent="0.25">
      <c r="C768" s="167"/>
      <c r="D768" s="167"/>
      <c r="E768" s="167"/>
      <c r="F768" s="167"/>
      <c r="G768" s="167"/>
      <c r="H768" s="167" t="str">
        <f t="shared" si="22"/>
        <v>Insert into `tbrelOrgInstalacion` values(283,23,5,1);</v>
      </c>
      <c r="I768" s="167"/>
      <c r="J768" s="167"/>
      <c r="K768" s="167"/>
      <c r="L768" s="166"/>
      <c r="M768" t="str">
        <f t="shared" si="21"/>
        <v>Insert into `tbrelOrgServicios` values(176,12,11,1);</v>
      </c>
      <c r="AB768" t="str">
        <f t="shared" si="23"/>
        <v>Insert into `tbrelOrgAccesibilidad` values(275,24,16,1);</v>
      </c>
    </row>
    <row r="769" spans="3:28" ht="15" customHeight="1" x14ac:dyDescent="0.25">
      <c r="C769" s="167"/>
      <c r="D769" s="167"/>
      <c r="E769" s="167"/>
      <c r="F769" s="167"/>
      <c r="G769" s="167"/>
      <c r="H769" s="167" t="str">
        <f t="shared" si="22"/>
        <v>Insert into `tbrelOrgInstalacion` values(284,23,6,1);</v>
      </c>
      <c r="I769" s="167"/>
      <c r="J769" s="167"/>
      <c r="K769" s="167"/>
      <c r="L769" s="166"/>
      <c r="M769" t="str">
        <f t="shared" si="21"/>
        <v>Insert into `tbrelOrgServicios` values(177,12,13,1);</v>
      </c>
      <c r="AB769" t="str">
        <f t="shared" si="23"/>
        <v>Insert into `tbrelOrgAccesibilidad` values(276,24,17,1);</v>
      </c>
    </row>
    <row r="770" spans="3:28" ht="15" customHeight="1" x14ac:dyDescent="0.25">
      <c r="C770" s="167"/>
      <c r="D770" s="167"/>
      <c r="E770" s="167"/>
      <c r="F770" s="167"/>
      <c r="G770" s="167"/>
      <c r="H770" s="167" t="str">
        <f t="shared" si="22"/>
        <v>Insert into `tbrelOrgInstalacion` values(285,23,7,1);</v>
      </c>
      <c r="I770" s="167"/>
      <c r="J770" s="167"/>
      <c r="K770" s="167"/>
      <c r="L770" s="166"/>
      <c r="M770" t="str">
        <f t="shared" si="21"/>
        <v>Insert into `tbrelOrgServicios` values(178,12,14,1);</v>
      </c>
      <c r="AB770" t="str">
        <f t="shared" si="23"/>
        <v>Insert into `tbrelOrgAccesibilidad` values(277,24,18,1);</v>
      </c>
    </row>
    <row r="771" spans="3:28" ht="15" customHeight="1" x14ac:dyDescent="0.25">
      <c r="C771" s="167"/>
      <c r="D771" s="167"/>
      <c r="E771" s="167"/>
      <c r="F771" s="167"/>
      <c r="G771" s="167"/>
      <c r="H771" s="167" t="str">
        <f t="shared" si="22"/>
        <v>Insert into `tbrelOrgInstalacion` values(286,23,8,1);</v>
      </c>
      <c r="I771" s="167"/>
      <c r="J771" s="167"/>
      <c r="K771" s="167"/>
      <c r="L771" s="166"/>
      <c r="M771" t="str">
        <f t="shared" si="21"/>
        <v>Insert into `tbrelOrgServicios` values(179,12,15,1);</v>
      </c>
      <c r="AB771" t="str">
        <f t="shared" si="23"/>
        <v>Insert into `tbrelOrgAccesibilidad` values(278,24,19,1);</v>
      </c>
    </row>
    <row r="772" spans="3:28" ht="15" customHeight="1" x14ac:dyDescent="0.25">
      <c r="C772" s="167"/>
      <c r="D772" s="167"/>
      <c r="E772" s="167"/>
      <c r="F772" s="167"/>
      <c r="G772" s="167"/>
      <c r="H772" s="167" t="str">
        <f t="shared" si="22"/>
        <v>Insert into `tbrelOrgInstalacion` values(287,23,9,1);</v>
      </c>
      <c r="I772" s="167"/>
      <c r="J772" s="167"/>
      <c r="K772" s="167"/>
      <c r="L772" s="166"/>
      <c r="M772" t="str">
        <f t="shared" si="21"/>
        <v>Insert into `tbrelOrgServicios` values(180,12,16,1);</v>
      </c>
      <c r="AB772" t="str">
        <f t="shared" si="23"/>
        <v>Insert into `tbrelOrgAccesibilidad` values(279,24,20,1);</v>
      </c>
    </row>
    <row r="773" spans="3:28" ht="15" customHeight="1" x14ac:dyDescent="0.25">
      <c r="C773" s="167"/>
      <c r="D773" s="167"/>
      <c r="E773" s="167"/>
      <c r="F773" s="167"/>
      <c r="G773" s="167"/>
      <c r="H773" s="167" t="str">
        <f t="shared" si="22"/>
        <v>Insert into `tbrelOrgInstalacion` values(288,23,10,1);</v>
      </c>
      <c r="I773" s="167"/>
      <c r="J773" s="167"/>
      <c r="K773" s="167"/>
      <c r="L773" s="166"/>
      <c r="M773" t="str">
        <f t="shared" si="21"/>
        <v>Insert into `tbrelOrgServicios` values(181,12,17,1);</v>
      </c>
      <c r="AB773" t="str">
        <f t="shared" si="23"/>
        <v>Insert into `tbrelOrgAccesibilidad` values(280,25,1,1);</v>
      </c>
    </row>
    <row r="774" spans="3:28" ht="15" customHeight="1" x14ac:dyDescent="0.25">
      <c r="C774" s="167"/>
      <c r="D774" s="167"/>
      <c r="E774" s="167"/>
      <c r="F774" s="167"/>
      <c r="G774" s="167"/>
      <c r="H774" s="167" t="str">
        <f t="shared" si="22"/>
        <v>Insert into `tbrelOrgInstalacion` values(289,23,11,1);</v>
      </c>
      <c r="I774" s="167"/>
      <c r="J774" s="167"/>
      <c r="K774" s="167"/>
      <c r="L774" s="166"/>
      <c r="M774" t="str">
        <f t="shared" si="21"/>
        <v>Insert into `tbrelOrgServicios` values(182,12,19,1);</v>
      </c>
      <c r="AB774" t="str">
        <f t="shared" si="23"/>
        <v>Insert into `tbrelOrgAccesibilidad` values(281,25,2,1);</v>
      </c>
    </row>
    <row r="775" spans="3:28" ht="15" customHeight="1" x14ac:dyDescent="0.25">
      <c r="C775" s="167"/>
      <c r="D775" s="167"/>
      <c r="E775" s="167"/>
      <c r="F775" s="167"/>
      <c r="G775" s="167"/>
      <c r="H775" s="167" t="str">
        <f t="shared" si="22"/>
        <v>Insert into `tbrelOrgInstalacion` values(290,23,12,1);</v>
      </c>
      <c r="I775" s="167"/>
      <c r="J775" s="167"/>
      <c r="K775" s="167"/>
      <c r="L775" s="166"/>
      <c r="M775" t="str">
        <f t="shared" si="21"/>
        <v>Insert into `tbrelOrgServicios` values(183,12,11,1);</v>
      </c>
      <c r="AB775" t="str">
        <f t="shared" si="23"/>
        <v>Insert into `tbrelOrgAccesibilidad` values(282,25,3,1);</v>
      </c>
    </row>
    <row r="776" spans="3:28" ht="15" customHeight="1" x14ac:dyDescent="0.25">
      <c r="C776" s="167"/>
      <c r="D776" s="167"/>
      <c r="E776" s="167"/>
      <c r="F776" s="167"/>
      <c r="G776" s="167"/>
      <c r="H776" s="167" t="str">
        <f t="shared" si="22"/>
        <v>Insert into `tbrelOrgInstalacion` values(291,23,13,1);</v>
      </c>
      <c r="I776" s="167"/>
      <c r="J776" s="167"/>
      <c r="K776" s="167"/>
      <c r="L776" s="166"/>
      <c r="M776" t="str">
        <f t="shared" si="21"/>
        <v>Insert into `tbrelOrgServicios` values(184,12,13,1);</v>
      </c>
      <c r="AB776" t="str">
        <f t="shared" si="23"/>
        <v>Insert into `tbrelOrgAccesibilidad` values(283,25,4,1);</v>
      </c>
    </row>
    <row r="777" spans="3:28" ht="15" customHeight="1" x14ac:dyDescent="0.25">
      <c r="C777" s="167"/>
      <c r="D777" s="167"/>
      <c r="E777" s="167"/>
      <c r="F777" s="167"/>
      <c r="G777" s="167"/>
      <c r="H777" s="167" t="str">
        <f t="shared" si="22"/>
        <v>Insert into `tbrelOrgInstalacion` values(292,23,14,1);</v>
      </c>
      <c r="I777" s="167"/>
      <c r="J777" s="167"/>
      <c r="K777" s="167"/>
      <c r="L777" s="166"/>
      <c r="M777" t="str">
        <f t="shared" si="21"/>
        <v>Insert into `tbrelOrgServicios` values(185,12,15,1);</v>
      </c>
      <c r="AB777" t="str">
        <f t="shared" si="23"/>
        <v>Insert into `tbrelOrgAccesibilidad` values(284,25,6,1);</v>
      </c>
    </row>
    <row r="778" spans="3:28" ht="15" customHeight="1" x14ac:dyDescent="0.25">
      <c r="C778" s="167"/>
      <c r="D778" s="167"/>
      <c r="E778" s="167"/>
      <c r="F778" s="167"/>
      <c r="G778" s="167"/>
      <c r="H778" s="167" t="str">
        <f t="shared" si="22"/>
        <v>Insert into `tbrelOrgInstalacion` values(293,23,15,1);</v>
      </c>
      <c r="I778" s="167"/>
      <c r="J778" s="167"/>
      <c r="K778" s="167"/>
      <c r="L778" s="166"/>
      <c r="M778" t="str">
        <f t="shared" si="21"/>
        <v>Insert into `tbrelOrgServicios` values(186,12,16,1);</v>
      </c>
      <c r="AB778" t="str">
        <f t="shared" si="23"/>
        <v>Insert into `tbrelOrgAccesibilidad` values(285,25,8,1);</v>
      </c>
    </row>
    <row r="779" spans="3:28" ht="15" customHeight="1" x14ac:dyDescent="0.25">
      <c r="C779" s="167"/>
      <c r="D779" s="167"/>
      <c r="E779" s="167"/>
      <c r="F779" s="167"/>
      <c r="G779" s="167"/>
      <c r="H779" s="167" t="str">
        <f t="shared" si="22"/>
        <v>Insert into `tbrelOrgInstalacion` values(294,23,17,1);</v>
      </c>
      <c r="I779" s="167"/>
      <c r="J779" s="167"/>
      <c r="K779" s="167"/>
      <c r="L779" s="166"/>
      <c r="M779" t="str">
        <f t="shared" si="21"/>
        <v>Insert into `tbrelOrgServicios` values(187,12,17,1);</v>
      </c>
      <c r="AB779" t="str">
        <f t="shared" si="23"/>
        <v>Insert into `tbrelOrgAccesibilidad` values(286,25,9,1);</v>
      </c>
    </row>
    <row r="780" spans="3:28" ht="15" customHeight="1" x14ac:dyDescent="0.25">
      <c r="C780" s="167"/>
      <c r="D780" s="167"/>
      <c r="E780" s="167"/>
      <c r="F780" s="167"/>
      <c r="G780" s="167"/>
      <c r="H780" s="167" t="str">
        <f t="shared" si="22"/>
        <v>Insert into `tbrelOrgInstalacion` values(295,23,18,1);</v>
      </c>
      <c r="I780" s="167"/>
      <c r="J780" s="167"/>
      <c r="K780" s="167"/>
      <c r="L780" s="166"/>
      <c r="M780" t="str">
        <f t="shared" si="21"/>
        <v>Insert into `tbrelOrgServicios` values(188,12,19,1);</v>
      </c>
      <c r="AB780" t="str">
        <f t="shared" si="23"/>
        <v>Insert into `tbrelOrgAccesibilidad` values(287,25,11,1);</v>
      </c>
    </row>
    <row r="781" spans="3:28" ht="15" customHeight="1" x14ac:dyDescent="0.25">
      <c r="C781" s="167"/>
      <c r="D781" s="167"/>
      <c r="E781" s="167"/>
      <c r="F781" s="167"/>
      <c r="G781" s="167"/>
      <c r="H781" s="167" t="str">
        <f t="shared" si="22"/>
        <v>Insert into `tbrelOrgInstalacion` values(296,24,1,1);</v>
      </c>
      <c r="I781" s="167"/>
      <c r="J781" s="167"/>
      <c r="K781" s="167"/>
      <c r="L781" s="166"/>
      <c r="M781" t="str">
        <f t="shared" si="21"/>
        <v>Insert into `tbrelOrgServicios` values(189,13,3,1);</v>
      </c>
      <c r="AB781" t="str">
        <f t="shared" si="23"/>
        <v>Insert into `tbrelOrgAccesibilidad` values(288,25,13,1);</v>
      </c>
    </row>
    <row r="782" spans="3:28" ht="15" customHeight="1" x14ac:dyDescent="0.25">
      <c r="C782" s="167"/>
      <c r="D782" s="167"/>
      <c r="E782" s="167"/>
      <c r="F782" s="167"/>
      <c r="G782" s="167"/>
      <c r="H782" s="167" t="str">
        <f t="shared" si="22"/>
        <v>Insert into `tbrelOrgInstalacion` values(297,24,2,1);</v>
      </c>
      <c r="I782" s="167"/>
      <c r="J782" s="167"/>
      <c r="K782" s="167"/>
      <c r="L782" s="166"/>
      <c r="M782" t="str">
        <f t="shared" si="21"/>
        <v>Insert into `tbrelOrgServicios` values(190,13,4,1);</v>
      </c>
      <c r="AB782" t="str">
        <f t="shared" si="23"/>
        <v>Insert into `tbrelOrgAccesibilidad` values(289,25,14,1);</v>
      </c>
    </row>
    <row r="783" spans="3:28" ht="15" customHeight="1" x14ac:dyDescent="0.25">
      <c r="C783" s="167"/>
      <c r="D783" s="167"/>
      <c r="E783" s="167"/>
      <c r="F783" s="167"/>
      <c r="G783" s="167"/>
      <c r="H783" s="167" t="str">
        <f t="shared" si="22"/>
        <v>Insert into `tbrelOrgInstalacion` values(298,24,4,1);</v>
      </c>
      <c r="I783" s="167"/>
      <c r="J783" s="167"/>
      <c r="K783" s="167"/>
      <c r="L783" s="166"/>
      <c r="M783" t="str">
        <f t="shared" si="21"/>
        <v>Insert into `tbrelOrgServicios` values(191,13,5,1);</v>
      </c>
      <c r="AB783" t="str">
        <f t="shared" si="23"/>
        <v>Insert into `tbrelOrgAccesibilidad` values(290,25,15,1);</v>
      </c>
    </row>
    <row r="784" spans="3:28" ht="15" customHeight="1" x14ac:dyDescent="0.25">
      <c r="C784" s="167"/>
      <c r="D784" s="167"/>
      <c r="E784" s="167"/>
      <c r="F784" s="167"/>
      <c r="G784" s="167"/>
      <c r="H784" s="167" t="str">
        <f t="shared" si="22"/>
        <v>Insert into `tbrelOrgInstalacion` values(299,24,5,1);</v>
      </c>
      <c r="I784" s="167"/>
      <c r="J784" s="167"/>
      <c r="K784" s="167"/>
      <c r="L784" s="166"/>
      <c r="M784" t="str">
        <f t="shared" si="21"/>
        <v>Insert into `tbrelOrgServicios` values(192,13,6,1);</v>
      </c>
      <c r="AB784" t="str">
        <f t="shared" si="23"/>
        <v>Insert into `tbrelOrgAccesibilidad` values(291,25,1,1);</v>
      </c>
    </row>
    <row r="785" spans="3:28" ht="15" customHeight="1" x14ac:dyDescent="0.25">
      <c r="C785" s="167"/>
      <c r="D785" s="167"/>
      <c r="E785" s="167"/>
      <c r="F785" s="167"/>
      <c r="G785" s="167"/>
      <c r="H785" s="167" t="str">
        <f t="shared" si="22"/>
        <v>Insert into `tbrelOrgInstalacion` values(300,24,7,1);</v>
      </c>
      <c r="I785" s="167"/>
      <c r="J785" s="167"/>
      <c r="K785" s="167"/>
      <c r="L785" s="166"/>
      <c r="M785" t="str">
        <f t="shared" si="21"/>
        <v>Insert into `tbrelOrgServicios` values(193,13,8,1);</v>
      </c>
      <c r="AB785" t="str">
        <f t="shared" si="23"/>
        <v>Insert into `tbrelOrgAccesibilidad` values(292,25,7,1);</v>
      </c>
    </row>
    <row r="786" spans="3:28" ht="15" customHeight="1" x14ac:dyDescent="0.25">
      <c r="C786" s="167"/>
      <c r="D786" s="167"/>
      <c r="E786" s="167"/>
      <c r="F786" s="167"/>
      <c r="G786" s="167"/>
      <c r="H786" s="167" t="str">
        <f t="shared" si="22"/>
        <v>Insert into `tbrelOrgInstalacion` values(301,24,8,1);</v>
      </c>
      <c r="I786" s="167"/>
      <c r="J786" s="167"/>
      <c r="K786" s="167"/>
      <c r="L786" s="166"/>
      <c r="M786" t="str">
        <f t="shared" ref="M786:M849" si="24">$M$12&amp;M210&amp;","&amp;N210&amp;","&amp;O210&amp;","&amp;P210&amp;");"</f>
        <v>Insert into `tbrelOrgServicios` values(194,13,9,1);</v>
      </c>
      <c r="AB786" t="str">
        <f t="shared" si="23"/>
        <v>Insert into `tbrelOrgAccesibilidad` values(293,25,19,1);</v>
      </c>
    </row>
    <row r="787" spans="3:28" ht="15" customHeight="1" x14ac:dyDescent="0.25">
      <c r="C787" s="167"/>
      <c r="D787" s="167"/>
      <c r="E787" s="167"/>
      <c r="F787" s="167"/>
      <c r="G787" s="167"/>
      <c r="H787" s="167" t="str">
        <f t="shared" si="22"/>
        <v>Insert into `tbrelOrgInstalacion` values(302,24,9,1);</v>
      </c>
      <c r="I787" s="167"/>
      <c r="J787" s="167"/>
      <c r="K787" s="167"/>
      <c r="L787" s="166"/>
      <c r="M787" t="str">
        <f t="shared" si="24"/>
        <v>Insert into `tbrelOrgServicios` values(195,13,10,1);</v>
      </c>
      <c r="AB787" t="str">
        <f t="shared" si="23"/>
        <v>Insert into `tbrelOrgAccesibilidad` values(294,25,20,1);</v>
      </c>
    </row>
    <row r="788" spans="3:28" ht="15" customHeight="1" x14ac:dyDescent="0.25">
      <c r="C788" s="167"/>
      <c r="D788" s="167"/>
      <c r="E788" s="167"/>
      <c r="F788" s="167"/>
      <c r="G788" s="167"/>
      <c r="H788" s="167" t="str">
        <f t="shared" si="22"/>
        <v>Insert into `tbrelOrgInstalacion` values(303,24,11,1);</v>
      </c>
      <c r="I788" s="167"/>
      <c r="J788" s="167"/>
      <c r="K788" s="167"/>
      <c r="L788" s="166"/>
      <c r="M788" t="str">
        <f t="shared" si="24"/>
        <v>Insert into `tbrelOrgServicios` values(196,13,11,1);</v>
      </c>
      <c r="AB788" t="str">
        <f t="shared" si="23"/>
        <v>Insert into `tbrelOrgAccesibilidad` values(295,26,3,1);</v>
      </c>
    </row>
    <row r="789" spans="3:28" ht="15" customHeight="1" x14ac:dyDescent="0.25">
      <c r="C789" s="167"/>
      <c r="D789" s="167"/>
      <c r="E789" s="167"/>
      <c r="F789" s="167"/>
      <c r="G789" s="167"/>
      <c r="H789" s="167" t="str">
        <f t="shared" si="22"/>
        <v>Insert into `tbrelOrgInstalacion` values(304,24,12,1);</v>
      </c>
      <c r="I789" s="167"/>
      <c r="J789" s="167"/>
      <c r="K789" s="167"/>
      <c r="L789" s="166"/>
      <c r="M789" t="str">
        <f t="shared" si="24"/>
        <v>Insert into `tbrelOrgServicios` values(197,13,12,1);</v>
      </c>
      <c r="AB789" t="str">
        <f t="shared" si="23"/>
        <v>Insert into `tbrelOrgAccesibilidad` values(296,26,4,1);</v>
      </c>
    </row>
    <row r="790" spans="3:28" ht="15" customHeight="1" x14ac:dyDescent="0.25">
      <c r="C790" s="167"/>
      <c r="D790" s="167"/>
      <c r="E790" s="167"/>
      <c r="F790" s="167"/>
      <c r="G790" s="167"/>
      <c r="H790" s="167" t="str">
        <f t="shared" si="22"/>
        <v>Insert into `tbrelOrgInstalacion` values(305,24,13,1);</v>
      </c>
      <c r="I790" s="167"/>
      <c r="J790" s="167"/>
      <c r="K790" s="167"/>
      <c r="L790" s="166"/>
      <c r="M790" t="str">
        <f t="shared" si="24"/>
        <v>Insert into `tbrelOrgServicios` values(198,13,13,1);</v>
      </c>
      <c r="AB790" t="str">
        <f t="shared" si="23"/>
        <v>Insert into `tbrelOrgAccesibilidad` values(297,26,5,1);</v>
      </c>
    </row>
    <row r="791" spans="3:28" ht="15" customHeight="1" x14ac:dyDescent="0.25">
      <c r="C791" s="167"/>
      <c r="D791" s="167"/>
      <c r="E791" s="167"/>
      <c r="F791" s="167"/>
      <c r="G791" s="167"/>
      <c r="H791" s="167" t="str">
        <f t="shared" si="22"/>
        <v>Insert into `tbrelOrgInstalacion` values(306,24,14,1);</v>
      </c>
      <c r="I791" s="167"/>
      <c r="J791" s="167"/>
      <c r="K791" s="167"/>
      <c r="L791" s="166"/>
      <c r="M791" t="str">
        <f t="shared" si="24"/>
        <v>Insert into `tbrelOrgServicios` values(199,13,14,1);</v>
      </c>
      <c r="AB791" t="str">
        <f t="shared" si="23"/>
        <v>Insert into `tbrelOrgAccesibilidad` values(298,26,6,1);</v>
      </c>
    </row>
    <row r="792" spans="3:28" ht="15" customHeight="1" x14ac:dyDescent="0.25">
      <c r="C792" s="167"/>
      <c r="D792" s="167"/>
      <c r="E792" s="167"/>
      <c r="F792" s="167"/>
      <c r="G792" s="167"/>
      <c r="H792" s="167" t="str">
        <f t="shared" si="22"/>
        <v>Insert into `tbrelOrgInstalacion` values(307,24,17,1);</v>
      </c>
      <c r="I792" s="167"/>
      <c r="J792" s="167"/>
      <c r="K792" s="167"/>
      <c r="L792" s="166"/>
      <c r="M792" t="str">
        <f t="shared" si="24"/>
        <v>Insert into `tbrelOrgServicios` values(200,13,15,1);</v>
      </c>
      <c r="AB792" t="str">
        <f t="shared" si="23"/>
        <v>Insert into `tbrelOrgAccesibilidad` values(299,26,8,1);</v>
      </c>
    </row>
    <row r="793" spans="3:28" ht="15" customHeight="1" x14ac:dyDescent="0.25">
      <c r="C793" s="167"/>
      <c r="D793" s="167"/>
      <c r="E793" s="167"/>
      <c r="F793" s="167"/>
      <c r="G793" s="167"/>
      <c r="H793" s="167" t="str">
        <f t="shared" si="22"/>
        <v>Insert into `tbrelOrgInstalacion` values(308,24,18,1);</v>
      </c>
      <c r="I793" s="167"/>
      <c r="J793" s="167"/>
      <c r="K793" s="167"/>
      <c r="L793" s="166"/>
      <c r="M793" t="str">
        <f t="shared" si="24"/>
        <v>Insert into `tbrelOrgServicios` values(201,13,16,1);</v>
      </c>
      <c r="AB793" t="str">
        <f t="shared" si="23"/>
        <v>Insert into `tbrelOrgAccesibilidad` values(300,26,9,1);</v>
      </c>
    </row>
    <row r="794" spans="3:28" ht="15" customHeight="1" x14ac:dyDescent="0.25">
      <c r="C794" s="167"/>
      <c r="D794" s="167"/>
      <c r="E794" s="167"/>
      <c r="F794" s="167"/>
      <c r="G794" s="167"/>
      <c r="H794" s="167" t="str">
        <f t="shared" si="22"/>
        <v>Insert into `tbrelOrgInstalacion` values(309,25,1,1);</v>
      </c>
      <c r="I794" s="167"/>
      <c r="J794" s="167"/>
      <c r="K794" s="167"/>
      <c r="L794" s="166"/>
      <c r="M794" t="str">
        <f t="shared" si="24"/>
        <v>Insert into `tbrelOrgServicios` values(202,13,17,1);</v>
      </c>
      <c r="AB794" t="str">
        <f t="shared" si="23"/>
        <v>Insert into `tbrelOrgAccesibilidad` values(301,26,10,1);</v>
      </c>
    </row>
    <row r="795" spans="3:28" ht="15" customHeight="1" x14ac:dyDescent="0.25">
      <c r="C795" s="167"/>
      <c r="D795" s="167"/>
      <c r="E795" s="167"/>
      <c r="F795" s="167"/>
      <c r="G795" s="167"/>
      <c r="H795" s="167" t="str">
        <f t="shared" si="22"/>
        <v>Insert into `tbrelOrgInstalacion` values(310,25,3,1);</v>
      </c>
      <c r="I795" s="167"/>
      <c r="J795" s="167"/>
      <c r="K795" s="167"/>
      <c r="L795" s="166"/>
      <c r="M795" t="str">
        <f t="shared" si="24"/>
        <v>Insert into `tbrelOrgServicios` values(203,13,18,1);</v>
      </c>
      <c r="AB795" t="str">
        <f t="shared" si="23"/>
        <v>Insert into `tbrelOrgAccesibilidad` values(302,26,12,1);</v>
      </c>
    </row>
    <row r="796" spans="3:28" ht="15" customHeight="1" x14ac:dyDescent="0.25">
      <c r="C796" s="167"/>
      <c r="D796" s="167"/>
      <c r="E796" s="167"/>
      <c r="F796" s="167"/>
      <c r="G796" s="167"/>
      <c r="H796" s="167" t="str">
        <f t="shared" si="22"/>
        <v>Insert into `tbrelOrgInstalacion` values(311,25,4,1);</v>
      </c>
      <c r="I796" s="167"/>
      <c r="J796" s="167"/>
      <c r="K796" s="167"/>
      <c r="L796" s="166"/>
      <c r="M796" t="str">
        <f t="shared" si="24"/>
        <v>Insert into `tbrelOrgServicios` values(204,13,19,1);</v>
      </c>
      <c r="AB796" t="str">
        <f t="shared" si="23"/>
        <v>Insert into `tbrelOrgAccesibilidad` values(303,26,13,1);</v>
      </c>
    </row>
    <row r="797" spans="3:28" ht="15" customHeight="1" x14ac:dyDescent="0.25">
      <c r="C797" s="167"/>
      <c r="D797" s="167"/>
      <c r="E797" s="167"/>
      <c r="F797" s="167"/>
      <c r="G797" s="167"/>
      <c r="H797" s="167" t="str">
        <f t="shared" si="22"/>
        <v>Insert into `tbrelOrgInstalacion` values(312,25,5,1);</v>
      </c>
      <c r="I797" s="167"/>
      <c r="J797" s="167"/>
      <c r="K797" s="167"/>
      <c r="L797" s="166"/>
      <c r="M797" t="str">
        <f t="shared" si="24"/>
        <v>Insert into `tbrelOrgServicios` values(205,13,20,1);</v>
      </c>
      <c r="AB797" t="str">
        <f t="shared" si="23"/>
        <v>Insert into `tbrelOrgAccesibilidad` values(304,26,14,1);</v>
      </c>
    </row>
    <row r="798" spans="3:28" ht="15" customHeight="1" x14ac:dyDescent="0.25">
      <c r="C798" s="167"/>
      <c r="D798" s="167"/>
      <c r="E798" s="167"/>
      <c r="F798" s="167"/>
      <c r="G798" s="167"/>
      <c r="H798" s="167" t="str">
        <f t="shared" si="22"/>
        <v>Insert into `tbrelOrgInstalacion` values(313,25,6,1);</v>
      </c>
      <c r="I798" s="167"/>
      <c r="J798" s="167"/>
      <c r="K798" s="167"/>
      <c r="L798" s="166"/>
      <c r="M798" t="str">
        <f t="shared" si="24"/>
        <v>Insert into `tbrelOrgServicios` values(206,14,1,1);</v>
      </c>
      <c r="AB798" t="str">
        <f t="shared" si="23"/>
        <v>Insert into `tbrelOrgAccesibilidad` values(305,26,15,1);</v>
      </c>
    </row>
    <row r="799" spans="3:28" ht="15" customHeight="1" x14ac:dyDescent="0.25">
      <c r="C799" s="167"/>
      <c r="D799" s="167"/>
      <c r="E799" s="167"/>
      <c r="F799" s="167"/>
      <c r="G799" s="167"/>
      <c r="H799" s="167" t="str">
        <f t="shared" si="22"/>
        <v>Insert into `tbrelOrgInstalacion` values(314,25,7,1);</v>
      </c>
      <c r="I799" s="167"/>
      <c r="J799" s="167"/>
      <c r="K799" s="167"/>
      <c r="L799" s="166"/>
      <c r="M799" t="str">
        <f t="shared" si="24"/>
        <v>Insert into `tbrelOrgServicios` values(207,14,2,1);</v>
      </c>
      <c r="AB799" t="str">
        <f t="shared" si="23"/>
        <v>Insert into `tbrelOrgAccesibilidad` values(306,26,16,1);</v>
      </c>
    </row>
    <row r="800" spans="3:28" ht="15" customHeight="1" x14ac:dyDescent="0.25">
      <c r="C800" s="167"/>
      <c r="D800" s="167"/>
      <c r="E800" s="167"/>
      <c r="F800" s="167"/>
      <c r="G800" s="167"/>
      <c r="H800" s="167" t="str">
        <f t="shared" si="22"/>
        <v>Insert into `tbrelOrgInstalacion` values(315,25,9,1);</v>
      </c>
      <c r="I800" s="167"/>
      <c r="J800" s="167"/>
      <c r="K800" s="167"/>
      <c r="L800" s="166"/>
      <c r="M800" t="str">
        <f t="shared" si="24"/>
        <v>Insert into `tbrelOrgServicios` values(208,14,3,1);</v>
      </c>
      <c r="AB800" t="str">
        <f t="shared" si="23"/>
        <v>Insert into `tbrelOrgAccesibilidad` values(307,26,19,1);</v>
      </c>
    </row>
    <row r="801" spans="3:28" ht="15" customHeight="1" x14ac:dyDescent="0.25">
      <c r="C801" s="167"/>
      <c r="D801" s="167"/>
      <c r="E801" s="167"/>
      <c r="F801" s="167"/>
      <c r="G801" s="167"/>
      <c r="H801" s="167" t="str">
        <f t="shared" si="22"/>
        <v>Insert into `tbrelOrgInstalacion` values(316,25,11,1);</v>
      </c>
      <c r="I801" s="167"/>
      <c r="J801" s="167"/>
      <c r="K801" s="167"/>
      <c r="L801" s="166"/>
      <c r="M801" t="str">
        <f t="shared" si="24"/>
        <v>Insert into `tbrelOrgServicios` values(209,14,4,1);</v>
      </c>
      <c r="AB801" t="str">
        <f t="shared" si="23"/>
        <v>Insert into `tbrelOrgAccesibilidad` values(308,26,20,1);</v>
      </c>
    </row>
    <row r="802" spans="3:28" ht="15" customHeight="1" x14ac:dyDescent="0.25">
      <c r="C802" s="167"/>
      <c r="D802" s="167"/>
      <c r="E802" s="167"/>
      <c r="F802" s="167"/>
      <c r="G802" s="167"/>
      <c r="H802" s="167" t="str">
        <f t="shared" si="22"/>
        <v>Insert into `tbrelOrgInstalacion` values(317,25,12,1);</v>
      </c>
      <c r="I802" s="167"/>
      <c r="J802" s="167"/>
      <c r="K802" s="167"/>
      <c r="L802" s="166"/>
      <c r="M802" t="str">
        <f t="shared" si="24"/>
        <v>Insert into `tbrelOrgServicios` values(210,14,5,1);</v>
      </c>
      <c r="AB802" t="str">
        <f t="shared" si="23"/>
        <v>Insert into `tbrelOrgAccesibilidad` values(309,27,1,1);</v>
      </c>
    </row>
    <row r="803" spans="3:28" ht="15" customHeight="1" x14ac:dyDescent="0.25">
      <c r="C803" s="167"/>
      <c r="D803" s="167"/>
      <c r="E803" s="167"/>
      <c r="F803" s="167"/>
      <c r="G803" s="167"/>
      <c r="H803" s="167" t="str">
        <f t="shared" si="22"/>
        <v>Insert into `tbrelOrgInstalacion` values(318,25,13,1);</v>
      </c>
      <c r="I803" s="167"/>
      <c r="J803" s="167"/>
      <c r="K803" s="167"/>
      <c r="L803" s="166"/>
      <c r="M803" t="str">
        <f t="shared" si="24"/>
        <v>Insert into `tbrelOrgServicios` values(211,14,7,1);</v>
      </c>
      <c r="AB803" t="str">
        <f t="shared" si="23"/>
        <v>Insert into `tbrelOrgAccesibilidad` values(310,27,2,1);</v>
      </c>
    </row>
    <row r="804" spans="3:28" ht="15" customHeight="1" x14ac:dyDescent="0.25">
      <c r="C804" s="167"/>
      <c r="D804" s="167"/>
      <c r="E804" s="167"/>
      <c r="F804" s="167"/>
      <c r="G804" s="167"/>
      <c r="H804" s="167" t="str">
        <f t="shared" si="22"/>
        <v>Insert into `tbrelOrgInstalacion` values(319,25,14,1);</v>
      </c>
      <c r="I804" s="167"/>
      <c r="J804" s="167"/>
      <c r="K804" s="167"/>
      <c r="L804" s="166"/>
      <c r="M804" t="str">
        <f t="shared" si="24"/>
        <v>Insert into `tbrelOrgServicios` values(212,14,8,1);</v>
      </c>
      <c r="AB804" t="str">
        <f t="shared" si="23"/>
        <v>Insert into `tbrelOrgAccesibilidad` values(311,27,3,1);</v>
      </c>
    </row>
    <row r="805" spans="3:28" ht="15" customHeight="1" x14ac:dyDescent="0.25">
      <c r="C805" s="167"/>
      <c r="D805" s="167"/>
      <c r="E805" s="167"/>
      <c r="F805" s="167"/>
      <c r="G805" s="167"/>
      <c r="H805" s="167" t="str">
        <f t="shared" si="22"/>
        <v>Insert into `tbrelOrgInstalacion` values(320,25,15,1);</v>
      </c>
      <c r="I805" s="167"/>
      <c r="J805" s="167"/>
      <c r="K805" s="167"/>
      <c r="L805" s="166"/>
      <c r="M805" t="str">
        <f t="shared" si="24"/>
        <v>Insert into `tbrelOrgServicios` values(213,14,9,1);</v>
      </c>
      <c r="AB805" t="str">
        <f t="shared" si="23"/>
        <v>Insert into `tbrelOrgAccesibilidad` values(312,27,4,1);</v>
      </c>
    </row>
    <row r="806" spans="3:28" ht="15" customHeight="1" x14ac:dyDescent="0.25">
      <c r="C806" s="167"/>
      <c r="D806" s="167"/>
      <c r="E806" s="167"/>
      <c r="F806" s="167"/>
      <c r="G806" s="167"/>
      <c r="H806" s="167" t="str">
        <f t="shared" si="22"/>
        <v>Insert into `tbrelOrgInstalacion` values(321,25,16,1);</v>
      </c>
      <c r="I806" s="167"/>
      <c r="J806" s="167"/>
      <c r="K806" s="167"/>
      <c r="L806" s="166"/>
      <c r="M806" t="str">
        <f t="shared" si="24"/>
        <v>Insert into `tbrelOrgServicios` values(214,14,10,1);</v>
      </c>
      <c r="AB806" t="str">
        <f t="shared" si="23"/>
        <v>Insert into `tbrelOrgAccesibilidad` values(313,27,5,1);</v>
      </c>
    </row>
    <row r="807" spans="3:28" ht="15" customHeight="1" x14ac:dyDescent="0.25">
      <c r="C807" s="167"/>
      <c r="D807" s="167"/>
      <c r="E807" s="167"/>
      <c r="F807" s="167"/>
      <c r="G807" s="167"/>
      <c r="H807" s="167" t="str">
        <f t="shared" ref="H807:H870" si="25">$H$12&amp;H338&amp;","&amp;I338&amp;","&amp;J338&amp;","&amp;K338&amp;");"</f>
        <v>Insert into `tbrelOrgInstalacion` values(322,25,17,1);</v>
      </c>
      <c r="I807" s="167"/>
      <c r="J807" s="167"/>
      <c r="K807" s="167"/>
      <c r="L807" s="166"/>
      <c r="M807" t="str">
        <f t="shared" si="24"/>
        <v>Insert into `tbrelOrgServicios` values(215,14,11,1);</v>
      </c>
      <c r="AB807" t="str">
        <f t="shared" si="23"/>
        <v>Insert into `tbrelOrgAccesibilidad` values(314,27,7,1);</v>
      </c>
    </row>
    <row r="808" spans="3:28" ht="15" customHeight="1" x14ac:dyDescent="0.25">
      <c r="C808" s="167"/>
      <c r="D808" s="167"/>
      <c r="E808" s="167"/>
      <c r="F808" s="167"/>
      <c r="G808" s="167"/>
      <c r="H808" s="167" t="str">
        <f t="shared" si="25"/>
        <v>Insert into `tbrelOrgInstalacion` values(323,25,18,1);</v>
      </c>
      <c r="I808" s="167"/>
      <c r="J808" s="167"/>
      <c r="K808" s="167"/>
      <c r="L808" s="166"/>
      <c r="M808" t="str">
        <f t="shared" si="24"/>
        <v>Insert into `tbrelOrgServicios` values(216,14,12,1);</v>
      </c>
      <c r="AB808" t="str">
        <f t="shared" si="23"/>
        <v>Insert into `tbrelOrgAccesibilidad` values(315,27,8,1);</v>
      </c>
    </row>
    <row r="809" spans="3:28" ht="15" customHeight="1" x14ac:dyDescent="0.25">
      <c r="C809" s="167"/>
      <c r="D809" s="167"/>
      <c r="E809" s="167"/>
      <c r="F809" s="167"/>
      <c r="G809" s="167"/>
      <c r="H809" s="167" t="str">
        <f t="shared" si="25"/>
        <v>Insert into `tbrelOrgInstalacion` values(324,26,1,1);</v>
      </c>
      <c r="I809" s="167"/>
      <c r="J809" s="167"/>
      <c r="K809" s="167"/>
      <c r="L809" s="166"/>
      <c r="M809" t="str">
        <f t="shared" si="24"/>
        <v>Insert into `tbrelOrgServicios` values(217,14,13,1);</v>
      </c>
      <c r="AB809" t="str">
        <f t="shared" si="23"/>
        <v>Insert into `tbrelOrgAccesibilidad` values(316,27,9,1);</v>
      </c>
    </row>
    <row r="810" spans="3:28" ht="15" customHeight="1" x14ac:dyDescent="0.25">
      <c r="C810" s="167"/>
      <c r="D810" s="167"/>
      <c r="E810" s="167"/>
      <c r="F810" s="167"/>
      <c r="G810" s="167"/>
      <c r="H810" s="167" t="str">
        <f t="shared" si="25"/>
        <v>Insert into `tbrelOrgInstalacion` values(325,26,2,1);</v>
      </c>
      <c r="I810" s="167"/>
      <c r="J810" s="167"/>
      <c r="K810" s="167"/>
      <c r="L810" s="166"/>
      <c r="M810" t="str">
        <f t="shared" si="24"/>
        <v>Insert into `tbrelOrgServicios` values(218,14,14,1);</v>
      </c>
      <c r="AB810" t="str">
        <f t="shared" si="23"/>
        <v>Insert into `tbrelOrgAccesibilidad` values(317,27,11,1);</v>
      </c>
    </row>
    <row r="811" spans="3:28" ht="15" customHeight="1" x14ac:dyDescent="0.25">
      <c r="C811" s="167"/>
      <c r="D811" s="167"/>
      <c r="E811" s="167"/>
      <c r="F811" s="167"/>
      <c r="G811" s="167"/>
      <c r="H811" s="167" t="str">
        <f t="shared" si="25"/>
        <v>Insert into `tbrelOrgInstalacion` values(326,26,4,1);</v>
      </c>
      <c r="I811" s="167"/>
      <c r="J811" s="167"/>
      <c r="K811" s="167"/>
      <c r="L811" s="166"/>
      <c r="M811" t="str">
        <f t="shared" si="24"/>
        <v>Insert into `tbrelOrgServicios` values(219,14,15,1);</v>
      </c>
      <c r="AB811" t="str">
        <f t="shared" si="23"/>
        <v>Insert into `tbrelOrgAccesibilidad` values(318,27,13,1);</v>
      </c>
    </row>
    <row r="812" spans="3:28" ht="15" customHeight="1" x14ac:dyDescent="0.25">
      <c r="C812" s="167"/>
      <c r="D812" s="167"/>
      <c r="E812" s="167"/>
      <c r="F812" s="167"/>
      <c r="G812" s="167"/>
      <c r="H812" s="167" t="str">
        <f t="shared" si="25"/>
        <v>Insert into `tbrelOrgInstalacion` values(327,26,5,1);</v>
      </c>
      <c r="I812" s="167"/>
      <c r="J812" s="167"/>
      <c r="K812" s="167"/>
      <c r="L812" s="166"/>
      <c r="M812" t="str">
        <f t="shared" si="24"/>
        <v>Insert into `tbrelOrgServicios` values(220,14,16,1);</v>
      </c>
      <c r="AB812" t="str">
        <f t="shared" si="23"/>
        <v>Insert into `tbrelOrgAccesibilidad` values(319,27,15,1);</v>
      </c>
    </row>
    <row r="813" spans="3:28" ht="15" customHeight="1" x14ac:dyDescent="0.25">
      <c r="C813" s="167"/>
      <c r="D813" s="167"/>
      <c r="E813" s="167"/>
      <c r="F813" s="167"/>
      <c r="G813" s="167"/>
      <c r="H813" s="167" t="str">
        <f t="shared" si="25"/>
        <v>Insert into `tbrelOrgInstalacion` values(328,26,6,1);</v>
      </c>
      <c r="I813" s="167"/>
      <c r="J813" s="167"/>
      <c r="K813" s="167"/>
      <c r="L813" s="166"/>
      <c r="M813" t="str">
        <f t="shared" si="24"/>
        <v>Insert into `tbrelOrgServicios` values(221,14,17,1);</v>
      </c>
      <c r="AB813" t="str">
        <f t="shared" si="23"/>
        <v>Insert into `tbrelOrgAccesibilidad` values(320,27,16,1);</v>
      </c>
    </row>
    <row r="814" spans="3:28" ht="15" customHeight="1" x14ac:dyDescent="0.25">
      <c r="C814" s="167"/>
      <c r="D814" s="167"/>
      <c r="E814" s="167"/>
      <c r="F814" s="167"/>
      <c r="G814" s="167"/>
      <c r="H814" s="167" t="str">
        <f t="shared" si="25"/>
        <v>Insert into `tbrelOrgInstalacion` values(329,26,8,1);</v>
      </c>
      <c r="I814" s="167"/>
      <c r="J814" s="167"/>
      <c r="K814" s="167"/>
      <c r="L814" s="166"/>
      <c r="M814" t="str">
        <f t="shared" si="24"/>
        <v>Insert into `tbrelOrgServicios` values(222,14,18,1);</v>
      </c>
      <c r="AB814" t="str">
        <f t="shared" si="23"/>
        <v>Insert into `tbrelOrgAccesibilidad` values(321,27,17,1);</v>
      </c>
    </row>
    <row r="815" spans="3:28" ht="15" customHeight="1" x14ac:dyDescent="0.25">
      <c r="C815" s="167"/>
      <c r="D815" s="167"/>
      <c r="E815" s="167"/>
      <c r="F815" s="167"/>
      <c r="G815" s="167"/>
      <c r="H815" s="167" t="str">
        <f t="shared" si="25"/>
        <v>Insert into `tbrelOrgInstalacion` values(330,26,9,1);</v>
      </c>
      <c r="I815" s="167"/>
      <c r="J815" s="167"/>
      <c r="K815" s="167"/>
      <c r="L815" s="166"/>
      <c r="M815" t="str">
        <f t="shared" si="24"/>
        <v>Insert into `tbrelOrgServicios` values(223,14,20,1);</v>
      </c>
      <c r="AB815" t="str">
        <f t="shared" ref="AB815:AB878" si="26">$AB$12&amp;AB338&amp;","&amp;AC338&amp;","&amp;AD338&amp;","&amp;AE338&amp;");"</f>
        <v>Insert into `tbrelOrgAccesibilidad` values(322,27,18,1);</v>
      </c>
    </row>
    <row r="816" spans="3:28" ht="15" customHeight="1" x14ac:dyDescent="0.25">
      <c r="C816" s="167"/>
      <c r="D816" s="167"/>
      <c r="E816" s="167"/>
      <c r="F816" s="167"/>
      <c r="G816" s="167"/>
      <c r="H816" s="167" t="str">
        <f t="shared" si="25"/>
        <v>Insert into `tbrelOrgInstalacion` values(331,26,10,1);</v>
      </c>
      <c r="I816" s="167"/>
      <c r="J816" s="167"/>
      <c r="K816" s="167"/>
      <c r="L816" s="166"/>
      <c r="M816" t="str">
        <f t="shared" si="24"/>
        <v>Insert into `tbrelOrgServicios` values(224,14,21,1);</v>
      </c>
      <c r="AB816" t="str">
        <f t="shared" si="26"/>
        <v>Insert into `tbrelOrgAccesibilidad` values(323,27,19,1);</v>
      </c>
    </row>
    <row r="817" spans="3:28" ht="15" customHeight="1" x14ac:dyDescent="0.25">
      <c r="C817" s="167"/>
      <c r="D817" s="167"/>
      <c r="E817" s="167"/>
      <c r="F817" s="167"/>
      <c r="G817" s="167"/>
      <c r="H817" s="167" t="str">
        <f t="shared" si="25"/>
        <v>Insert into `tbrelOrgInstalacion` values(332,26,11,1);</v>
      </c>
      <c r="I817" s="167"/>
      <c r="J817" s="167"/>
      <c r="K817" s="167"/>
      <c r="L817" s="166"/>
      <c r="M817" t="str">
        <f t="shared" si="24"/>
        <v>Insert into `tbrelOrgServicios` values(225,15,1,1);</v>
      </c>
      <c r="AB817" t="str">
        <f t="shared" si="26"/>
        <v>Insert into `tbrelOrgAccesibilidad` values(324,28,1,1);</v>
      </c>
    </row>
    <row r="818" spans="3:28" ht="15" customHeight="1" x14ac:dyDescent="0.25">
      <c r="C818" s="167"/>
      <c r="D818" s="167"/>
      <c r="E818" s="167"/>
      <c r="F818" s="167"/>
      <c r="G818" s="167"/>
      <c r="H818" s="167" t="str">
        <f t="shared" si="25"/>
        <v>Insert into `tbrelOrgInstalacion` values(333,26,12,1);</v>
      </c>
      <c r="I818" s="167"/>
      <c r="J818" s="167"/>
      <c r="K818" s="167"/>
      <c r="L818" s="166"/>
      <c r="M818" t="str">
        <f t="shared" si="24"/>
        <v>Insert into `tbrelOrgServicios` values(226,15,3,1);</v>
      </c>
      <c r="AB818" t="str">
        <f t="shared" si="26"/>
        <v>Insert into `tbrelOrgAccesibilidad` values(325,28,2,1);</v>
      </c>
    </row>
    <row r="819" spans="3:28" ht="15" customHeight="1" x14ac:dyDescent="0.25">
      <c r="C819" s="167"/>
      <c r="D819" s="167"/>
      <c r="E819" s="167"/>
      <c r="F819" s="167"/>
      <c r="G819" s="167"/>
      <c r="H819" s="167" t="str">
        <f t="shared" si="25"/>
        <v>Insert into `tbrelOrgInstalacion` values(334,26,13,1);</v>
      </c>
      <c r="I819" s="167"/>
      <c r="J819" s="167"/>
      <c r="K819" s="167"/>
      <c r="L819" s="166"/>
      <c r="M819" t="str">
        <f t="shared" si="24"/>
        <v>Insert into `tbrelOrgServicios` values(227,15,5,1);</v>
      </c>
      <c r="AB819" t="str">
        <f t="shared" si="26"/>
        <v>Insert into `tbrelOrgAccesibilidad` values(326,28,3,1);</v>
      </c>
    </row>
    <row r="820" spans="3:28" ht="15" customHeight="1" x14ac:dyDescent="0.25">
      <c r="C820" s="167"/>
      <c r="D820" s="167"/>
      <c r="E820" s="167"/>
      <c r="F820" s="167"/>
      <c r="G820" s="167"/>
      <c r="H820" s="167" t="str">
        <f t="shared" si="25"/>
        <v>Insert into `tbrelOrgInstalacion` values(335,26,14,1);</v>
      </c>
      <c r="I820" s="167"/>
      <c r="J820" s="167"/>
      <c r="K820" s="167"/>
      <c r="L820" s="166"/>
      <c r="M820" t="str">
        <f t="shared" si="24"/>
        <v>Insert into `tbrelOrgServicios` values(228,15,6,1);</v>
      </c>
      <c r="AB820" t="str">
        <f t="shared" si="26"/>
        <v>Insert into `tbrelOrgAccesibilidad` values(327,28,4,1);</v>
      </c>
    </row>
    <row r="821" spans="3:28" ht="15" customHeight="1" x14ac:dyDescent="0.25">
      <c r="C821" s="167"/>
      <c r="D821" s="167"/>
      <c r="E821" s="167"/>
      <c r="F821" s="167"/>
      <c r="G821" s="167"/>
      <c r="H821" s="167" t="str">
        <f t="shared" si="25"/>
        <v>Insert into `tbrelOrgInstalacion` values(336,26,15,1);</v>
      </c>
      <c r="I821" s="167"/>
      <c r="J821" s="167"/>
      <c r="K821" s="167"/>
      <c r="L821" s="166"/>
      <c r="M821" t="str">
        <f t="shared" si="24"/>
        <v>Insert into `tbrelOrgServicios` values(229,15,7,1);</v>
      </c>
      <c r="AB821" t="str">
        <f t="shared" si="26"/>
        <v>Insert into `tbrelOrgAccesibilidad` values(328,28,5,1);</v>
      </c>
    </row>
    <row r="822" spans="3:28" ht="15" customHeight="1" x14ac:dyDescent="0.25">
      <c r="C822" s="167"/>
      <c r="D822" s="167"/>
      <c r="E822" s="167"/>
      <c r="F822" s="167"/>
      <c r="G822" s="167"/>
      <c r="H822" s="167" t="str">
        <f t="shared" si="25"/>
        <v>Insert into `tbrelOrgInstalacion` values(337,26,16,1);</v>
      </c>
      <c r="I822" s="167"/>
      <c r="J822" s="167"/>
      <c r="K822" s="167"/>
      <c r="L822" s="166"/>
      <c r="M822" t="str">
        <f t="shared" si="24"/>
        <v>Insert into `tbrelOrgServicios` values(230,15,8,1);</v>
      </c>
      <c r="AB822" t="str">
        <f t="shared" si="26"/>
        <v>Insert into `tbrelOrgAccesibilidad` values(329,28,6,1);</v>
      </c>
    </row>
    <row r="823" spans="3:28" ht="15" customHeight="1" x14ac:dyDescent="0.25">
      <c r="C823" s="167"/>
      <c r="D823" s="167"/>
      <c r="E823" s="167"/>
      <c r="F823" s="167"/>
      <c r="G823" s="167"/>
      <c r="H823" s="167" t="str">
        <f t="shared" si="25"/>
        <v>Insert into `tbrelOrgInstalacion` values(338,26,17,1);</v>
      </c>
      <c r="I823" s="167"/>
      <c r="J823" s="167"/>
      <c r="K823" s="167"/>
      <c r="L823" s="166"/>
      <c r="M823" t="str">
        <f t="shared" si="24"/>
        <v>Insert into `tbrelOrgServicios` values(231,15,9,1);</v>
      </c>
      <c r="AB823" t="str">
        <f t="shared" si="26"/>
        <v>Insert into `tbrelOrgAccesibilidad` values(330,28,7,1);</v>
      </c>
    </row>
    <row r="824" spans="3:28" ht="15" customHeight="1" x14ac:dyDescent="0.25">
      <c r="C824" s="167"/>
      <c r="D824" s="167"/>
      <c r="E824" s="167"/>
      <c r="F824" s="167"/>
      <c r="G824" s="167"/>
      <c r="H824" s="167" t="str">
        <f t="shared" si="25"/>
        <v>Insert into `tbrelOrgInstalacion` values(339,26,18,1);</v>
      </c>
      <c r="I824" s="167"/>
      <c r="J824" s="167"/>
      <c r="K824" s="167"/>
      <c r="L824" s="166"/>
      <c r="M824" t="str">
        <f t="shared" si="24"/>
        <v>Insert into `tbrelOrgServicios` values(232,15,10,1);</v>
      </c>
      <c r="AB824" t="str">
        <f t="shared" si="26"/>
        <v>Insert into `tbrelOrgAccesibilidad` values(331,28,8,1);</v>
      </c>
    </row>
    <row r="825" spans="3:28" ht="15" customHeight="1" x14ac:dyDescent="0.25">
      <c r="C825" s="167"/>
      <c r="D825" s="167"/>
      <c r="E825" s="167"/>
      <c r="F825" s="167"/>
      <c r="G825" s="167"/>
      <c r="H825" s="167" t="str">
        <f t="shared" si="25"/>
        <v>Insert into `tbrelOrgInstalacion` values(340,27,2,1);</v>
      </c>
      <c r="I825" s="167"/>
      <c r="J825" s="167"/>
      <c r="K825" s="167"/>
      <c r="L825" s="166"/>
      <c r="M825" t="str">
        <f t="shared" si="24"/>
        <v>Insert into `tbrelOrgServicios` values(233,15,12,1);</v>
      </c>
      <c r="AB825" t="str">
        <f t="shared" si="26"/>
        <v>Insert into `tbrelOrgAccesibilidad` values(332,28,9,1);</v>
      </c>
    </row>
    <row r="826" spans="3:28" ht="15" customHeight="1" x14ac:dyDescent="0.25">
      <c r="C826" s="167"/>
      <c r="D826" s="167"/>
      <c r="E826" s="167"/>
      <c r="F826" s="167"/>
      <c r="G826" s="167"/>
      <c r="H826" s="167" t="str">
        <f t="shared" si="25"/>
        <v>Insert into `tbrelOrgInstalacion` values(341,27,3,1);</v>
      </c>
      <c r="I826" s="167"/>
      <c r="J826" s="167"/>
      <c r="K826" s="167"/>
      <c r="L826" s="166"/>
      <c r="M826" t="str">
        <f t="shared" si="24"/>
        <v>Insert into `tbrelOrgServicios` values(234,15,13,1);</v>
      </c>
      <c r="AB826" t="str">
        <f t="shared" si="26"/>
        <v>Insert into `tbrelOrgAccesibilidad` values(333,28,10,1);</v>
      </c>
    </row>
    <row r="827" spans="3:28" ht="15" customHeight="1" x14ac:dyDescent="0.25">
      <c r="C827" s="167"/>
      <c r="D827" s="167"/>
      <c r="E827" s="167"/>
      <c r="F827" s="167"/>
      <c r="G827" s="167"/>
      <c r="H827" s="167" t="str">
        <f t="shared" si="25"/>
        <v>Insert into `tbrelOrgInstalacion` values(342,27,4,1);</v>
      </c>
      <c r="I827" s="167"/>
      <c r="J827" s="167"/>
      <c r="K827" s="167"/>
      <c r="L827" s="166"/>
      <c r="M827" t="str">
        <f t="shared" si="24"/>
        <v>Insert into `tbrelOrgServicios` values(235,15,14,1);</v>
      </c>
      <c r="AB827" t="str">
        <f t="shared" si="26"/>
        <v>Insert into `tbrelOrgAccesibilidad` values(334,28,11,1);</v>
      </c>
    </row>
    <row r="828" spans="3:28" ht="15" customHeight="1" x14ac:dyDescent="0.25">
      <c r="C828" s="167"/>
      <c r="D828" s="167"/>
      <c r="E828" s="167"/>
      <c r="F828" s="167"/>
      <c r="G828" s="167"/>
      <c r="H828" s="167" t="str">
        <f t="shared" si="25"/>
        <v>Insert into `tbrelOrgInstalacion` values(343,27,5,1);</v>
      </c>
      <c r="I828" s="167"/>
      <c r="J828" s="167"/>
      <c r="K828" s="167"/>
      <c r="L828" s="166"/>
      <c r="M828" t="str">
        <f t="shared" si="24"/>
        <v>Insert into `tbrelOrgServicios` values(236,15,16,1);</v>
      </c>
      <c r="AB828" t="str">
        <f t="shared" si="26"/>
        <v>Insert into `tbrelOrgAccesibilidad` values(335,28,13,1);</v>
      </c>
    </row>
    <row r="829" spans="3:28" ht="15" customHeight="1" x14ac:dyDescent="0.25">
      <c r="C829" s="167"/>
      <c r="D829" s="167"/>
      <c r="E829" s="167"/>
      <c r="F829" s="167"/>
      <c r="G829" s="167"/>
      <c r="H829" s="167" t="str">
        <f t="shared" si="25"/>
        <v>Insert into `tbrelOrgInstalacion` values(344,27,8,1);</v>
      </c>
      <c r="I829" s="167"/>
      <c r="J829" s="167"/>
      <c r="K829" s="167"/>
      <c r="L829" s="166"/>
      <c r="M829" t="str">
        <f t="shared" si="24"/>
        <v>Insert into `tbrelOrgServicios` values(237,15,18,1);</v>
      </c>
      <c r="AB829" t="str">
        <f t="shared" si="26"/>
        <v>Insert into `tbrelOrgAccesibilidad` values(336,28,14,1);</v>
      </c>
    </row>
    <row r="830" spans="3:28" ht="15" customHeight="1" x14ac:dyDescent="0.25">
      <c r="C830" s="167"/>
      <c r="D830" s="167"/>
      <c r="E830" s="167"/>
      <c r="F830" s="167"/>
      <c r="G830" s="167"/>
      <c r="H830" s="167" t="str">
        <f t="shared" si="25"/>
        <v>Insert into `tbrelOrgInstalacion` values(345,27,10,1);</v>
      </c>
      <c r="I830" s="167"/>
      <c r="J830" s="167"/>
      <c r="K830" s="167"/>
      <c r="L830" s="166"/>
      <c r="M830" t="str">
        <f t="shared" si="24"/>
        <v>Insert into `tbrelOrgServicios` values(238,15,19,1);</v>
      </c>
      <c r="AB830" t="str">
        <f t="shared" si="26"/>
        <v>Insert into `tbrelOrgAccesibilidad` values(337,28,15,1);</v>
      </c>
    </row>
    <row r="831" spans="3:28" ht="15" customHeight="1" x14ac:dyDescent="0.25">
      <c r="C831" s="167"/>
      <c r="D831" s="167"/>
      <c r="E831" s="167"/>
      <c r="F831" s="167"/>
      <c r="G831" s="167"/>
      <c r="H831" s="167" t="str">
        <f t="shared" si="25"/>
        <v>Insert into `tbrelOrgInstalacion` values(346,27,11,1);</v>
      </c>
      <c r="I831" s="167"/>
      <c r="J831" s="167"/>
      <c r="K831" s="167"/>
      <c r="L831" s="166"/>
      <c r="M831" t="str">
        <f t="shared" si="24"/>
        <v>Insert into `tbrelOrgServicios` values(239,15,20,1);</v>
      </c>
      <c r="AB831" t="str">
        <f t="shared" si="26"/>
        <v>Insert into `tbrelOrgAccesibilidad` values(338,28,16,1);</v>
      </c>
    </row>
    <row r="832" spans="3:28" ht="15" customHeight="1" x14ac:dyDescent="0.25">
      <c r="C832" s="167"/>
      <c r="D832" s="167"/>
      <c r="E832" s="167"/>
      <c r="F832" s="167"/>
      <c r="G832" s="167"/>
      <c r="H832" s="167" t="str">
        <f t="shared" si="25"/>
        <v>Insert into `tbrelOrgInstalacion` values(347,27,12,1);</v>
      </c>
      <c r="I832" s="167"/>
      <c r="J832" s="167"/>
      <c r="K832" s="167"/>
      <c r="L832" s="166"/>
      <c r="M832" t="str">
        <f t="shared" si="24"/>
        <v>Insert into `tbrelOrgServicios` values(240,15,21,1);</v>
      </c>
      <c r="AB832" t="str">
        <f t="shared" si="26"/>
        <v>Insert into `tbrelOrgAccesibilidad` values(339,28,17,1);</v>
      </c>
    </row>
    <row r="833" spans="3:28" ht="15" customHeight="1" x14ac:dyDescent="0.25">
      <c r="C833" s="167"/>
      <c r="D833" s="167"/>
      <c r="E833" s="167"/>
      <c r="F833" s="167"/>
      <c r="G833" s="167"/>
      <c r="H833" s="167" t="str">
        <f t="shared" si="25"/>
        <v>Insert into `tbrelOrgInstalacion` values(348,27,13,1);</v>
      </c>
      <c r="I833" s="167"/>
      <c r="J833" s="167"/>
      <c r="K833" s="167"/>
      <c r="L833" s="166"/>
      <c r="M833" t="str">
        <f t="shared" si="24"/>
        <v>Insert into `tbrelOrgServicios` values(241,16,1,1);</v>
      </c>
      <c r="AB833" t="str">
        <f t="shared" si="26"/>
        <v>Insert into `tbrelOrgAccesibilidad` values(340,28,18,1);</v>
      </c>
    </row>
    <row r="834" spans="3:28" ht="15" customHeight="1" x14ac:dyDescent="0.25">
      <c r="C834" s="167"/>
      <c r="D834" s="167"/>
      <c r="E834" s="167"/>
      <c r="F834" s="167"/>
      <c r="G834" s="167"/>
      <c r="H834" s="167" t="str">
        <f t="shared" si="25"/>
        <v>Insert into `tbrelOrgInstalacion` values(349,27,14,1);</v>
      </c>
      <c r="I834" s="167"/>
      <c r="J834" s="167"/>
      <c r="K834" s="167"/>
      <c r="L834" s="166"/>
      <c r="M834" t="str">
        <f t="shared" si="24"/>
        <v>Insert into `tbrelOrgServicios` values(242,16,3,1);</v>
      </c>
      <c r="AB834" t="str">
        <f t="shared" si="26"/>
        <v>Insert into `tbrelOrgAccesibilidad` values(341,28,19,1);</v>
      </c>
    </row>
    <row r="835" spans="3:28" ht="15" customHeight="1" x14ac:dyDescent="0.25">
      <c r="C835" s="167"/>
      <c r="D835" s="167"/>
      <c r="E835" s="167"/>
      <c r="F835" s="167"/>
      <c r="G835" s="167"/>
      <c r="H835" s="167" t="str">
        <f t="shared" si="25"/>
        <v>Insert into `tbrelOrgInstalacion` values(350,27,15,1);</v>
      </c>
      <c r="I835" s="167"/>
      <c r="J835" s="167"/>
      <c r="K835" s="167"/>
      <c r="L835" s="166"/>
      <c r="M835" t="str">
        <f t="shared" si="24"/>
        <v>Insert into `tbrelOrgServicios` values(243,16,6,1);</v>
      </c>
      <c r="AB835" t="str">
        <f t="shared" si="26"/>
        <v>Insert into `tbrelOrgAccesibilidad` values(342,28,20,1);</v>
      </c>
    </row>
    <row r="836" spans="3:28" ht="15" customHeight="1" x14ac:dyDescent="0.25">
      <c r="C836" s="167"/>
      <c r="D836" s="167"/>
      <c r="E836" s="167"/>
      <c r="F836" s="167"/>
      <c r="G836" s="167"/>
      <c r="H836" s="167" t="str">
        <f t="shared" si="25"/>
        <v>Insert into `tbrelOrgInstalacion` values(351,27,16,1);</v>
      </c>
      <c r="I836" s="167"/>
      <c r="J836" s="167"/>
      <c r="K836" s="167"/>
      <c r="L836" s="166"/>
      <c r="M836" t="str">
        <f t="shared" si="24"/>
        <v>Insert into `tbrelOrgServicios` values(244,16,7,1);</v>
      </c>
      <c r="AB836" t="str">
        <f t="shared" si="26"/>
        <v>Insert into `tbrelOrgAccesibilidad` values(343,29,1,1);</v>
      </c>
    </row>
    <row r="837" spans="3:28" ht="15" customHeight="1" x14ac:dyDescent="0.25">
      <c r="C837" s="167"/>
      <c r="D837" s="167"/>
      <c r="E837" s="167"/>
      <c r="F837" s="167"/>
      <c r="G837" s="167"/>
      <c r="H837" s="167" t="str">
        <f t="shared" si="25"/>
        <v>Insert into `tbrelOrgInstalacion` values(352,27,17,1);</v>
      </c>
      <c r="I837" s="167"/>
      <c r="J837" s="167"/>
      <c r="K837" s="167"/>
      <c r="L837" s="166"/>
      <c r="M837" t="str">
        <f t="shared" si="24"/>
        <v>Insert into `tbrelOrgServicios` values(245,16,9,1);</v>
      </c>
      <c r="AB837" t="str">
        <f t="shared" si="26"/>
        <v>Insert into `tbrelOrgAccesibilidad` values(344,29,2,1);</v>
      </c>
    </row>
    <row r="838" spans="3:28" ht="15" customHeight="1" x14ac:dyDescent="0.25">
      <c r="C838" s="167"/>
      <c r="D838" s="167"/>
      <c r="E838" s="167"/>
      <c r="F838" s="167"/>
      <c r="G838" s="167"/>
      <c r="H838" s="167" t="str">
        <f t="shared" si="25"/>
        <v>Insert into `tbrelOrgInstalacion` values(353,27,18,1);</v>
      </c>
      <c r="I838" s="167"/>
      <c r="J838" s="167"/>
      <c r="K838" s="167"/>
      <c r="L838" s="166"/>
      <c r="M838" t="str">
        <f t="shared" si="24"/>
        <v>Insert into `tbrelOrgServicios` values(246,16,11,1);</v>
      </c>
      <c r="AB838" t="str">
        <f t="shared" si="26"/>
        <v>Insert into `tbrelOrgAccesibilidad` values(345,29,3,1);</v>
      </c>
    </row>
    <row r="839" spans="3:28" ht="15" customHeight="1" x14ac:dyDescent="0.25">
      <c r="C839" s="167"/>
      <c r="D839" s="167"/>
      <c r="E839" s="167"/>
      <c r="F839" s="167"/>
      <c r="G839" s="167"/>
      <c r="H839" s="167" t="str">
        <f t="shared" si="25"/>
        <v>Insert into `tbrelOrgInstalacion` values(354,28,1,1);</v>
      </c>
      <c r="I839" s="167"/>
      <c r="J839" s="167"/>
      <c r="K839" s="167"/>
      <c r="L839" s="166"/>
      <c r="M839" t="str">
        <f t="shared" si="24"/>
        <v>Insert into `tbrelOrgServicios` values(247,16,12,1);</v>
      </c>
      <c r="AB839" t="str">
        <f t="shared" si="26"/>
        <v>Insert into `tbrelOrgAccesibilidad` values(346,29,4,1);</v>
      </c>
    </row>
    <row r="840" spans="3:28" ht="15" customHeight="1" x14ac:dyDescent="0.25">
      <c r="C840" s="167"/>
      <c r="D840" s="167"/>
      <c r="E840" s="167"/>
      <c r="F840" s="167"/>
      <c r="G840" s="167"/>
      <c r="H840" s="167" t="str">
        <f t="shared" si="25"/>
        <v>Insert into `tbrelOrgInstalacion` values(355,28,6,1);</v>
      </c>
      <c r="I840" s="167"/>
      <c r="J840" s="167"/>
      <c r="K840" s="167"/>
      <c r="L840" s="166"/>
      <c r="M840" t="str">
        <f t="shared" si="24"/>
        <v>Insert into `tbrelOrgServicios` values(248,16,13,1);</v>
      </c>
      <c r="AB840" t="str">
        <f t="shared" si="26"/>
        <v>Insert into `tbrelOrgAccesibilidad` values(347,29,6,1);</v>
      </c>
    </row>
    <row r="841" spans="3:28" ht="15" customHeight="1" x14ac:dyDescent="0.25">
      <c r="C841" s="167"/>
      <c r="D841" s="167"/>
      <c r="E841" s="167"/>
      <c r="F841" s="167"/>
      <c r="G841" s="167"/>
      <c r="H841" s="167" t="str">
        <f t="shared" si="25"/>
        <v>Insert into `tbrelOrgInstalacion` values(356,28,7,1);</v>
      </c>
      <c r="I841" s="167"/>
      <c r="J841" s="167"/>
      <c r="K841" s="167"/>
      <c r="L841" s="166"/>
      <c r="M841" t="str">
        <f t="shared" si="24"/>
        <v>Insert into `tbrelOrgServicios` values(249,16,14,1);</v>
      </c>
      <c r="AB841" t="str">
        <f t="shared" si="26"/>
        <v>Insert into `tbrelOrgAccesibilidad` values(348,29,7,1);</v>
      </c>
    </row>
    <row r="842" spans="3:28" ht="15" customHeight="1" x14ac:dyDescent="0.25">
      <c r="C842" s="167"/>
      <c r="D842" s="167"/>
      <c r="E842" s="167"/>
      <c r="F842" s="167"/>
      <c r="G842" s="167"/>
      <c r="H842" s="167" t="str">
        <f t="shared" si="25"/>
        <v>Insert into `tbrelOrgInstalacion` values(357,28,8,1);</v>
      </c>
      <c r="I842" s="167"/>
      <c r="J842" s="167"/>
      <c r="K842" s="167"/>
      <c r="L842" s="166"/>
      <c r="M842" t="str">
        <f t="shared" si="24"/>
        <v>Insert into `tbrelOrgServicios` values(250,16,15,1);</v>
      </c>
      <c r="AB842" t="str">
        <f t="shared" si="26"/>
        <v>Insert into `tbrelOrgAccesibilidad` values(349,29,8,1);</v>
      </c>
    </row>
    <row r="843" spans="3:28" ht="15" customHeight="1" x14ac:dyDescent="0.25">
      <c r="C843" s="167"/>
      <c r="D843" s="167"/>
      <c r="E843" s="167"/>
      <c r="F843" s="167"/>
      <c r="G843" s="167"/>
      <c r="H843" s="167" t="str">
        <f t="shared" si="25"/>
        <v>Insert into `tbrelOrgInstalacion` values(358,28,9,1);</v>
      </c>
      <c r="I843" s="167"/>
      <c r="J843" s="167"/>
      <c r="K843" s="167"/>
      <c r="L843" s="166"/>
      <c r="M843" t="str">
        <f t="shared" si="24"/>
        <v>Insert into `tbrelOrgServicios` values(251,16,16,1);</v>
      </c>
      <c r="AB843" t="str">
        <f t="shared" si="26"/>
        <v>Insert into `tbrelOrgAccesibilidad` values(350,29,11,1);</v>
      </c>
    </row>
    <row r="844" spans="3:28" ht="15" customHeight="1" x14ac:dyDescent="0.25">
      <c r="C844" s="167"/>
      <c r="D844" s="167"/>
      <c r="E844" s="167"/>
      <c r="F844" s="167"/>
      <c r="G844" s="167"/>
      <c r="H844" s="167" t="str">
        <f t="shared" si="25"/>
        <v>Insert into `tbrelOrgInstalacion` values(359,28,10,1);</v>
      </c>
      <c r="I844" s="167"/>
      <c r="J844" s="167"/>
      <c r="K844" s="167"/>
      <c r="L844" s="166"/>
      <c r="M844" t="str">
        <f t="shared" si="24"/>
        <v>Insert into `tbrelOrgServicios` values(252,16,17,1);</v>
      </c>
      <c r="AB844" t="str">
        <f t="shared" si="26"/>
        <v>Insert into `tbrelOrgAccesibilidad` values(351,29,12,1);</v>
      </c>
    </row>
    <row r="845" spans="3:28" ht="15" customHeight="1" x14ac:dyDescent="0.25">
      <c r="C845" s="167"/>
      <c r="D845" s="167"/>
      <c r="E845" s="167"/>
      <c r="F845" s="167"/>
      <c r="G845" s="167"/>
      <c r="H845" s="167" t="str">
        <f t="shared" si="25"/>
        <v>Insert into `tbrelOrgInstalacion` values(360,28,11,1);</v>
      </c>
      <c r="I845" s="167"/>
      <c r="J845" s="167"/>
      <c r="K845" s="167"/>
      <c r="L845" s="166"/>
      <c r="M845" t="str">
        <f t="shared" si="24"/>
        <v>Insert into `tbrelOrgServicios` values(253,16,19,1);</v>
      </c>
      <c r="AB845" t="str">
        <f t="shared" si="26"/>
        <v>Insert into `tbrelOrgAccesibilidad` values(352,29,14,1);</v>
      </c>
    </row>
    <row r="846" spans="3:28" ht="15" customHeight="1" x14ac:dyDescent="0.25">
      <c r="C846" s="167"/>
      <c r="D846" s="167"/>
      <c r="E846" s="167"/>
      <c r="F846" s="167"/>
      <c r="G846" s="167"/>
      <c r="H846" s="167" t="str">
        <f t="shared" si="25"/>
        <v>Insert into `tbrelOrgInstalacion` values(361,28,12,1);</v>
      </c>
      <c r="I846" s="167"/>
      <c r="J846" s="167"/>
      <c r="K846" s="167"/>
      <c r="L846" s="166"/>
      <c r="M846" t="str">
        <f t="shared" si="24"/>
        <v>Insert into `tbrelOrgServicios` values(254,16,20,1);</v>
      </c>
      <c r="AB846" t="str">
        <f t="shared" si="26"/>
        <v>Insert into `tbrelOrgAccesibilidad` values(353,29,15,1);</v>
      </c>
    </row>
    <row r="847" spans="3:28" ht="15" customHeight="1" x14ac:dyDescent="0.25">
      <c r="C847" s="167"/>
      <c r="D847" s="167"/>
      <c r="E847" s="167"/>
      <c r="F847" s="167"/>
      <c r="G847" s="167"/>
      <c r="H847" s="167" t="str">
        <f t="shared" si="25"/>
        <v>Insert into `tbrelOrgInstalacion` values(362,28,13,1);</v>
      </c>
      <c r="I847" s="167"/>
      <c r="J847" s="167"/>
      <c r="K847" s="167"/>
      <c r="L847" s="166"/>
      <c r="M847" t="str">
        <f t="shared" si="24"/>
        <v>Insert into `tbrelOrgServicios` values(255,16,21,1);</v>
      </c>
      <c r="AB847" t="str">
        <f t="shared" si="26"/>
        <v>Insert into `tbrelOrgAccesibilidad` values(354,29,17,1);</v>
      </c>
    </row>
    <row r="848" spans="3:28" ht="15" customHeight="1" x14ac:dyDescent="0.25">
      <c r="C848" s="167"/>
      <c r="D848" s="167"/>
      <c r="E848" s="167"/>
      <c r="F848" s="167"/>
      <c r="G848" s="167"/>
      <c r="H848" s="167" t="str">
        <f t="shared" si="25"/>
        <v>Insert into `tbrelOrgInstalacion` values(363,28,16,1);</v>
      </c>
      <c r="I848" s="167"/>
      <c r="J848" s="167"/>
      <c r="K848" s="167"/>
      <c r="L848" s="166"/>
      <c r="M848" t="str">
        <f t="shared" si="24"/>
        <v>Insert into `tbrelOrgServicios` values(256,17,1,1);</v>
      </c>
      <c r="AB848" t="str">
        <f t="shared" si="26"/>
        <v>Insert into `tbrelOrgAccesibilidad` values(355,29,18,1);</v>
      </c>
    </row>
    <row r="849" spans="3:28" ht="15" customHeight="1" x14ac:dyDescent="0.25">
      <c r="C849" s="167"/>
      <c r="D849" s="167"/>
      <c r="E849" s="167"/>
      <c r="F849" s="167"/>
      <c r="G849" s="167"/>
      <c r="H849" s="167" t="str">
        <f t="shared" si="25"/>
        <v>Insert into `tbrelOrgInstalacion` values(364,28,17,1);</v>
      </c>
      <c r="I849" s="167"/>
      <c r="J849" s="167"/>
      <c r="K849" s="167"/>
      <c r="L849" s="166"/>
      <c r="M849" t="str">
        <f t="shared" si="24"/>
        <v>Insert into `tbrelOrgServicios` values(257,17,2,1);</v>
      </c>
      <c r="AB849" t="str">
        <f t="shared" si="26"/>
        <v>Insert into `tbrelOrgAccesibilidad` values(356,29,20,1);</v>
      </c>
    </row>
    <row r="850" spans="3:28" ht="15" customHeight="1" x14ac:dyDescent="0.25">
      <c r="C850" s="167"/>
      <c r="D850" s="167"/>
      <c r="E850" s="167"/>
      <c r="F850" s="167"/>
      <c r="G850" s="167"/>
      <c r="H850" s="167" t="str">
        <f t="shared" si="25"/>
        <v>Insert into `tbrelOrgInstalacion` values(365,28,18,1);</v>
      </c>
      <c r="I850" s="167"/>
      <c r="J850" s="167"/>
      <c r="K850" s="167"/>
      <c r="L850" s="166"/>
      <c r="M850" t="str">
        <f t="shared" ref="M850:M913" si="27">$M$12&amp;M274&amp;","&amp;N274&amp;","&amp;O274&amp;","&amp;P274&amp;");"</f>
        <v>Insert into `tbrelOrgServicios` values(258,17,3,1);</v>
      </c>
      <c r="AB850" t="str">
        <f t="shared" si="26"/>
        <v>Insert into `tbrelOrgAccesibilidad` values(357,30,1,1);</v>
      </c>
    </row>
    <row r="851" spans="3:28" ht="15" customHeight="1" x14ac:dyDescent="0.25">
      <c r="C851" s="167"/>
      <c r="D851" s="167"/>
      <c r="E851" s="167"/>
      <c r="F851" s="167"/>
      <c r="G851" s="167"/>
      <c r="H851" s="167" t="str">
        <f t="shared" si="25"/>
        <v>Insert into `tbrelOrgInstalacion` values(366,29,1,1);</v>
      </c>
      <c r="I851" s="167"/>
      <c r="J851" s="167"/>
      <c r="K851" s="167"/>
      <c r="L851" s="166"/>
      <c r="M851" t="str">
        <f t="shared" si="27"/>
        <v>Insert into `tbrelOrgServicios` values(259,17,5,1);</v>
      </c>
      <c r="AB851" t="str">
        <f t="shared" si="26"/>
        <v>Insert into `tbrelOrgAccesibilidad` values(358,30,2,1);</v>
      </c>
    </row>
    <row r="852" spans="3:28" ht="15" customHeight="1" x14ac:dyDescent="0.25">
      <c r="C852" s="167"/>
      <c r="D852" s="167"/>
      <c r="E852" s="167"/>
      <c r="F852" s="167"/>
      <c r="G852" s="167"/>
      <c r="H852" s="167" t="str">
        <f t="shared" si="25"/>
        <v>Insert into `tbrelOrgInstalacion` values(367,29,2,1);</v>
      </c>
      <c r="I852" s="167"/>
      <c r="J852" s="167"/>
      <c r="K852" s="167"/>
      <c r="L852" s="166"/>
      <c r="M852" t="str">
        <f t="shared" si="27"/>
        <v>Insert into `tbrelOrgServicios` values(260,17,7,1);</v>
      </c>
      <c r="AB852" t="str">
        <f t="shared" si="26"/>
        <v>Insert into `tbrelOrgAccesibilidad` values(359,30,3,1);</v>
      </c>
    </row>
    <row r="853" spans="3:28" ht="15" customHeight="1" x14ac:dyDescent="0.25">
      <c r="C853" s="167"/>
      <c r="D853" s="167"/>
      <c r="E853" s="167"/>
      <c r="F853" s="167"/>
      <c r="G853" s="167"/>
      <c r="H853" s="167" t="str">
        <f t="shared" si="25"/>
        <v>Insert into `tbrelOrgInstalacion` values(368,29,3,1);</v>
      </c>
      <c r="I853" s="167"/>
      <c r="J853" s="167"/>
      <c r="K853" s="167"/>
      <c r="L853" s="166"/>
      <c r="M853" t="str">
        <f t="shared" si="27"/>
        <v>Insert into `tbrelOrgServicios` values(261,17,8,1);</v>
      </c>
      <c r="AB853" t="str">
        <f t="shared" si="26"/>
        <v>Insert into `tbrelOrgAccesibilidad` values(360,30,4,1);</v>
      </c>
    </row>
    <row r="854" spans="3:28" ht="15" customHeight="1" x14ac:dyDescent="0.25">
      <c r="C854" s="167"/>
      <c r="D854" s="167"/>
      <c r="E854" s="167"/>
      <c r="F854" s="167"/>
      <c r="G854" s="167"/>
      <c r="H854" s="167" t="str">
        <f t="shared" si="25"/>
        <v>Insert into `tbrelOrgInstalacion` values(369,29,5,1);</v>
      </c>
      <c r="I854" s="167"/>
      <c r="J854" s="167"/>
      <c r="K854" s="167"/>
      <c r="L854" s="166"/>
      <c r="M854" t="str">
        <f t="shared" si="27"/>
        <v>Insert into `tbrelOrgServicios` values(262,17,9,1);</v>
      </c>
      <c r="AB854" t="str">
        <f t="shared" si="26"/>
        <v>Insert into `tbrelOrgAccesibilidad` values(361,30,5,1);</v>
      </c>
    </row>
    <row r="855" spans="3:28" ht="15" customHeight="1" x14ac:dyDescent="0.25">
      <c r="C855" s="167"/>
      <c r="D855" s="167"/>
      <c r="E855" s="167"/>
      <c r="F855" s="167"/>
      <c r="G855" s="167"/>
      <c r="H855" s="167" t="str">
        <f t="shared" si="25"/>
        <v>Insert into `tbrelOrgInstalacion` values(370,29,8,1);</v>
      </c>
      <c r="I855" s="167"/>
      <c r="J855" s="167"/>
      <c r="K855" s="167"/>
      <c r="L855" s="166"/>
      <c r="M855" t="str">
        <f t="shared" si="27"/>
        <v>Insert into `tbrelOrgServicios` values(263,17,10,1);</v>
      </c>
      <c r="AB855" t="str">
        <f t="shared" si="26"/>
        <v>Insert into `tbrelOrgAccesibilidad` values(362,30,6,1);</v>
      </c>
    </row>
    <row r="856" spans="3:28" ht="15" customHeight="1" x14ac:dyDescent="0.25">
      <c r="C856" s="167"/>
      <c r="D856" s="167"/>
      <c r="E856" s="167"/>
      <c r="F856" s="167"/>
      <c r="G856" s="167"/>
      <c r="H856" s="167" t="str">
        <f t="shared" si="25"/>
        <v>Insert into `tbrelOrgInstalacion` values(371,29,9,1);</v>
      </c>
      <c r="I856" s="167"/>
      <c r="J856" s="167"/>
      <c r="K856" s="167"/>
      <c r="L856" s="166"/>
      <c r="M856" t="str">
        <f t="shared" si="27"/>
        <v>Insert into `tbrelOrgServicios` values(264,17,11,1);</v>
      </c>
      <c r="AB856" t="str">
        <f t="shared" si="26"/>
        <v>Insert into `tbrelOrgAccesibilidad` values(363,30,7,1);</v>
      </c>
    </row>
    <row r="857" spans="3:28" ht="15" customHeight="1" x14ac:dyDescent="0.25">
      <c r="C857" s="167"/>
      <c r="D857" s="167"/>
      <c r="E857" s="167"/>
      <c r="F857" s="167"/>
      <c r="G857" s="167"/>
      <c r="H857" s="167" t="str">
        <f t="shared" si="25"/>
        <v>Insert into `tbrelOrgInstalacion` values(372,29,10,1);</v>
      </c>
      <c r="I857" s="167"/>
      <c r="J857" s="167"/>
      <c r="K857" s="167"/>
      <c r="L857" s="166"/>
      <c r="M857" t="str">
        <f t="shared" si="27"/>
        <v>Insert into `tbrelOrgServicios` values(265,17,14,1);</v>
      </c>
      <c r="AB857" t="str">
        <f t="shared" si="26"/>
        <v>Insert into `tbrelOrgAccesibilidad` values(364,30,8,1);</v>
      </c>
    </row>
    <row r="858" spans="3:28" ht="15" customHeight="1" x14ac:dyDescent="0.25">
      <c r="C858" s="167"/>
      <c r="D858" s="167"/>
      <c r="E858" s="167"/>
      <c r="F858" s="167"/>
      <c r="G858" s="167"/>
      <c r="H858" s="167" t="str">
        <f t="shared" si="25"/>
        <v>Insert into `tbrelOrgInstalacion` values(373,29,11,1);</v>
      </c>
      <c r="I858" s="167"/>
      <c r="J858" s="167"/>
      <c r="K858" s="167"/>
      <c r="L858" s="166"/>
      <c r="M858" t="str">
        <f t="shared" si="27"/>
        <v>Insert into `tbrelOrgServicios` values(266,17,15,1);</v>
      </c>
      <c r="AB858" t="str">
        <f t="shared" si="26"/>
        <v>Insert into `tbrelOrgAccesibilidad` values(365,30,9,1);</v>
      </c>
    </row>
    <row r="859" spans="3:28" ht="15" customHeight="1" x14ac:dyDescent="0.25">
      <c r="C859" s="167"/>
      <c r="D859" s="167"/>
      <c r="E859" s="167"/>
      <c r="F859" s="167"/>
      <c r="G859" s="167"/>
      <c r="H859" s="167" t="str">
        <f t="shared" si="25"/>
        <v>Insert into `tbrelOrgInstalacion` values(374,29,12,1);</v>
      </c>
      <c r="I859" s="167"/>
      <c r="J859" s="167"/>
      <c r="K859" s="167"/>
      <c r="L859" s="166"/>
      <c r="M859" t="str">
        <f t="shared" si="27"/>
        <v>Insert into `tbrelOrgServicios` values(267,17,16,1);</v>
      </c>
      <c r="AB859" t="str">
        <f t="shared" si="26"/>
        <v>Insert into `tbrelOrgAccesibilidad` values(366,30,10,1);</v>
      </c>
    </row>
    <row r="860" spans="3:28" ht="15" customHeight="1" x14ac:dyDescent="0.25">
      <c r="C860" s="167"/>
      <c r="D860" s="167"/>
      <c r="E860" s="167"/>
      <c r="F860" s="167"/>
      <c r="G860" s="167"/>
      <c r="H860" s="167" t="str">
        <f t="shared" si="25"/>
        <v>Insert into `tbrelOrgInstalacion` values(375,29,13,1);</v>
      </c>
      <c r="I860" s="167"/>
      <c r="J860" s="167"/>
      <c r="K860" s="167"/>
      <c r="L860" s="166"/>
      <c r="M860" t="str">
        <f t="shared" si="27"/>
        <v>Insert into `tbrelOrgServicios` values(268,17,17,1);</v>
      </c>
      <c r="AB860" t="str">
        <f t="shared" si="26"/>
        <v>Insert into `tbrelOrgAccesibilidad` values(367,30,11,1);</v>
      </c>
    </row>
    <row r="861" spans="3:28" ht="15" customHeight="1" x14ac:dyDescent="0.25">
      <c r="C861" s="167"/>
      <c r="D861" s="167"/>
      <c r="E861" s="167"/>
      <c r="F861" s="167"/>
      <c r="G861" s="167"/>
      <c r="H861" s="167" t="str">
        <f t="shared" si="25"/>
        <v>Insert into `tbrelOrgInstalacion` values(376,29,15,1);</v>
      </c>
      <c r="I861" s="167"/>
      <c r="J861" s="167"/>
      <c r="K861" s="167"/>
      <c r="L861" s="166"/>
      <c r="M861" t="str">
        <f t="shared" si="27"/>
        <v>Insert into `tbrelOrgServicios` values(269,17,18,1);</v>
      </c>
      <c r="AB861" t="str">
        <f t="shared" si="26"/>
        <v>Insert into `tbrelOrgAccesibilidad` values(368,30,12,1);</v>
      </c>
    </row>
    <row r="862" spans="3:28" ht="15" customHeight="1" x14ac:dyDescent="0.25">
      <c r="C862" s="167"/>
      <c r="D862" s="167"/>
      <c r="E862" s="167"/>
      <c r="F862" s="167"/>
      <c r="G862" s="167"/>
      <c r="H862" s="167" t="str">
        <f t="shared" si="25"/>
        <v>Insert into `tbrelOrgInstalacion` values(377,29,16,1);</v>
      </c>
      <c r="I862" s="167"/>
      <c r="J862" s="167"/>
      <c r="K862" s="167"/>
      <c r="L862" s="166"/>
      <c r="M862" t="str">
        <f t="shared" si="27"/>
        <v>Insert into `tbrelOrgServicios` values(270,17,19,1);</v>
      </c>
      <c r="AB862" t="str">
        <f t="shared" si="26"/>
        <v>Insert into `tbrelOrgAccesibilidad` values(369,30,13,1);</v>
      </c>
    </row>
    <row r="863" spans="3:28" ht="15" customHeight="1" x14ac:dyDescent="0.25">
      <c r="C863" s="167"/>
      <c r="D863" s="167"/>
      <c r="E863" s="167"/>
      <c r="F863" s="167"/>
      <c r="G863" s="167"/>
      <c r="H863" s="167" t="str">
        <f t="shared" si="25"/>
        <v>Insert into `tbrelOrgInstalacion` values(378,29,17,1);</v>
      </c>
      <c r="I863" s="167"/>
      <c r="J863" s="167"/>
      <c r="K863" s="167"/>
      <c r="L863" s="166"/>
      <c r="M863" t="str">
        <f t="shared" si="27"/>
        <v>Insert into `tbrelOrgServicios` values(271,17,20,1);</v>
      </c>
      <c r="AB863" t="str">
        <f t="shared" si="26"/>
        <v>Insert into `tbrelOrgAccesibilidad` values(370,30,14,1);</v>
      </c>
    </row>
    <row r="864" spans="3:28" ht="15" customHeight="1" x14ac:dyDescent="0.25">
      <c r="C864" s="167"/>
      <c r="D864" s="167"/>
      <c r="E864" s="167"/>
      <c r="F864" s="167"/>
      <c r="G864" s="167"/>
      <c r="H864" s="167" t="str">
        <f t="shared" si="25"/>
        <v>Insert into `tbrelOrgInstalacion` values(379,30,2,1);</v>
      </c>
      <c r="I864" s="167"/>
      <c r="J864" s="167"/>
      <c r="K864" s="167"/>
      <c r="L864" s="166"/>
      <c r="M864" t="str">
        <f t="shared" si="27"/>
        <v>Insert into `tbrelOrgServicios` values(272,17,21,1);</v>
      </c>
      <c r="AB864" t="str">
        <f t="shared" si="26"/>
        <v>Insert into `tbrelOrgAccesibilidad` values(371,30,15,1);</v>
      </c>
    </row>
    <row r="865" spans="3:28" ht="15" customHeight="1" x14ac:dyDescent="0.25">
      <c r="C865" s="167"/>
      <c r="D865" s="167"/>
      <c r="E865" s="167"/>
      <c r="F865" s="167"/>
      <c r="G865" s="167"/>
      <c r="H865" s="167" t="str">
        <f t="shared" si="25"/>
        <v>Insert into `tbrelOrgInstalacion` values(380,30,3,1);</v>
      </c>
      <c r="I865" s="167"/>
      <c r="J865" s="167"/>
      <c r="K865" s="167"/>
      <c r="L865" s="166"/>
      <c r="M865" t="str">
        <f t="shared" si="27"/>
        <v>Insert into `tbrelOrgServicios` values(273,18,1,1);</v>
      </c>
      <c r="AB865" t="str">
        <f t="shared" si="26"/>
        <v>Insert into `tbrelOrgAccesibilidad` values(372,30,17,1);</v>
      </c>
    </row>
    <row r="866" spans="3:28" ht="15" customHeight="1" x14ac:dyDescent="0.25">
      <c r="C866" s="167"/>
      <c r="D866" s="167"/>
      <c r="E866" s="167"/>
      <c r="F866" s="167"/>
      <c r="G866" s="167"/>
      <c r="H866" s="167" t="str">
        <f t="shared" si="25"/>
        <v>Insert into `tbrelOrgInstalacion` values(381,30,4,1);</v>
      </c>
      <c r="I866" s="167"/>
      <c r="J866" s="167"/>
      <c r="K866" s="167"/>
      <c r="L866" s="166"/>
      <c r="M866" t="str">
        <f t="shared" si="27"/>
        <v>Insert into `tbrelOrgServicios` values(274,18,3,1);</v>
      </c>
      <c r="AB866" t="str">
        <f t="shared" si="26"/>
        <v>Insert into `tbrelOrgAccesibilidad` values(373,30,19,1);</v>
      </c>
    </row>
    <row r="867" spans="3:28" ht="15" customHeight="1" x14ac:dyDescent="0.25">
      <c r="C867" s="167"/>
      <c r="D867" s="167"/>
      <c r="E867" s="167"/>
      <c r="F867" s="167"/>
      <c r="G867" s="167"/>
      <c r="H867" s="167" t="str">
        <f t="shared" si="25"/>
        <v>Insert into `tbrelOrgInstalacion` values(382,30,5,1);</v>
      </c>
      <c r="I867" s="167"/>
      <c r="J867" s="167"/>
      <c r="K867" s="167"/>
      <c r="L867" s="166"/>
      <c r="M867" t="str">
        <f t="shared" si="27"/>
        <v>Insert into `tbrelOrgServicios` values(275,18,4,1);</v>
      </c>
      <c r="AB867" t="str">
        <f t="shared" si="26"/>
        <v>Insert into `tbrelOrgAccesibilidad` values(374,30,20,1);</v>
      </c>
    </row>
    <row r="868" spans="3:28" ht="15" customHeight="1" x14ac:dyDescent="0.25">
      <c r="C868" s="167"/>
      <c r="D868" s="167"/>
      <c r="E868" s="167"/>
      <c r="F868" s="167"/>
      <c r="G868" s="167"/>
      <c r="H868" s="167" t="str">
        <f t="shared" si="25"/>
        <v>Insert into `tbrelOrgInstalacion` values(383,30,7,1);</v>
      </c>
      <c r="I868" s="167"/>
      <c r="J868" s="167"/>
      <c r="K868" s="167"/>
      <c r="L868" s="166"/>
      <c r="M868" t="str">
        <f t="shared" si="27"/>
        <v>Insert into `tbrelOrgServicios` values(276,18,5,1);</v>
      </c>
      <c r="AB868" t="str">
        <f t="shared" si="26"/>
        <v>Insert into `tbrelOrgAccesibilidad` values(375,31,1,1);</v>
      </c>
    </row>
    <row r="869" spans="3:28" ht="15" customHeight="1" x14ac:dyDescent="0.25">
      <c r="C869" s="167"/>
      <c r="D869" s="167"/>
      <c r="E869" s="167"/>
      <c r="F869" s="167"/>
      <c r="G869" s="167"/>
      <c r="H869" s="167" t="str">
        <f t="shared" si="25"/>
        <v>Insert into `tbrelOrgInstalacion` values(384,30,8,1);</v>
      </c>
      <c r="I869" s="167"/>
      <c r="J869" s="167"/>
      <c r="K869" s="167"/>
      <c r="L869" s="166"/>
      <c r="M869" t="str">
        <f t="shared" si="27"/>
        <v>Insert into `tbrelOrgServicios` values(277,18,6,1);</v>
      </c>
      <c r="AB869" t="str">
        <f t="shared" si="26"/>
        <v>Insert into `tbrelOrgAccesibilidad` values(376,31,2,1);</v>
      </c>
    </row>
    <row r="870" spans="3:28" ht="15" customHeight="1" x14ac:dyDescent="0.25">
      <c r="C870" s="167"/>
      <c r="D870" s="167"/>
      <c r="E870" s="167"/>
      <c r="F870" s="167"/>
      <c r="G870" s="167"/>
      <c r="H870" s="167" t="str">
        <f t="shared" si="25"/>
        <v>Insert into `tbrelOrgInstalacion` values(385,30,9,1);</v>
      </c>
      <c r="I870" s="167"/>
      <c r="J870" s="167"/>
      <c r="K870" s="167"/>
      <c r="L870" s="166"/>
      <c r="M870" t="str">
        <f t="shared" si="27"/>
        <v>Insert into `tbrelOrgServicios` values(278,18,7,1);</v>
      </c>
      <c r="AB870" t="str">
        <f t="shared" si="26"/>
        <v>Insert into `tbrelOrgAccesibilidad` values(377,31,3,1);</v>
      </c>
    </row>
    <row r="871" spans="3:28" ht="15" customHeight="1" x14ac:dyDescent="0.25">
      <c r="C871" s="167"/>
      <c r="D871" s="167"/>
      <c r="E871" s="167"/>
      <c r="F871" s="167"/>
      <c r="G871" s="167"/>
      <c r="H871" s="167" t="str">
        <f t="shared" ref="H871:H934" si="28">$H$12&amp;H402&amp;","&amp;I402&amp;","&amp;J402&amp;","&amp;K402&amp;");"</f>
        <v>Insert into `tbrelOrgInstalacion` values(386,30,11,1);</v>
      </c>
      <c r="I871" s="167"/>
      <c r="J871" s="167"/>
      <c r="K871" s="167"/>
      <c r="L871" s="166"/>
      <c r="M871" t="str">
        <f t="shared" si="27"/>
        <v>Insert into `tbrelOrgServicios` values(279,18,8,1);</v>
      </c>
      <c r="AB871" t="str">
        <f t="shared" si="26"/>
        <v>Insert into `tbrelOrgAccesibilidad` values(378,31,4,1);</v>
      </c>
    </row>
    <row r="872" spans="3:28" ht="15" customHeight="1" x14ac:dyDescent="0.25">
      <c r="C872" s="167"/>
      <c r="D872" s="167"/>
      <c r="E872" s="167"/>
      <c r="F872" s="167"/>
      <c r="G872" s="167"/>
      <c r="H872" s="167" t="str">
        <f t="shared" si="28"/>
        <v>Insert into `tbrelOrgInstalacion` values(387,30,12,1);</v>
      </c>
      <c r="I872" s="167"/>
      <c r="J872" s="167"/>
      <c r="K872" s="167"/>
      <c r="L872" s="166"/>
      <c r="M872" t="str">
        <f t="shared" si="27"/>
        <v>Insert into `tbrelOrgServicios` values(280,18,10,1);</v>
      </c>
      <c r="AB872" t="str">
        <f t="shared" si="26"/>
        <v>Insert into `tbrelOrgAccesibilidad` values(379,31,5,1);</v>
      </c>
    </row>
    <row r="873" spans="3:28" ht="15" customHeight="1" x14ac:dyDescent="0.25">
      <c r="C873" s="167"/>
      <c r="D873" s="167"/>
      <c r="E873" s="167"/>
      <c r="F873" s="167"/>
      <c r="G873" s="167"/>
      <c r="H873" s="167" t="str">
        <f t="shared" si="28"/>
        <v>Insert into `tbrelOrgInstalacion` values(388,30,13,1);</v>
      </c>
      <c r="I873" s="167"/>
      <c r="J873" s="167"/>
      <c r="K873" s="167"/>
      <c r="L873" s="166"/>
      <c r="M873" t="str">
        <f t="shared" si="27"/>
        <v>Insert into `tbrelOrgServicios` values(281,18,11,1);</v>
      </c>
      <c r="AB873" t="str">
        <f t="shared" si="26"/>
        <v>Insert into `tbrelOrgAccesibilidad` values(380,31,6,1);</v>
      </c>
    </row>
    <row r="874" spans="3:28" ht="15" customHeight="1" x14ac:dyDescent="0.25">
      <c r="C874" s="167"/>
      <c r="D874" s="167"/>
      <c r="E874" s="167"/>
      <c r="F874" s="167"/>
      <c r="G874" s="167"/>
      <c r="H874" s="167" t="str">
        <f t="shared" si="28"/>
        <v>Insert into `tbrelOrgInstalacion` values(389,30,14,1);</v>
      </c>
      <c r="I874" s="167"/>
      <c r="J874" s="167"/>
      <c r="K874" s="167"/>
      <c r="L874" s="166"/>
      <c r="M874" t="str">
        <f t="shared" si="27"/>
        <v>Insert into `tbrelOrgServicios` values(282,18,12,1);</v>
      </c>
      <c r="AB874" t="str">
        <f t="shared" si="26"/>
        <v>Insert into `tbrelOrgAccesibilidad` values(381,31,9,1);</v>
      </c>
    </row>
    <row r="875" spans="3:28" ht="15" customHeight="1" x14ac:dyDescent="0.25">
      <c r="C875" s="167"/>
      <c r="D875" s="167"/>
      <c r="E875" s="167"/>
      <c r="F875" s="167"/>
      <c r="G875" s="167"/>
      <c r="H875" s="167" t="str">
        <f t="shared" si="28"/>
        <v>Insert into `tbrelOrgInstalacion` values(390,30,15,1);</v>
      </c>
      <c r="I875" s="167"/>
      <c r="J875" s="167"/>
      <c r="K875" s="167"/>
      <c r="L875" s="166"/>
      <c r="M875" t="str">
        <f t="shared" si="27"/>
        <v>Insert into `tbrelOrgServicios` values(283,18,14,1);</v>
      </c>
      <c r="AB875" t="str">
        <f t="shared" si="26"/>
        <v>Insert into `tbrelOrgAccesibilidad` values(382,31,11,1);</v>
      </c>
    </row>
    <row r="876" spans="3:28" ht="15" customHeight="1" x14ac:dyDescent="0.25">
      <c r="C876" s="167"/>
      <c r="D876" s="167"/>
      <c r="E876" s="167"/>
      <c r="F876" s="167"/>
      <c r="G876" s="167"/>
      <c r="H876" s="167" t="str">
        <f t="shared" si="28"/>
        <v>Insert into `tbrelOrgInstalacion` values(391,30,16,1);</v>
      </c>
      <c r="I876" s="167"/>
      <c r="J876" s="167"/>
      <c r="K876" s="167"/>
      <c r="L876" s="166"/>
      <c r="M876" t="str">
        <f t="shared" si="27"/>
        <v>Insert into `tbrelOrgServicios` values(284,18,16,1);</v>
      </c>
      <c r="AB876" t="str">
        <f t="shared" si="26"/>
        <v>Insert into `tbrelOrgAccesibilidad` values(383,31,12,1);</v>
      </c>
    </row>
    <row r="877" spans="3:28" ht="15" customHeight="1" x14ac:dyDescent="0.25">
      <c r="C877" s="167"/>
      <c r="D877" s="167"/>
      <c r="E877" s="167"/>
      <c r="F877" s="167"/>
      <c r="G877" s="167"/>
      <c r="H877" s="167" t="str">
        <f t="shared" si="28"/>
        <v>Insert into `tbrelOrgInstalacion` values(392,30,17,1);</v>
      </c>
      <c r="I877" s="167"/>
      <c r="J877" s="167"/>
      <c r="K877" s="167"/>
      <c r="L877" s="166"/>
      <c r="M877" t="str">
        <f t="shared" si="27"/>
        <v>Insert into `tbrelOrgServicios` values(285,18,17,1);</v>
      </c>
      <c r="AB877" t="str">
        <f t="shared" si="26"/>
        <v>Insert into `tbrelOrgAccesibilidad` values(384,31,13,1);</v>
      </c>
    </row>
    <row r="878" spans="3:28" ht="15" customHeight="1" x14ac:dyDescent="0.25">
      <c r="C878" s="167"/>
      <c r="D878" s="167"/>
      <c r="E878" s="167"/>
      <c r="F878" s="167"/>
      <c r="G878" s="167"/>
      <c r="H878" s="167" t="str">
        <f t="shared" si="28"/>
        <v>Insert into `tbrelOrgInstalacion` values(393,30,18,1);</v>
      </c>
      <c r="I878" s="167"/>
      <c r="J878" s="167"/>
      <c r="K878" s="167"/>
      <c r="L878" s="166"/>
      <c r="M878" t="str">
        <f t="shared" si="27"/>
        <v>Insert into `tbrelOrgServicios` values(286,18,18,1);</v>
      </c>
      <c r="AB878" t="str">
        <f t="shared" si="26"/>
        <v>Insert into `tbrelOrgAccesibilidad` values(385,31,16,1);</v>
      </c>
    </row>
    <row r="879" spans="3:28" ht="15" customHeight="1" x14ac:dyDescent="0.25">
      <c r="C879" s="167"/>
      <c r="D879" s="167"/>
      <c r="E879" s="167"/>
      <c r="F879" s="167"/>
      <c r="G879" s="167"/>
      <c r="H879" s="167" t="str">
        <f t="shared" si="28"/>
        <v>Insert into `tbrelOrgInstalacion` values(394,31,1,1);</v>
      </c>
      <c r="I879" s="167"/>
      <c r="J879" s="167"/>
      <c r="K879" s="167"/>
      <c r="L879" s="166"/>
      <c r="M879" t="str">
        <f t="shared" si="27"/>
        <v>Insert into `tbrelOrgServicios` values(287,18,20,1);</v>
      </c>
      <c r="AB879" t="str">
        <f t="shared" ref="AB879:AB942" si="29">$AB$12&amp;AB402&amp;","&amp;AC402&amp;","&amp;AD402&amp;","&amp;AE402&amp;");"</f>
        <v>Insert into `tbrelOrgAccesibilidad` values(386,31,18,1);</v>
      </c>
    </row>
    <row r="880" spans="3:28" ht="15" customHeight="1" x14ac:dyDescent="0.25">
      <c r="C880" s="167"/>
      <c r="D880" s="167"/>
      <c r="E880" s="167"/>
      <c r="F880" s="167"/>
      <c r="G880" s="167"/>
      <c r="H880" s="167" t="str">
        <f t="shared" si="28"/>
        <v>Insert into `tbrelOrgInstalacion` values(395,31,2,1);</v>
      </c>
      <c r="I880" s="167"/>
      <c r="J880" s="167"/>
      <c r="K880" s="167"/>
      <c r="L880" s="166"/>
      <c r="M880" t="str">
        <f t="shared" si="27"/>
        <v>Insert into `tbrelOrgServicios` values(288,18,21,1);</v>
      </c>
      <c r="AB880" t="str">
        <f t="shared" si="29"/>
        <v>Insert into `tbrelOrgAccesibilidad` values(387,31,19,1);</v>
      </c>
    </row>
    <row r="881" spans="3:28" ht="15" customHeight="1" x14ac:dyDescent="0.25">
      <c r="C881" s="167"/>
      <c r="D881" s="167"/>
      <c r="E881" s="167"/>
      <c r="F881" s="167"/>
      <c r="G881" s="167"/>
      <c r="H881" s="167" t="str">
        <f t="shared" si="28"/>
        <v>Insert into `tbrelOrgInstalacion` values(396,31,4,1);</v>
      </c>
      <c r="I881" s="167"/>
      <c r="J881" s="167"/>
      <c r="K881" s="167"/>
      <c r="L881" s="166"/>
      <c r="M881" t="str">
        <f t="shared" si="27"/>
        <v>Insert into `tbrelOrgServicios` values(289,19,1,1);</v>
      </c>
      <c r="AB881" t="str">
        <f t="shared" si="29"/>
        <v>Insert into `tbrelOrgAccesibilidad` values(388,31,20,1);</v>
      </c>
    </row>
    <row r="882" spans="3:28" ht="15" customHeight="1" x14ac:dyDescent="0.25">
      <c r="C882" s="167"/>
      <c r="D882" s="167"/>
      <c r="E882" s="167"/>
      <c r="F882" s="167"/>
      <c r="G882" s="167"/>
      <c r="H882" s="167" t="str">
        <f t="shared" si="28"/>
        <v>Insert into `tbrelOrgInstalacion` values(397,31,6,1);</v>
      </c>
      <c r="I882" s="167"/>
      <c r="J882" s="167"/>
      <c r="K882" s="167"/>
      <c r="L882" s="166"/>
      <c r="M882" t="str">
        <f t="shared" si="27"/>
        <v>Insert into `tbrelOrgServicios` values(290,19,2,1);</v>
      </c>
      <c r="AB882" t="str">
        <f t="shared" si="29"/>
        <v>Insert into `tbrelOrgAccesibilidad` values(389,32,1,1);</v>
      </c>
    </row>
    <row r="883" spans="3:28" ht="15" customHeight="1" x14ac:dyDescent="0.25">
      <c r="C883" s="167"/>
      <c r="D883" s="167"/>
      <c r="E883" s="167"/>
      <c r="F883" s="167"/>
      <c r="G883" s="167"/>
      <c r="H883" s="167" t="str">
        <f t="shared" si="28"/>
        <v>Insert into `tbrelOrgInstalacion` values(398,31,8,1);</v>
      </c>
      <c r="I883" s="167"/>
      <c r="J883" s="167"/>
      <c r="K883" s="167"/>
      <c r="L883" s="166"/>
      <c r="M883" t="str">
        <f t="shared" si="27"/>
        <v>Insert into `tbrelOrgServicios` values(291,19,3,1);</v>
      </c>
      <c r="AB883" t="str">
        <f t="shared" si="29"/>
        <v>Insert into `tbrelOrgAccesibilidad` values(390,32,2,1);</v>
      </c>
    </row>
    <row r="884" spans="3:28" ht="15" customHeight="1" x14ac:dyDescent="0.25">
      <c r="C884" s="167"/>
      <c r="D884" s="167"/>
      <c r="E884" s="167"/>
      <c r="F884" s="167"/>
      <c r="G884" s="167"/>
      <c r="H884" s="167" t="str">
        <f t="shared" si="28"/>
        <v>Insert into `tbrelOrgInstalacion` values(399,31,9,1);</v>
      </c>
      <c r="I884" s="167"/>
      <c r="J884" s="167"/>
      <c r="K884" s="167"/>
      <c r="L884" s="166"/>
      <c r="M884" t="str">
        <f t="shared" si="27"/>
        <v>Insert into `tbrelOrgServicios` values(292,19,4,1);</v>
      </c>
      <c r="AB884" t="str">
        <f t="shared" si="29"/>
        <v>Insert into `tbrelOrgAccesibilidad` values(391,32,3,1);</v>
      </c>
    </row>
    <row r="885" spans="3:28" ht="15" customHeight="1" x14ac:dyDescent="0.25">
      <c r="C885" s="167"/>
      <c r="D885" s="167"/>
      <c r="E885" s="167"/>
      <c r="F885" s="167"/>
      <c r="G885" s="167"/>
      <c r="H885" s="167" t="str">
        <f t="shared" si="28"/>
        <v>Insert into `tbrelOrgInstalacion` values(400,31,11,1);</v>
      </c>
      <c r="I885" s="167"/>
      <c r="J885" s="167"/>
      <c r="K885" s="167"/>
      <c r="L885" s="166"/>
      <c r="M885" t="str">
        <f t="shared" si="27"/>
        <v>Insert into `tbrelOrgServicios` values(293,19,5,1);</v>
      </c>
      <c r="AB885" t="str">
        <f t="shared" si="29"/>
        <v>Insert into `tbrelOrgAccesibilidad` values(392,32,4,1);</v>
      </c>
    </row>
    <row r="886" spans="3:28" ht="15" customHeight="1" x14ac:dyDescent="0.25">
      <c r="C886" s="167"/>
      <c r="D886" s="167"/>
      <c r="E886" s="167"/>
      <c r="F886" s="167"/>
      <c r="G886" s="167"/>
      <c r="H886" s="167" t="str">
        <f t="shared" si="28"/>
        <v>Insert into `tbrelOrgInstalacion` values(401,31,13,1);</v>
      </c>
      <c r="I886" s="167"/>
      <c r="J886" s="167"/>
      <c r="K886" s="167"/>
      <c r="L886" s="166"/>
      <c r="M886" t="str">
        <f t="shared" si="27"/>
        <v>Insert into `tbrelOrgServicios` values(294,19,6,1);</v>
      </c>
      <c r="AB886" t="str">
        <f t="shared" si="29"/>
        <v>Insert into `tbrelOrgAccesibilidad` values(393,32,5,1);</v>
      </c>
    </row>
    <row r="887" spans="3:28" ht="15" customHeight="1" x14ac:dyDescent="0.25">
      <c r="C887" s="167"/>
      <c r="D887" s="167"/>
      <c r="E887" s="167"/>
      <c r="F887" s="167"/>
      <c r="G887" s="167"/>
      <c r="H887" s="167" t="str">
        <f t="shared" si="28"/>
        <v>Insert into `tbrelOrgInstalacion` values(402,31,14,1);</v>
      </c>
      <c r="I887" s="167"/>
      <c r="J887" s="167"/>
      <c r="K887" s="167"/>
      <c r="L887" s="166"/>
      <c r="M887" t="str">
        <f t="shared" si="27"/>
        <v>Insert into `tbrelOrgServicios` values(295,19,9,1);</v>
      </c>
      <c r="AB887" t="str">
        <f t="shared" si="29"/>
        <v>Insert into `tbrelOrgAccesibilidad` values(394,32,6,1);</v>
      </c>
    </row>
    <row r="888" spans="3:28" ht="15" customHeight="1" x14ac:dyDescent="0.25">
      <c r="C888" s="167"/>
      <c r="D888" s="167"/>
      <c r="E888" s="167"/>
      <c r="F888" s="167"/>
      <c r="G888" s="167"/>
      <c r="H888" s="167" t="str">
        <f t="shared" si="28"/>
        <v>Insert into `tbrelOrgInstalacion` values(403,31,15,1);</v>
      </c>
      <c r="I888" s="167"/>
      <c r="J888" s="167"/>
      <c r="K888" s="167"/>
      <c r="L888" s="166"/>
      <c r="M888" t="str">
        <f t="shared" si="27"/>
        <v>Insert into `tbrelOrgServicios` values(296,19,10,1);</v>
      </c>
      <c r="AB888" t="str">
        <f t="shared" si="29"/>
        <v>Insert into `tbrelOrgAccesibilidad` values(395,32,7,1);</v>
      </c>
    </row>
    <row r="889" spans="3:28" ht="15" customHeight="1" x14ac:dyDescent="0.25">
      <c r="C889" s="167"/>
      <c r="D889" s="167"/>
      <c r="E889" s="167"/>
      <c r="F889" s="167"/>
      <c r="G889" s="167"/>
      <c r="H889" s="167" t="str">
        <f t="shared" si="28"/>
        <v>Insert into `tbrelOrgInstalacion` values(404,31,17,1);</v>
      </c>
      <c r="I889" s="167"/>
      <c r="J889" s="167"/>
      <c r="K889" s="167"/>
      <c r="L889" s="166"/>
      <c r="M889" t="str">
        <f t="shared" si="27"/>
        <v>Insert into `tbrelOrgServicios` values(297,19,11,1);</v>
      </c>
      <c r="AB889" t="str">
        <f t="shared" si="29"/>
        <v>Insert into `tbrelOrgAccesibilidad` values(396,32,8,1);</v>
      </c>
    </row>
    <row r="890" spans="3:28" ht="15" customHeight="1" x14ac:dyDescent="0.25">
      <c r="C890" s="167"/>
      <c r="D890" s="167"/>
      <c r="E890" s="167"/>
      <c r="F890" s="167"/>
      <c r="G890" s="167"/>
      <c r="H890" s="167" t="str">
        <f t="shared" si="28"/>
        <v>Insert into `tbrelOrgInstalacion` values(405,31,18,1);</v>
      </c>
      <c r="I890" s="167"/>
      <c r="J890" s="167"/>
      <c r="K890" s="167"/>
      <c r="L890" s="166"/>
      <c r="M890" t="str">
        <f t="shared" si="27"/>
        <v>Insert into `tbrelOrgServicios` values(298,19,12,1);</v>
      </c>
      <c r="AB890" t="str">
        <f t="shared" si="29"/>
        <v>Insert into `tbrelOrgAccesibilidad` values(397,32,9,1);</v>
      </c>
    </row>
    <row r="891" spans="3:28" ht="15" customHeight="1" x14ac:dyDescent="0.25">
      <c r="C891" s="167"/>
      <c r="D891" s="167"/>
      <c r="E891" s="167"/>
      <c r="F891" s="167"/>
      <c r="G891" s="167"/>
      <c r="H891" s="167" t="str">
        <f t="shared" si="28"/>
        <v>Insert into `tbrelOrgInstalacion` values(406,32,1,1);</v>
      </c>
      <c r="I891" s="167"/>
      <c r="J891" s="167"/>
      <c r="K891" s="167"/>
      <c r="L891" s="166"/>
      <c r="M891" t="str">
        <f t="shared" si="27"/>
        <v>Insert into `tbrelOrgServicios` values(299,19,13,1);</v>
      </c>
      <c r="AB891" t="str">
        <f t="shared" si="29"/>
        <v>Insert into `tbrelOrgAccesibilidad` values(398,32,11,1);</v>
      </c>
    </row>
    <row r="892" spans="3:28" ht="15" customHeight="1" x14ac:dyDescent="0.25">
      <c r="C892" s="167"/>
      <c r="D892" s="167"/>
      <c r="E892" s="167"/>
      <c r="F892" s="167"/>
      <c r="G892" s="167"/>
      <c r="H892" s="167" t="str">
        <f t="shared" si="28"/>
        <v>Insert into `tbrelOrgInstalacion` values(407,32,3,1);</v>
      </c>
      <c r="I892" s="167"/>
      <c r="J892" s="167"/>
      <c r="K892" s="167"/>
      <c r="L892" s="166"/>
      <c r="M892" t="str">
        <f t="shared" si="27"/>
        <v>Insert into `tbrelOrgServicios` values(300,19,15,1);</v>
      </c>
      <c r="AB892" t="str">
        <f t="shared" si="29"/>
        <v>Insert into `tbrelOrgAccesibilidad` values(399,32,12,1);</v>
      </c>
    </row>
    <row r="893" spans="3:28" ht="15" customHeight="1" x14ac:dyDescent="0.25">
      <c r="C893" s="167"/>
      <c r="D893" s="167"/>
      <c r="E893" s="167"/>
      <c r="F893" s="167"/>
      <c r="G893" s="167"/>
      <c r="H893" s="167" t="str">
        <f t="shared" si="28"/>
        <v>Insert into `tbrelOrgInstalacion` values(408,32,4,1);</v>
      </c>
      <c r="I893" s="167"/>
      <c r="J893" s="167"/>
      <c r="K893" s="167"/>
      <c r="L893" s="166"/>
      <c r="M893" t="str">
        <f t="shared" si="27"/>
        <v>Insert into `tbrelOrgServicios` values(301,19,16,1);</v>
      </c>
      <c r="AB893" t="str">
        <f t="shared" si="29"/>
        <v>Insert into `tbrelOrgAccesibilidad` values(400,32,13,1);</v>
      </c>
    </row>
    <row r="894" spans="3:28" ht="15" customHeight="1" x14ac:dyDescent="0.25">
      <c r="C894" s="167"/>
      <c r="D894" s="167"/>
      <c r="E894" s="167"/>
      <c r="F894" s="167"/>
      <c r="G894" s="167"/>
      <c r="H894" s="167" t="str">
        <f t="shared" si="28"/>
        <v>Insert into `tbrelOrgInstalacion` values(409,32,5,1);</v>
      </c>
      <c r="I894" s="167"/>
      <c r="J894" s="167"/>
      <c r="K894" s="167"/>
      <c r="L894" s="166"/>
      <c r="M894" t="str">
        <f t="shared" si="27"/>
        <v>Insert into `tbrelOrgServicios` values(302,19,17,1);</v>
      </c>
      <c r="AB894" t="str">
        <f t="shared" si="29"/>
        <v>Insert into `tbrelOrgAccesibilidad` values(401,32,14,1);</v>
      </c>
    </row>
    <row r="895" spans="3:28" ht="15" customHeight="1" x14ac:dyDescent="0.25">
      <c r="C895" s="167"/>
      <c r="D895" s="167"/>
      <c r="E895" s="167"/>
      <c r="F895" s="167"/>
      <c r="G895" s="167"/>
      <c r="H895" s="167" t="str">
        <f t="shared" si="28"/>
        <v>Insert into `tbrelOrgInstalacion` values(410,32,6,1);</v>
      </c>
      <c r="I895" s="167"/>
      <c r="J895" s="167"/>
      <c r="K895" s="167"/>
      <c r="L895" s="166"/>
      <c r="M895" t="str">
        <f t="shared" si="27"/>
        <v>Insert into `tbrelOrgServicios` values(303,19,18,1);</v>
      </c>
      <c r="AB895" t="str">
        <f t="shared" si="29"/>
        <v>Insert into `tbrelOrgAccesibilidad` values(402,32,15,1);</v>
      </c>
    </row>
    <row r="896" spans="3:28" ht="15" customHeight="1" x14ac:dyDescent="0.25">
      <c r="C896" s="167"/>
      <c r="D896" s="167"/>
      <c r="E896" s="167"/>
      <c r="F896" s="167"/>
      <c r="G896" s="167"/>
      <c r="H896" s="167" t="str">
        <f t="shared" si="28"/>
        <v>Insert into `tbrelOrgInstalacion` values(411,32,7,1);</v>
      </c>
      <c r="I896" s="167"/>
      <c r="J896" s="167"/>
      <c r="K896" s="167"/>
      <c r="L896" s="166"/>
      <c r="M896" t="str">
        <f t="shared" si="27"/>
        <v>Insert into `tbrelOrgServicios` values(304,19,20,1);</v>
      </c>
      <c r="AB896" t="str">
        <f t="shared" si="29"/>
        <v>Insert into `tbrelOrgAccesibilidad` values(403,32,16,1);</v>
      </c>
    </row>
    <row r="897" spans="3:28" ht="15" customHeight="1" x14ac:dyDescent="0.25">
      <c r="C897" s="167"/>
      <c r="D897" s="167"/>
      <c r="E897" s="167"/>
      <c r="F897" s="167"/>
      <c r="G897" s="167"/>
      <c r="H897" s="167" t="str">
        <f t="shared" si="28"/>
        <v>Insert into `tbrelOrgInstalacion` values(412,32,9,1);</v>
      </c>
      <c r="I897" s="167"/>
      <c r="J897" s="167"/>
      <c r="K897" s="167"/>
      <c r="L897" s="166"/>
      <c r="M897" t="str">
        <f t="shared" si="27"/>
        <v>Insert into `tbrelOrgServicios` values(305,19,21,1);</v>
      </c>
      <c r="AB897" t="str">
        <f t="shared" si="29"/>
        <v>Insert into `tbrelOrgAccesibilidad` values(404,32,17,1);</v>
      </c>
    </row>
    <row r="898" spans="3:28" ht="15" customHeight="1" x14ac:dyDescent="0.25">
      <c r="C898" s="167"/>
      <c r="D898" s="167"/>
      <c r="E898" s="167"/>
      <c r="F898" s="167"/>
      <c r="G898" s="167"/>
      <c r="H898" s="167" t="str">
        <f t="shared" si="28"/>
        <v>Insert into `tbrelOrgInstalacion` values(413,32,10,1);</v>
      </c>
      <c r="I898" s="167"/>
      <c r="J898" s="167"/>
      <c r="K898" s="167"/>
      <c r="L898" s="166"/>
      <c r="M898" t="str">
        <f t="shared" si="27"/>
        <v>Insert into `tbrelOrgServicios` values(306,20,1,1);</v>
      </c>
      <c r="AB898" t="str">
        <f t="shared" si="29"/>
        <v>Insert into `tbrelOrgAccesibilidad` values(405,32,18,1);</v>
      </c>
    </row>
    <row r="899" spans="3:28" ht="15" customHeight="1" x14ac:dyDescent="0.25">
      <c r="C899" s="167"/>
      <c r="D899" s="167"/>
      <c r="E899" s="167"/>
      <c r="F899" s="167"/>
      <c r="G899" s="167"/>
      <c r="H899" s="167" t="str">
        <f t="shared" si="28"/>
        <v>Insert into `tbrelOrgInstalacion` values(414,32,12,1);</v>
      </c>
      <c r="I899" s="167"/>
      <c r="J899" s="167"/>
      <c r="K899" s="167"/>
      <c r="L899" s="166"/>
      <c r="M899" t="str">
        <f t="shared" si="27"/>
        <v>Insert into `tbrelOrgServicios` values(307,20,2,1);</v>
      </c>
      <c r="AB899" t="str">
        <f t="shared" si="29"/>
        <v>Insert into `tbrelOrgAccesibilidad` values(406,32,19,1);</v>
      </c>
    </row>
    <row r="900" spans="3:28" ht="15" customHeight="1" x14ac:dyDescent="0.25">
      <c r="C900" s="167"/>
      <c r="D900" s="167"/>
      <c r="E900" s="167"/>
      <c r="F900" s="167"/>
      <c r="G900" s="167"/>
      <c r="H900" s="167" t="str">
        <f t="shared" si="28"/>
        <v>Insert into `tbrelOrgInstalacion` values(415,32,13,1);</v>
      </c>
      <c r="I900" s="167"/>
      <c r="J900" s="167"/>
      <c r="K900" s="167"/>
      <c r="L900" s="166"/>
      <c r="M900" t="str">
        <f t="shared" si="27"/>
        <v>Insert into `tbrelOrgServicios` values(308,20,3,1);</v>
      </c>
      <c r="AB900" t="str">
        <f t="shared" si="29"/>
        <v>Insert into `tbrelOrgAccesibilidad` values(407,32,20,1);</v>
      </c>
    </row>
    <row r="901" spans="3:28" ht="15" customHeight="1" x14ac:dyDescent="0.25">
      <c r="C901" s="167"/>
      <c r="D901" s="167"/>
      <c r="E901" s="167"/>
      <c r="F901" s="167"/>
      <c r="G901" s="167"/>
      <c r="H901" s="167" t="str">
        <f t="shared" si="28"/>
        <v>Insert into `tbrelOrgInstalacion` values(416,32,14,1);</v>
      </c>
      <c r="I901" s="167"/>
      <c r="J901" s="167"/>
      <c r="K901" s="167"/>
      <c r="L901" s="166"/>
      <c r="M901" t="str">
        <f t="shared" si="27"/>
        <v>Insert into `tbrelOrgServicios` values(309,20,4,1);</v>
      </c>
      <c r="AB901" t="str">
        <f t="shared" si="29"/>
        <v>Insert into `tbrelOrgAccesibilidad` values(408,33,1,1);</v>
      </c>
    </row>
    <row r="902" spans="3:28" ht="15" customHeight="1" x14ac:dyDescent="0.25">
      <c r="C902" s="167"/>
      <c r="D902" s="167"/>
      <c r="E902" s="167"/>
      <c r="F902" s="167"/>
      <c r="G902" s="167"/>
      <c r="H902" s="167" t="str">
        <f t="shared" si="28"/>
        <v>Insert into `tbrelOrgInstalacion` values(417,32,15,1);</v>
      </c>
      <c r="I902" s="167"/>
      <c r="J902" s="167"/>
      <c r="K902" s="167"/>
      <c r="L902" s="166"/>
      <c r="M902" t="str">
        <f t="shared" si="27"/>
        <v>Insert into `tbrelOrgServicios` values(310,20,5,1);</v>
      </c>
      <c r="AB902" t="str">
        <f t="shared" si="29"/>
        <v>Insert into `tbrelOrgAccesibilidad` values(409,33,2,1);</v>
      </c>
    </row>
    <row r="903" spans="3:28" ht="15" customHeight="1" x14ac:dyDescent="0.25">
      <c r="C903" s="167"/>
      <c r="D903" s="167"/>
      <c r="E903" s="167"/>
      <c r="F903" s="167"/>
      <c r="G903" s="167"/>
      <c r="H903" s="167" t="str">
        <f t="shared" si="28"/>
        <v>Insert into `tbrelOrgInstalacion` values(418,32,16,1);</v>
      </c>
      <c r="I903" s="167"/>
      <c r="J903" s="167"/>
      <c r="K903" s="167"/>
      <c r="L903" s="166"/>
      <c r="M903" t="str">
        <f t="shared" si="27"/>
        <v>Insert into `tbrelOrgServicios` values(311,20,6,1);</v>
      </c>
      <c r="AB903" t="str">
        <f t="shared" si="29"/>
        <v>Insert into `tbrelOrgAccesibilidad` values(410,33,3,1);</v>
      </c>
    </row>
    <row r="904" spans="3:28" ht="15" customHeight="1" x14ac:dyDescent="0.25">
      <c r="C904" s="167"/>
      <c r="D904" s="167"/>
      <c r="E904" s="167"/>
      <c r="F904" s="167"/>
      <c r="G904" s="167"/>
      <c r="H904" s="167" t="str">
        <f t="shared" si="28"/>
        <v>Insert into `tbrelOrgInstalacion` values(419,32,17,1);</v>
      </c>
      <c r="I904" s="167"/>
      <c r="J904" s="167"/>
      <c r="K904" s="167"/>
      <c r="L904" s="166"/>
      <c r="M904" t="str">
        <f t="shared" si="27"/>
        <v>Insert into `tbrelOrgServicios` values(312,20,7,1);</v>
      </c>
      <c r="AB904" t="str">
        <f t="shared" si="29"/>
        <v>Insert into `tbrelOrgAccesibilidad` values(411,33,4,1);</v>
      </c>
    </row>
    <row r="905" spans="3:28" ht="15" customHeight="1" x14ac:dyDescent="0.25">
      <c r="C905" s="167"/>
      <c r="D905" s="167"/>
      <c r="E905" s="167"/>
      <c r="F905" s="167"/>
      <c r="G905" s="167"/>
      <c r="H905" s="167" t="str">
        <f t="shared" si="28"/>
        <v>Insert into `tbrelOrgInstalacion` values(420,33,1,1);</v>
      </c>
      <c r="I905" s="167"/>
      <c r="J905" s="167"/>
      <c r="K905" s="167"/>
      <c r="L905" s="166"/>
      <c r="M905" t="str">
        <f t="shared" si="27"/>
        <v>Insert into `tbrelOrgServicios` values(313,20,9,1);</v>
      </c>
      <c r="AB905" t="str">
        <f t="shared" si="29"/>
        <v>Insert into `tbrelOrgAccesibilidad` values(412,33,5,1);</v>
      </c>
    </row>
    <row r="906" spans="3:28" ht="15" customHeight="1" x14ac:dyDescent="0.25">
      <c r="C906" s="167"/>
      <c r="D906" s="167"/>
      <c r="E906" s="167"/>
      <c r="F906" s="167"/>
      <c r="G906" s="167"/>
      <c r="H906" s="167" t="str">
        <f t="shared" si="28"/>
        <v>Insert into `tbrelOrgInstalacion` values(421,33,3,1);</v>
      </c>
      <c r="I906" s="167"/>
      <c r="J906" s="167"/>
      <c r="K906" s="167"/>
      <c r="L906" s="166"/>
      <c r="M906" t="str">
        <f t="shared" si="27"/>
        <v>Insert into `tbrelOrgServicios` values(314,20,10,1);</v>
      </c>
      <c r="AB906" t="str">
        <f t="shared" si="29"/>
        <v>Insert into `tbrelOrgAccesibilidad` values(413,33,6,1);</v>
      </c>
    </row>
    <row r="907" spans="3:28" ht="15" customHeight="1" x14ac:dyDescent="0.25">
      <c r="C907" s="167"/>
      <c r="D907" s="167"/>
      <c r="E907" s="167"/>
      <c r="F907" s="167"/>
      <c r="G907" s="167"/>
      <c r="H907" s="167" t="str">
        <f t="shared" si="28"/>
        <v>Insert into `tbrelOrgInstalacion` values(422,33,5,1);</v>
      </c>
      <c r="I907" s="167"/>
      <c r="J907" s="167"/>
      <c r="K907" s="167"/>
      <c r="L907" s="166"/>
      <c r="M907" t="str">
        <f t="shared" si="27"/>
        <v>Insert into `tbrelOrgServicios` values(315,20,11,1);</v>
      </c>
      <c r="AB907" t="str">
        <f t="shared" si="29"/>
        <v>Insert into `tbrelOrgAccesibilidad` values(414,33,9,1);</v>
      </c>
    </row>
    <row r="908" spans="3:28" ht="15" customHeight="1" x14ac:dyDescent="0.25">
      <c r="C908" s="167"/>
      <c r="D908" s="167"/>
      <c r="E908" s="167"/>
      <c r="F908" s="167"/>
      <c r="G908" s="167"/>
      <c r="H908" s="167" t="str">
        <f t="shared" si="28"/>
        <v>Insert into `tbrelOrgInstalacion` values(423,33,6,1);</v>
      </c>
      <c r="I908" s="167"/>
      <c r="J908" s="167"/>
      <c r="K908" s="167"/>
      <c r="L908" s="166"/>
      <c r="M908" t="str">
        <f t="shared" si="27"/>
        <v>Insert into `tbrelOrgServicios` values(316,20,12,1);</v>
      </c>
      <c r="AB908" t="str">
        <f t="shared" si="29"/>
        <v>Insert into `tbrelOrgAccesibilidad` values(415,33,10,1);</v>
      </c>
    </row>
    <row r="909" spans="3:28" ht="15" customHeight="1" x14ac:dyDescent="0.25">
      <c r="C909" s="167"/>
      <c r="D909" s="167"/>
      <c r="E909" s="167"/>
      <c r="F909" s="167"/>
      <c r="G909" s="167"/>
      <c r="H909" s="167" t="str">
        <f t="shared" si="28"/>
        <v>Insert into `tbrelOrgInstalacion` values(424,33,9,1);</v>
      </c>
      <c r="I909" s="167"/>
      <c r="J909" s="167"/>
      <c r="K909" s="167"/>
      <c r="L909" s="166"/>
      <c r="M909" t="str">
        <f t="shared" si="27"/>
        <v>Insert into `tbrelOrgServicios` values(317,20,14,1);</v>
      </c>
      <c r="AB909" t="str">
        <f t="shared" si="29"/>
        <v>Insert into `tbrelOrgAccesibilidad` values(416,33,11,1);</v>
      </c>
    </row>
    <row r="910" spans="3:28" ht="15" customHeight="1" x14ac:dyDescent="0.25">
      <c r="C910" s="167"/>
      <c r="D910" s="167"/>
      <c r="E910" s="167"/>
      <c r="F910" s="167"/>
      <c r="G910" s="167"/>
      <c r="H910" s="167" t="str">
        <f t="shared" si="28"/>
        <v>Insert into `tbrelOrgInstalacion` values(425,33,12,1);</v>
      </c>
      <c r="I910" s="167"/>
      <c r="J910" s="167"/>
      <c r="K910" s="167"/>
      <c r="L910" s="166"/>
      <c r="M910" t="str">
        <f t="shared" si="27"/>
        <v>Insert into `tbrelOrgServicios` values(318,20,15,1);</v>
      </c>
      <c r="AB910" t="str">
        <f t="shared" si="29"/>
        <v>Insert into `tbrelOrgAccesibilidad` values(417,33,12,1);</v>
      </c>
    </row>
    <row r="911" spans="3:28" ht="15" customHeight="1" x14ac:dyDescent="0.25">
      <c r="C911" s="167"/>
      <c r="D911" s="167"/>
      <c r="E911" s="167"/>
      <c r="F911" s="167"/>
      <c r="G911" s="167"/>
      <c r="H911" s="167" t="str">
        <f t="shared" si="28"/>
        <v>Insert into `tbrelOrgInstalacion` values(426,33,15,1);</v>
      </c>
      <c r="I911" s="167"/>
      <c r="J911" s="167"/>
      <c r="K911" s="167"/>
      <c r="L911" s="166"/>
      <c r="M911" t="str">
        <f t="shared" si="27"/>
        <v>Insert into `tbrelOrgServicios` values(319,20,17,1);</v>
      </c>
      <c r="AB911" t="str">
        <f t="shared" si="29"/>
        <v>Insert into `tbrelOrgAccesibilidad` values(418,33,13,1);</v>
      </c>
    </row>
    <row r="912" spans="3:28" ht="15" customHeight="1" x14ac:dyDescent="0.25">
      <c r="C912" s="167"/>
      <c r="D912" s="167"/>
      <c r="E912" s="167"/>
      <c r="F912" s="167"/>
      <c r="G912" s="167"/>
      <c r="H912" s="167" t="str">
        <f t="shared" si="28"/>
        <v>Insert into `tbrelOrgInstalacion` values(427,33,16,1);</v>
      </c>
      <c r="I912" s="167"/>
      <c r="J912" s="167"/>
      <c r="K912" s="167"/>
      <c r="L912" s="166"/>
      <c r="M912" t="str">
        <f t="shared" si="27"/>
        <v>Insert into `tbrelOrgServicios` values(320,20,18,1);</v>
      </c>
      <c r="AB912" t="str">
        <f t="shared" si="29"/>
        <v>Insert into `tbrelOrgAccesibilidad` values(419,33,14,1);</v>
      </c>
    </row>
    <row r="913" spans="3:28" ht="15" customHeight="1" x14ac:dyDescent="0.25">
      <c r="C913" s="167"/>
      <c r="D913" s="167"/>
      <c r="E913" s="167"/>
      <c r="F913" s="167"/>
      <c r="G913" s="167"/>
      <c r="H913" s="167" t="str">
        <f t="shared" si="28"/>
        <v>Insert into `tbrelOrgInstalacion` values(428,33,17,1);</v>
      </c>
      <c r="I913" s="167"/>
      <c r="J913" s="167"/>
      <c r="K913" s="167"/>
      <c r="L913" s="166"/>
      <c r="M913" t="str">
        <f t="shared" si="27"/>
        <v>Insert into `tbrelOrgServicios` values(321,20,19,1);</v>
      </c>
      <c r="AB913" t="str">
        <f t="shared" si="29"/>
        <v>Insert into `tbrelOrgAccesibilidad` values(420,33,15,1);</v>
      </c>
    </row>
    <row r="914" spans="3:28" ht="15" customHeight="1" x14ac:dyDescent="0.25">
      <c r="C914" s="167"/>
      <c r="D914" s="167"/>
      <c r="E914" s="167"/>
      <c r="F914" s="167"/>
      <c r="G914" s="167"/>
      <c r="H914" s="167" t="str">
        <f t="shared" si="28"/>
        <v>Insert into `tbrelOrgInstalacion` values(429,33,18,1);</v>
      </c>
      <c r="I914" s="167"/>
      <c r="J914" s="167"/>
      <c r="K914" s="167"/>
      <c r="L914" s="166"/>
      <c r="M914" t="str">
        <f t="shared" ref="M914:M977" si="30">$M$12&amp;M338&amp;","&amp;N338&amp;","&amp;O338&amp;","&amp;P338&amp;");"</f>
        <v>Insert into `tbrelOrgServicios` values(322,20,20,1);</v>
      </c>
      <c r="AB914" t="str">
        <f t="shared" si="29"/>
        <v>Insert into `tbrelOrgAccesibilidad` values(421,33,16,1);</v>
      </c>
    </row>
    <row r="915" spans="3:28" ht="15" customHeight="1" x14ac:dyDescent="0.25">
      <c r="C915" s="167"/>
      <c r="D915" s="167"/>
      <c r="E915" s="167"/>
      <c r="F915" s="167"/>
      <c r="G915" s="167"/>
      <c r="H915" s="167" t="str">
        <f t="shared" si="28"/>
        <v>Insert into `tbrelOrgInstalacion` values(430,34,1,1);</v>
      </c>
      <c r="I915" s="167"/>
      <c r="J915" s="167"/>
      <c r="K915" s="167"/>
      <c r="L915" s="166"/>
      <c r="M915" t="str">
        <f t="shared" si="30"/>
        <v>Insert into `tbrelOrgServicios` values(323,20,21,1);</v>
      </c>
      <c r="AB915" t="str">
        <f t="shared" si="29"/>
        <v>Insert into `tbrelOrgAccesibilidad` values(422,33,17,1);</v>
      </c>
    </row>
    <row r="916" spans="3:28" ht="15" customHeight="1" x14ac:dyDescent="0.25">
      <c r="C916" s="167"/>
      <c r="D916" s="167"/>
      <c r="E916" s="167"/>
      <c r="F916" s="167"/>
      <c r="G916" s="167"/>
      <c r="H916" s="167" t="str">
        <f t="shared" si="28"/>
        <v>Insert into `tbrelOrgInstalacion` values(431,34,2,1);</v>
      </c>
      <c r="I916" s="167"/>
      <c r="J916" s="167"/>
      <c r="K916" s="167"/>
      <c r="L916" s="166"/>
      <c r="M916" t="str">
        <f t="shared" si="30"/>
        <v>Insert into `tbrelOrgServicios` values(324,21,1,1);</v>
      </c>
      <c r="AB916" t="str">
        <f t="shared" si="29"/>
        <v>Insert into `tbrelOrgAccesibilidad` values(423,33,18,1);</v>
      </c>
    </row>
    <row r="917" spans="3:28" ht="15" customHeight="1" x14ac:dyDescent="0.25">
      <c r="C917" s="167"/>
      <c r="D917" s="167"/>
      <c r="E917" s="167"/>
      <c r="F917" s="167"/>
      <c r="G917" s="167"/>
      <c r="H917" s="167" t="str">
        <f t="shared" si="28"/>
        <v>Insert into `tbrelOrgInstalacion` values(432,34,4,1);</v>
      </c>
      <c r="I917" s="167"/>
      <c r="J917" s="167"/>
      <c r="K917" s="167"/>
      <c r="L917" s="166"/>
      <c r="M917" t="str">
        <f t="shared" si="30"/>
        <v>Insert into `tbrelOrgServicios` values(325,21,2,1);</v>
      </c>
      <c r="AB917" t="str">
        <f t="shared" si="29"/>
        <v>Insert into `tbrelOrgAccesibilidad` values(424,33,19,1);</v>
      </c>
    </row>
    <row r="918" spans="3:28" ht="15" customHeight="1" x14ac:dyDescent="0.25">
      <c r="C918" s="167"/>
      <c r="D918" s="167"/>
      <c r="E918" s="167"/>
      <c r="F918" s="167"/>
      <c r="G918" s="167"/>
      <c r="H918" s="167" t="str">
        <f t="shared" si="28"/>
        <v>Insert into `tbrelOrgInstalacion` values(433,34,5,1);</v>
      </c>
      <c r="I918" s="167"/>
      <c r="J918" s="167"/>
      <c r="K918" s="167"/>
      <c r="L918" s="166"/>
      <c r="M918" t="str">
        <f t="shared" si="30"/>
        <v>Insert into `tbrelOrgServicios` values(326,21,3,1);</v>
      </c>
      <c r="AB918" t="str">
        <f t="shared" si="29"/>
        <v>Insert into `tbrelOrgAccesibilidad` values(425,33,20,1);</v>
      </c>
    </row>
    <row r="919" spans="3:28" ht="15" customHeight="1" x14ac:dyDescent="0.25">
      <c r="C919" s="167"/>
      <c r="D919" s="167"/>
      <c r="E919" s="167"/>
      <c r="F919" s="167"/>
      <c r="G919" s="167"/>
      <c r="H919" s="167" t="str">
        <f t="shared" si="28"/>
        <v>Insert into `tbrelOrgInstalacion` values(434,34,6,1);</v>
      </c>
      <c r="I919" s="167"/>
      <c r="J919" s="167"/>
      <c r="K919" s="167"/>
      <c r="L919" s="166"/>
      <c r="M919" t="str">
        <f t="shared" si="30"/>
        <v>Insert into `tbrelOrgServicios` values(327,21,4,1);</v>
      </c>
      <c r="AB919" t="str">
        <f t="shared" si="29"/>
        <v>Insert into `tbrelOrgAccesibilidad` values(426,34,1,1);</v>
      </c>
    </row>
    <row r="920" spans="3:28" ht="15" customHeight="1" x14ac:dyDescent="0.25">
      <c r="C920" s="167"/>
      <c r="D920" s="167"/>
      <c r="E920" s="167"/>
      <c r="F920" s="167"/>
      <c r="G920" s="167"/>
      <c r="H920" s="167" t="str">
        <f t="shared" si="28"/>
        <v>Insert into `tbrelOrgInstalacion` values(435,34,10,1);</v>
      </c>
      <c r="I920" s="167"/>
      <c r="J920" s="167"/>
      <c r="K920" s="167"/>
      <c r="L920" s="166"/>
      <c r="M920" t="str">
        <f t="shared" si="30"/>
        <v>Insert into `tbrelOrgServicios` values(328,21,6,1);</v>
      </c>
      <c r="AB920" t="str">
        <f t="shared" si="29"/>
        <v>Insert into `tbrelOrgAccesibilidad` values(427,34,2,1);</v>
      </c>
    </row>
    <row r="921" spans="3:28" ht="15" customHeight="1" x14ac:dyDescent="0.25">
      <c r="C921" s="167"/>
      <c r="D921" s="167"/>
      <c r="E921" s="167"/>
      <c r="F921" s="167"/>
      <c r="G921" s="167"/>
      <c r="H921" s="167" t="str">
        <f t="shared" si="28"/>
        <v>Insert into `tbrelOrgInstalacion` values(436,34,11,1);</v>
      </c>
      <c r="I921" s="167"/>
      <c r="J921" s="167"/>
      <c r="K921" s="167"/>
      <c r="L921" s="166"/>
      <c r="M921" t="str">
        <f t="shared" si="30"/>
        <v>Insert into `tbrelOrgServicios` values(329,21,7,1);</v>
      </c>
      <c r="AB921" t="str">
        <f t="shared" si="29"/>
        <v>Insert into `tbrelOrgAccesibilidad` values(428,34,3,1);</v>
      </c>
    </row>
    <row r="922" spans="3:28" ht="15" customHeight="1" x14ac:dyDescent="0.25">
      <c r="C922" s="167"/>
      <c r="D922" s="167"/>
      <c r="E922" s="167"/>
      <c r="F922" s="167"/>
      <c r="G922" s="167"/>
      <c r="H922" s="167" t="str">
        <f t="shared" si="28"/>
        <v>Insert into `tbrelOrgInstalacion` values(437,34,14,1);</v>
      </c>
      <c r="I922" s="167"/>
      <c r="J922" s="167"/>
      <c r="K922" s="167"/>
      <c r="L922" s="166"/>
      <c r="M922" t="str">
        <f t="shared" si="30"/>
        <v>Insert into `tbrelOrgServicios` values(330,21,8,1);</v>
      </c>
      <c r="AB922" t="str">
        <f t="shared" si="29"/>
        <v>Insert into `tbrelOrgAccesibilidad` values(429,34,4,1);</v>
      </c>
    </row>
    <row r="923" spans="3:28" ht="15" customHeight="1" x14ac:dyDescent="0.25">
      <c r="C923" s="167"/>
      <c r="D923" s="167"/>
      <c r="E923" s="167"/>
      <c r="F923" s="167"/>
      <c r="G923" s="167"/>
      <c r="H923" s="167" t="str">
        <f t="shared" si="28"/>
        <v>Insert into `tbrelOrgInstalacion` values(438,34,15,1);</v>
      </c>
      <c r="I923" s="167"/>
      <c r="J923" s="167"/>
      <c r="K923" s="167"/>
      <c r="L923" s="166"/>
      <c r="M923" t="str">
        <f t="shared" si="30"/>
        <v>Insert into `tbrelOrgServicios` values(331,21,10,1);</v>
      </c>
      <c r="AB923" t="str">
        <f t="shared" si="29"/>
        <v>Insert into `tbrelOrgAccesibilidad` values(430,34,5,1);</v>
      </c>
    </row>
    <row r="924" spans="3:28" ht="15" customHeight="1" x14ac:dyDescent="0.25">
      <c r="C924" s="167"/>
      <c r="D924" s="167"/>
      <c r="E924" s="167"/>
      <c r="F924" s="167"/>
      <c r="G924" s="167"/>
      <c r="H924" s="167" t="str">
        <f t="shared" si="28"/>
        <v>Insert into `tbrelOrgInstalacion` values(439,34,17,1);</v>
      </c>
      <c r="I924" s="167"/>
      <c r="J924" s="167"/>
      <c r="K924" s="167"/>
      <c r="L924" s="166"/>
      <c r="M924" t="str">
        <f t="shared" si="30"/>
        <v>Insert into `tbrelOrgServicios` values(332,21,11,1);</v>
      </c>
      <c r="AB924" t="str">
        <f t="shared" si="29"/>
        <v>Insert into `tbrelOrgAccesibilidad` values(431,34,6,1);</v>
      </c>
    </row>
    <row r="925" spans="3:28" ht="15" customHeight="1" x14ac:dyDescent="0.25">
      <c r="C925" s="167"/>
      <c r="D925" s="167"/>
      <c r="E925" s="167"/>
      <c r="F925" s="167"/>
      <c r="G925" s="167"/>
      <c r="H925" s="167" t="str">
        <f t="shared" si="28"/>
        <v>Insert into `tbrelOrgInstalacion` values(440,34,18,1);</v>
      </c>
      <c r="I925" s="167"/>
      <c r="J925" s="167"/>
      <c r="K925" s="167"/>
      <c r="L925" s="166"/>
      <c r="M925" t="str">
        <f t="shared" si="30"/>
        <v>Insert into `tbrelOrgServicios` values(333,21,12,1);</v>
      </c>
      <c r="AB925" t="str">
        <f t="shared" si="29"/>
        <v>Insert into `tbrelOrgAccesibilidad` values(432,34,7,1);</v>
      </c>
    </row>
    <row r="926" spans="3:28" ht="15" customHeight="1" x14ac:dyDescent="0.25">
      <c r="C926" s="167"/>
      <c r="D926" s="167"/>
      <c r="E926" s="167"/>
      <c r="F926" s="167"/>
      <c r="G926" s="167"/>
      <c r="H926" s="167" t="str">
        <f t="shared" si="28"/>
        <v>Insert into `tbrelOrgInstalacion` values(441,35,1,1);</v>
      </c>
      <c r="I926" s="167"/>
      <c r="J926" s="167"/>
      <c r="K926" s="167"/>
      <c r="L926" s="166"/>
      <c r="M926" t="str">
        <f t="shared" si="30"/>
        <v>Insert into `tbrelOrgServicios` values(334,21,13,1);</v>
      </c>
      <c r="AB926" t="str">
        <f t="shared" si="29"/>
        <v>Insert into `tbrelOrgAccesibilidad` values(433,34,8,1);</v>
      </c>
    </row>
    <row r="927" spans="3:28" ht="15" customHeight="1" x14ac:dyDescent="0.25">
      <c r="C927" s="167"/>
      <c r="D927" s="167"/>
      <c r="E927" s="167"/>
      <c r="F927" s="167"/>
      <c r="G927" s="167"/>
      <c r="H927" s="167" t="str">
        <f t="shared" si="28"/>
        <v>Insert into `tbrelOrgInstalacion` values(442,35,2,1);</v>
      </c>
      <c r="I927" s="167"/>
      <c r="J927" s="167"/>
      <c r="K927" s="167"/>
      <c r="L927" s="166"/>
      <c r="M927" t="str">
        <f t="shared" si="30"/>
        <v>Insert into `tbrelOrgServicios` values(335,21,15,1);</v>
      </c>
      <c r="AB927" t="str">
        <f t="shared" si="29"/>
        <v>Insert into `tbrelOrgAccesibilidad` values(434,34,9,1);</v>
      </c>
    </row>
    <row r="928" spans="3:28" ht="15" customHeight="1" x14ac:dyDescent="0.25">
      <c r="C928" s="167"/>
      <c r="D928" s="167"/>
      <c r="E928" s="167"/>
      <c r="F928" s="167"/>
      <c r="G928" s="167"/>
      <c r="H928" s="167" t="str">
        <f t="shared" si="28"/>
        <v>Insert into `tbrelOrgInstalacion` values(443,35,3,1);</v>
      </c>
      <c r="I928" s="167"/>
      <c r="J928" s="167"/>
      <c r="K928" s="167"/>
      <c r="L928" s="166"/>
      <c r="M928" t="str">
        <f t="shared" si="30"/>
        <v>Insert into `tbrelOrgServicios` values(336,21,16,1);</v>
      </c>
      <c r="AB928" t="str">
        <f t="shared" si="29"/>
        <v>Insert into `tbrelOrgAccesibilidad` values(435,34,10,1);</v>
      </c>
    </row>
    <row r="929" spans="3:28" ht="15" customHeight="1" x14ac:dyDescent="0.25">
      <c r="C929" s="167"/>
      <c r="D929" s="167"/>
      <c r="E929" s="167"/>
      <c r="F929" s="167"/>
      <c r="G929" s="167"/>
      <c r="H929" s="167" t="str">
        <f t="shared" si="28"/>
        <v>Insert into `tbrelOrgInstalacion` values(444,35,5,1);</v>
      </c>
      <c r="I929" s="167"/>
      <c r="J929" s="167"/>
      <c r="K929" s="167"/>
      <c r="L929" s="166"/>
      <c r="M929" t="str">
        <f t="shared" si="30"/>
        <v>Insert into `tbrelOrgServicios` values(337,21,17,1);</v>
      </c>
      <c r="AB929" t="str">
        <f t="shared" si="29"/>
        <v>Insert into `tbrelOrgAccesibilidad` values(436,34,11,1);</v>
      </c>
    </row>
    <row r="930" spans="3:28" ht="15" customHeight="1" x14ac:dyDescent="0.25">
      <c r="C930" s="167"/>
      <c r="D930" s="167"/>
      <c r="E930" s="167"/>
      <c r="F930" s="167"/>
      <c r="G930" s="167"/>
      <c r="H930" s="167" t="str">
        <f t="shared" si="28"/>
        <v>Insert into `tbrelOrgInstalacion` values(445,35,6,1);</v>
      </c>
      <c r="I930" s="167"/>
      <c r="J930" s="167"/>
      <c r="K930" s="167"/>
      <c r="L930" s="166"/>
      <c r="M930" t="str">
        <f t="shared" si="30"/>
        <v>Insert into `tbrelOrgServicios` values(338,21,18,1);</v>
      </c>
      <c r="AB930" t="str">
        <f t="shared" si="29"/>
        <v>Insert into `tbrelOrgAccesibilidad` values(437,34,12,1);</v>
      </c>
    </row>
    <row r="931" spans="3:28" ht="15" customHeight="1" x14ac:dyDescent="0.25">
      <c r="C931" s="167"/>
      <c r="D931" s="167"/>
      <c r="E931" s="167"/>
      <c r="F931" s="167"/>
      <c r="G931" s="167"/>
      <c r="H931" s="167" t="str">
        <f t="shared" si="28"/>
        <v>Insert into `tbrelOrgInstalacion` values(446,35,7,1);</v>
      </c>
      <c r="I931" s="167"/>
      <c r="J931" s="167"/>
      <c r="K931" s="167"/>
      <c r="L931" s="166"/>
      <c r="M931" t="str">
        <f t="shared" si="30"/>
        <v>Insert into `tbrelOrgServicios` values(339,21,19,1);</v>
      </c>
      <c r="AB931" t="str">
        <f t="shared" si="29"/>
        <v>Insert into `tbrelOrgAccesibilidad` values(438,34,13,1);</v>
      </c>
    </row>
    <row r="932" spans="3:28" ht="15" customHeight="1" x14ac:dyDescent="0.25">
      <c r="C932" s="167"/>
      <c r="D932" s="167"/>
      <c r="E932" s="167"/>
      <c r="F932" s="167"/>
      <c r="G932" s="167"/>
      <c r="H932" s="167" t="str">
        <f t="shared" si="28"/>
        <v>Insert into `tbrelOrgInstalacion` values(447,35,8,1);</v>
      </c>
      <c r="I932" s="167"/>
      <c r="J932" s="167"/>
      <c r="K932" s="167"/>
      <c r="L932" s="166"/>
      <c r="M932" t="str">
        <f t="shared" si="30"/>
        <v>Insert into `tbrelOrgServicios` values(340,21,20,1);</v>
      </c>
      <c r="AB932" t="str">
        <f t="shared" si="29"/>
        <v>Insert into `tbrelOrgAccesibilidad` values(439,34,15,1);</v>
      </c>
    </row>
    <row r="933" spans="3:28" ht="15" customHeight="1" x14ac:dyDescent="0.25">
      <c r="C933" s="167"/>
      <c r="D933" s="167"/>
      <c r="E933" s="167"/>
      <c r="F933" s="167"/>
      <c r="G933" s="167"/>
      <c r="H933" s="167" t="str">
        <f t="shared" si="28"/>
        <v>Insert into `tbrelOrgInstalacion` values(448,35,9,1);</v>
      </c>
      <c r="I933" s="167"/>
      <c r="J933" s="167"/>
      <c r="K933" s="167"/>
      <c r="L933" s="166"/>
      <c r="M933" t="str">
        <f t="shared" si="30"/>
        <v>Insert into `tbrelOrgServicios` values(341,21,21,1);</v>
      </c>
      <c r="AB933" t="str">
        <f t="shared" si="29"/>
        <v>Insert into `tbrelOrgAccesibilidad` values(440,34,16,1);</v>
      </c>
    </row>
    <row r="934" spans="3:28" ht="15" customHeight="1" x14ac:dyDescent="0.25">
      <c r="C934" s="167"/>
      <c r="D934" s="167"/>
      <c r="E934" s="167"/>
      <c r="F934" s="167"/>
      <c r="G934" s="167"/>
      <c r="H934" s="167" t="str">
        <f t="shared" si="28"/>
        <v>Insert into `tbrelOrgInstalacion` values(449,35,10,1);</v>
      </c>
      <c r="I934" s="167"/>
      <c r="J934" s="167"/>
      <c r="K934" s="167"/>
      <c r="L934" s="166"/>
      <c r="M934" t="str">
        <f t="shared" si="30"/>
        <v>Insert into `tbrelOrgServicios` values(342,22,1,1);</v>
      </c>
      <c r="AB934" t="str">
        <f t="shared" si="29"/>
        <v>Insert into `tbrelOrgAccesibilidad` values(441,34,17,1);</v>
      </c>
    </row>
    <row r="935" spans="3:28" ht="15" customHeight="1" x14ac:dyDescent="0.25">
      <c r="C935" s="167"/>
      <c r="D935" s="167"/>
      <c r="E935" s="167"/>
      <c r="F935" s="167"/>
      <c r="G935" s="167"/>
      <c r="H935" s="167" t="str">
        <f t="shared" ref="H935:H953" si="31">$H$12&amp;H466&amp;","&amp;I466&amp;","&amp;J466&amp;","&amp;K466&amp;");"</f>
        <v>Insert into `tbrelOrgInstalacion` values(450,35,11,1);</v>
      </c>
      <c r="I935" s="167"/>
      <c r="J935" s="167"/>
      <c r="K935" s="167"/>
      <c r="L935" s="166"/>
      <c r="M935" t="str">
        <f t="shared" si="30"/>
        <v>Insert into `tbrelOrgServicios` values(343,22,2,1);</v>
      </c>
      <c r="AB935" t="str">
        <f t="shared" si="29"/>
        <v>Insert into `tbrelOrgAccesibilidad` values(442,34,18,1);</v>
      </c>
    </row>
    <row r="936" spans="3:28" ht="15" customHeight="1" x14ac:dyDescent="0.25">
      <c r="C936" s="167"/>
      <c r="D936" s="167"/>
      <c r="E936" s="167"/>
      <c r="F936" s="167"/>
      <c r="G936" s="167"/>
      <c r="H936" s="167" t="str">
        <f t="shared" si="31"/>
        <v>Insert into `tbrelOrgInstalacion` values(451,35,12,1);</v>
      </c>
      <c r="I936" s="167"/>
      <c r="J936" s="167"/>
      <c r="K936" s="167"/>
      <c r="L936" s="166"/>
      <c r="M936" t="str">
        <f t="shared" si="30"/>
        <v>Insert into `tbrelOrgServicios` values(344,22,3,1);</v>
      </c>
      <c r="AB936" t="str">
        <f t="shared" si="29"/>
        <v>Insert into `tbrelOrgAccesibilidad` values(443,34,19,1);</v>
      </c>
    </row>
    <row r="937" spans="3:28" ht="15" customHeight="1" x14ac:dyDescent="0.25">
      <c r="C937" s="167"/>
      <c r="D937" s="167"/>
      <c r="E937" s="167"/>
      <c r="F937" s="167"/>
      <c r="G937" s="167"/>
      <c r="H937" s="167" t="str">
        <f t="shared" si="31"/>
        <v>Insert into `tbrelOrgInstalacion` values(452,35,14,1);</v>
      </c>
      <c r="I937" s="167"/>
      <c r="J937" s="167"/>
      <c r="K937" s="167"/>
      <c r="L937" s="166"/>
      <c r="M937" t="str">
        <f t="shared" si="30"/>
        <v>Insert into `tbrelOrgServicios` values(345,22,4,1);</v>
      </c>
      <c r="AB937" t="str">
        <f t="shared" si="29"/>
        <v>Insert into `tbrelOrgAccesibilidad` values(444,34,20,1);</v>
      </c>
    </row>
    <row r="938" spans="3:28" ht="15" customHeight="1" x14ac:dyDescent="0.25">
      <c r="C938" s="167"/>
      <c r="D938" s="167"/>
      <c r="E938" s="167"/>
      <c r="F938" s="167"/>
      <c r="G938" s="167"/>
      <c r="H938" s="167" t="str">
        <f t="shared" si="31"/>
        <v>Insert into `tbrelOrgInstalacion` values(453,35,15,1);</v>
      </c>
      <c r="I938" s="167"/>
      <c r="J938" s="167"/>
      <c r="K938" s="167"/>
      <c r="L938" s="166"/>
      <c r="M938" t="str">
        <f t="shared" si="30"/>
        <v>Insert into `tbrelOrgServicios` values(346,22,5,1);</v>
      </c>
      <c r="AB938" t="str">
        <f t="shared" si="29"/>
        <v>Insert into `tbrelOrgAccesibilidad` values(445,35,1,1);</v>
      </c>
    </row>
    <row r="939" spans="3:28" ht="15" customHeight="1" x14ac:dyDescent="0.25">
      <c r="C939" s="167"/>
      <c r="D939" s="167"/>
      <c r="E939" s="167"/>
      <c r="F939" s="167"/>
      <c r="G939" s="167"/>
      <c r="H939" s="167" t="str">
        <f t="shared" si="31"/>
        <v>Insert into `tbrelOrgInstalacion` values(454,35,17,1);</v>
      </c>
      <c r="I939" s="167"/>
      <c r="J939" s="167"/>
      <c r="K939" s="167"/>
      <c r="L939" s="166"/>
      <c r="M939" t="str">
        <f t="shared" si="30"/>
        <v>Insert into `tbrelOrgServicios` values(347,22,6,1);</v>
      </c>
      <c r="AB939" t="str">
        <f t="shared" si="29"/>
        <v>Insert into `tbrelOrgAccesibilidad` values(446,35,3,1);</v>
      </c>
    </row>
    <row r="940" spans="3:28" ht="15" customHeight="1" x14ac:dyDescent="0.25">
      <c r="C940" s="167"/>
      <c r="D940" s="167"/>
      <c r="E940" s="167"/>
      <c r="F940" s="167"/>
      <c r="G940" s="167"/>
      <c r="H940" s="167" t="str">
        <f t="shared" si="31"/>
        <v>Insert into `tbrelOrgInstalacion` values(455,35,18,1);</v>
      </c>
      <c r="I940" s="167"/>
      <c r="J940" s="167"/>
      <c r="K940" s="167"/>
      <c r="L940" s="166"/>
      <c r="M940" t="str">
        <f t="shared" si="30"/>
        <v>Insert into `tbrelOrgServicios` values(348,22,9,1);</v>
      </c>
      <c r="AB940" t="str">
        <f t="shared" si="29"/>
        <v>Insert into `tbrelOrgAccesibilidad` values(447,35,4,1);</v>
      </c>
    </row>
    <row r="941" spans="3:28" ht="15" customHeight="1" x14ac:dyDescent="0.25">
      <c r="C941" s="167"/>
      <c r="D941" s="167"/>
      <c r="E941" s="167"/>
      <c r="F941" s="167"/>
      <c r="G941" s="167"/>
      <c r="H941" s="167" t="str">
        <f t="shared" si="31"/>
        <v>Insert into `tbrelOrgInstalacion` values(456,36,1,1);</v>
      </c>
      <c r="I941" s="167"/>
      <c r="J941" s="167"/>
      <c r="K941" s="167"/>
      <c r="L941" s="166"/>
      <c r="M941" t="str">
        <f t="shared" si="30"/>
        <v>Insert into `tbrelOrgServicios` values(349,22,10,1);</v>
      </c>
      <c r="AB941" t="str">
        <f t="shared" si="29"/>
        <v>Insert into `tbrelOrgAccesibilidad` values(448,35,5,1);</v>
      </c>
    </row>
    <row r="942" spans="3:28" ht="15" customHeight="1" x14ac:dyDescent="0.25">
      <c r="C942" s="167"/>
      <c r="D942" s="167"/>
      <c r="E942" s="167"/>
      <c r="F942" s="167"/>
      <c r="G942" s="167"/>
      <c r="H942" s="167" t="str">
        <f t="shared" si="31"/>
        <v>Insert into `tbrelOrgInstalacion` values(457,36,2,1);</v>
      </c>
      <c r="I942" s="167"/>
      <c r="J942" s="167"/>
      <c r="K942" s="167"/>
      <c r="L942" s="166"/>
      <c r="M942" t="str">
        <f t="shared" si="30"/>
        <v>Insert into `tbrelOrgServicios` values(350,22,11,1);</v>
      </c>
      <c r="AB942" t="str">
        <f t="shared" si="29"/>
        <v>Insert into `tbrelOrgAccesibilidad` values(449,35,6,1);</v>
      </c>
    </row>
    <row r="943" spans="3:28" ht="15" customHeight="1" x14ac:dyDescent="0.25">
      <c r="C943" s="167"/>
      <c r="D943" s="167"/>
      <c r="E943" s="167"/>
      <c r="F943" s="167"/>
      <c r="G943" s="167"/>
      <c r="H943" s="167" t="str">
        <f t="shared" si="31"/>
        <v>Insert into `tbrelOrgInstalacion` values(458,36,3,1);</v>
      </c>
      <c r="I943" s="167"/>
      <c r="J943" s="167"/>
      <c r="K943" s="167"/>
      <c r="L943" s="166"/>
      <c r="M943" t="str">
        <f t="shared" si="30"/>
        <v>Insert into `tbrelOrgServicios` values(351,22,12,1);</v>
      </c>
      <c r="AB943" t="str">
        <f t="shared" ref="AB943:AB969" si="32">$AB$12&amp;AB466&amp;","&amp;AC466&amp;","&amp;AD466&amp;","&amp;AE466&amp;");"</f>
        <v>Insert into `tbrelOrgAccesibilidad` values(450,35,7,1);</v>
      </c>
    </row>
    <row r="944" spans="3:28" ht="15" customHeight="1" x14ac:dyDescent="0.25">
      <c r="C944" s="167"/>
      <c r="D944" s="167"/>
      <c r="E944" s="167"/>
      <c r="F944" s="167"/>
      <c r="G944" s="167"/>
      <c r="H944" s="167" t="str">
        <f t="shared" si="31"/>
        <v>Insert into `tbrelOrgInstalacion` values(459,36,4,1);</v>
      </c>
      <c r="I944" s="167"/>
      <c r="J944" s="167"/>
      <c r="K944" s="167"/>
      <c r="L944" s="166"/>
      <c r="M944" t="str">
        <f t="shared" si="30"/>
        <v>Insert into `tbrelOrgServicios` values(352,22,13,1);</v>
      </c>
      <c r="AB944" t="str">
        <f t="shared" si="32"/>
        <v>Insert into `tbrelOrgAccesibilidad` values(451,35,8,1);</v>
      </c>
    </row>
    <row r="945" spans="3:28" ht="15" customHeight="1" x14ac:dyDescent="0.25">
      <c r="C945" s="167"/>
      <c r="D945" s="167"/>
      <c r="E945" s="167"/>
      <c r="F945" s="167"/>
      <c r="G945" s="167"/>
      <c r="H945" s="167" t="str">
        <f t="shared" si="31"/>
        <v>Insert into `tbrelOrgInstalacion` values(460,36,6,1);</v>
      </c>
      <c r="I945" s="167"/>
      <c r="J945" s="167"/>
      <c r="K945" s="167"/>
      <c r="L945" s="166"/>
      <c r="M945" t="str">
        <f t="shared" si="30"/>
        <v>Insert into `tbrelOrgServicios` values(353,22,14,1);</v>
      </c>
      <c r="AB945" t="str">
        <f t="shared" si="32"/>
        <v>Insert into `tbrelOrgAccesibilidad` values(452,35,9,1);</v>
      </c>
    </row>
    <row r="946" spans="3:28" ht="15" customHeight="1" x14ac:dyDescent="0.25">
      <c r="C946" s="167"/>
      <c r="D946" s="167"/>
      <c r="E946" s="167"/>
      <c r="F946" s="167"/>
      <c r="G946" s="167"/>
      <c r="H946" s="167" t="str">
        <f t="shared" si="31"/>
        <v>Insert into `tbrelOrgInstalacion` values(461,36,8,1);</v>
      </c>
      <c r="I946" s="167"/>
      <c r="J946" s="167"/>
      <c r="K946" s="167"/>
      <c r="L946" s="166"/>
      <c r="M946" t="str">
        <f t="shared" si="30"/>
        <v>Insert into `tbrelOrgServicios` values(354,22,16,1);</v>
      </c>
      <c r="AB946" t="str">
        <f t="shared" si="32"/>
        <v>Insert into `tbrelOrgAccesibilidad` values(453,35,11,1);</v>
      </c>
    </row>
    <row r="947" spans="3:28" ht="15" customHeight="1" x14ac:dyDescent="0.25">
      <c r="C947" s="167"/>
      <c r="D947" s="167"/>
      <c r="E947" s="167"/>
      <c r="F947" s="167"/>
      <c r="G947" s="167"/>
      <c r="H947" s="167" t="str">
        <f t="shared" si="31"/>
        <v>Insert into `tbrelOrgInstalacion` values(462,36,9,1);</v>
      </c>
      <c r="I947" s="167"/>
      <c r="J947" s="167"/>
      <c r="K947" s="167"/>
      <c r="L947" s="166"/>
      <c r="M947" t="str">
        <f t="shared" si="30"/>
        <v>Insert into `tbrelOrgServicios` values(355,22,18,1);</v>
      </c>
      <c r="AB947" t="str">
        <f t="shared" si="32"/>
        <v>Insert into `tbrelOrgAccesibilidad` values(454,35,12,1);</v>
      </c>
    </row>
    <row r="948" spans="3:28" ht="15" customHeight="1" x14ac:dyDescent="0.25">
      <c r="C948" s="167"/>
      <c r="D948" s="167"/>
      <c r="E948" s="167"/>
      <c r="F948" s="167"/>
      <c r="G948" s="167"/>
      <c r="H948" s="167" t="str">
        <f t="shared" si="31"/>
        <v>Insert into `tbrelOrgInstalacion` values(463,36,11,1);</v>
      </c>
      <c r="I948" s="167"/>
      <c r="J948" s="167"/>
      <c r="K948" s="167"/>
      <c r="L948" s="166"/>
      <c r="M948" t="str">
        <f t="shared" si="30"/>
        <v>Insert into `tbrelOrgServicios` values(356,22,19,1);</v>
      </c>
      <c r="AB948" t="str">
        <f t="shared" si="32"/>
        <v>Insert into `tbrelOrgAccesibilidad` values(455,35,13,1);</v>
      </c>
    </row>
    <row r="949" spans="3:28" ht="15" customHeight="1" x14ac:dyDescent="0.25">
      <c r="C949" s="167"/>
      <c r="D949" s="167"/>
      <c r="E949" s="167"/>
      <c r="F949" s="167"/>
      <c r="G949" s="167"/>
      <c r="H949" s="167" t="str">
        <f t="shared" si="31"/>
        <v>Insert into `tbrelOrgInstalacion` values(464,36,13,1);</v>
      </c>
      <c r="I949" s="167"/>
      <c r="J949" s="167"/>
      <c r="K949" s="167"/>
      <c r="L949" s="166"/>
      <c r="M949" t="str">
        <f t="shared" si="30"/>
        <v>Insert into `tbrelOrgServicios` values(357,22,20,1);</v>
      </c>
      <c r="AB949" t="str">
        <f t="shared" si="32"/>
        <v>Insert into `tbrelOrgAccesibilidad` values(456,35,14,1);</v>
      </c>
    </row>
    <row r="950" spans="3:28" ht="15" customHeight="1" x14ac:dyDescent="0.25">
      <c r="C950" s="167"/>
      <c r="D950" s="167"/>
      <c r="E950" s="167"/>
      <c r="F950" s="167"/>
      <c r="G950" s="167"/>
      <c r="H950" s="167" t="str">
        <f t="shared" si="31"/>
        <v>Insert into `tbrelOrgInstalacion` values(465,36,14,1);</v>
      </c>
      <c r="I950" s="167"/>
      <c r="J950" s="167"/>
      <c r="K950" s="167"/>
      <c r="L950" s="166"/>
      <c r="M950" t="str">
        <f t="shared" si="30"/>
        <v>Insert into `tbrelOrgServicios` values(358,22,21,1);</v>
      </c>
      <c r="AB950" t="str">
        <f t="shared" si="32"/>
        <v>Insert into `tbrelOrgAccesibilidad` values(457,35,15,1);</v>
      </c>
    </row>
    <row r="951" spans="3:28" ht="15" customHeight="1" x14ac:dyDescent="0.25">
      <c r="C951" s="167"/>
      <c r="D951" s="167"/>
      <c r="E951" s="167"/>
      <c r="F951" s="167"/>
      <c r="G951" s="167"/>
      <c r="H951" s="167" t="str">
        <f t="shared" si="31"/>
        <v>Insert into `tbrelOrgInstalacion` values(466,36,15,1);</v>
      </c>
      <c r="I951" s="167"/>
      <c r="J951" s="167"/>
      <c r="K951" s="167"/>
      <c r="L951" s="166"/>
      <c r="M951" t="str">
        <f t="shared" si="30"/>
        <v>Insert into `tbrelOrgServicios` values(359,23,1,1);</v>
      </c>
      <c r="AB951" t="str">
        <f t="shared" si="32"/>
        <v>Insert into `tbrelOrgAccesibilidad` values(458,35,16,1);</v>
      </c>
    </row>
    <row r="952" spans="3:28" ht="15" customHeight="1" x14ac:dyDescent="0.25">
      <c r="C952" s="167"/>
      <c r="D952" s="167"/>
      <c r="E952" s="167"/>
      <c r="F952" s="167"/>
      <c r="G952" s="167"/>
      <c r="H952" s="167" t="str">
        <f t="shared" si="31"/>
        <v>Insert into `tbrelOrgInstalacion` values(467,36,16,1);</v>
      </c>
      <c r="I952" s="167"/>
      <c r="J952" s="167"/>
      <c r="K952" s="167"/>
      <c r="L952" s="166"/>
      <c r="M952" t="str">
        <f t="shared" si="30"/>
        <v>Insert into `tbrelOrgServicios` values(360,23,3,1);</v>
      </c>
      <c r="AB952" t="str">
        <f t="shared" si="32"/>
        <v>Insert into `tbrelOrgAccesibilidad` values(459,35,18,1);</v>
      </c>
    </row>
    <row r="953" spans="3:28" ht="15" customHeight="1" x14ac:dyDescent="0.25">
      <c r="C953" s="167"/>
      <c r="D953" s="167"/>
      <c r="E953" s="167"/>
      <c r="F953" s="167"/>
      <c r="G953" s="167"/>
      <c r="H953" s="211" t="str">
        <f t="shared" si="31"/>
        <v>Insert into `tbrelOrgInstalacion` values(468,36,17,1);</v>
      </c>
      <c r="I953" s="211"/>
      <c r="J953" s="211"/>
      <c r="K953" s="211"/>
      <c r="L953" s="166"/>
      <c r="M953" t="str">
        <f t="shared" si="30"/>
        <v>Insert into `tbrelOrgServicios` values(361,23,4,1);</v>
      </c>
      <c r="AB953" t="str">
        <f t="shared" si="32"/>
        <v>Insert into `tbrelOrgAccesibilidad` values(460,35,20,1);</v>
      </c>
    </row>
    <row r="954" spans="3:28" ht="15" customHeight="1" x14ac:dyDescent="0.25">
      <c r="C954" s="167"/>
      <c r="D954" s="167"/>
      <c r="E954" s="167"/>
      <c r="F954" s="167"/>
      <c r="G954" s="167"/>
      <c r="H954" s="167"/>
      <c r="I954" s="167"/>
      <c r="J954" s="167"/>
      <c r="K954" s="167"/>
      <c r="L954" s="167"/>
      <c r="M954" t="str">
        <f t="shared" si="30"/>
        <v>Insert into `tbrelOrgServicios` values(362,23,5,1);</v>
      </c>
      <c r="AB954" t="str">
        <f t="shared" si="32"/>
        <v>Insert into `tbrelOrgAccesibilidad` values(461,36,1,1);</v>
      </c>
    </row>
    <row r="955" spans="3:28" ht="15" customHeight="1" x14ac:dyDescent="0.25">
      <c r="C955" s="167"/>
      <c r="D955" s="167"/>
      <c r="E955" s="167"/>
      <c r="F955" s="167"/>
      <c r="G955" s="167"/>
      <c r="H955" s="211"/>
      <c r="I955" s="211"/>
      <c r="J955" s="211"/>
      <c r="K955" s="211"/>
      <c r="L955" s="166"/>
      <c r="M955" t="str">
        <f t="shared" si="30"/>
        <v>Insert into `tbrelOrgServicios` values(363,23,6,1);</v>
      </c>
      <c r="AB955" t="str">
        <f t="shared" si="32"/>
        <v>Insert into `tbrelOrgAccesibilidad` values(462,36,2,1);</v>
      </c>
    </row>
    <row r="956" spans="3:28" ht="15" customHeight="1" x14ac:dyDescent="0.25">
      <c r="C956" s="167"/>
      <c r="D956" s="167"/>
      <c r="E956" s="167"/>
      <c r="F956" s="167"/>
      <c r="G956" s="167"/>
      <c r="H956" s="167"/>
      <c r="I956" s="167"/>
      <c r="J956" s="167"/>
      <c r="K956" s="167"/>
      <c r="L956" s="167"/>
      <c r="M956" t="str">
        <f t="shared" si="30"/>
        <v>Insert into `tbrelOrgServicios` values(364,23,7,1);</v>
      </c>
      <c r="AB956" t="str">
        <f t="shared" si="32"/>
        <v>Insert into `tbrelOrgAccesibilidad` values(463,36,3,1);</v>
      </c>
    </row>
    <row r="957" spans="3:28" ht="15" customHeight="1" x14ac:dyDescent="0.25">
      <c r="C957" s="167"/>
      <c r="D957" s="167"/>
      <c r="E957" s="167"/>
      <c r="F957" s="167"/>
      <c r="G957" s="167"/>
      <c r="H957" s="167"/>
      <c r="I957" s="167"/>
      <c r="J957" s="167"/>
      <c r="K957" s="167"/>
      <c r="L957" s="167"/>
      <c r="M957" t="str">
        <f t="shared" si="30"/>
        <v>Insert into `tbrelOrgServicios` values(365,23,8,1);</v>
      </c>
      <c r="AB957" t="str">
        <f t="shared" si="32"/>
        <v>Insert into `tbrelOrgAccesibilidad` values(464,36,5,1);</v>
      </c>
    </row>
    <row r="958" spans="3:28" x14ac:dyDescent="0.25">
      <c r="M958" t="str">
        <f t="shared" si="30"/>
        <v>Insert into `tbrelOrgServicios` values(366,23,10,1);</v>
      </c>
      <c r="AB958" t="str">
        <f t="shared" si="32"/>
        <v>Insert into `tbrelOrgAccesibilidad` values(465,36,6,1);</v>
      </c>
    </row>
    <row r="959" spans="3:28" x14ac:dyDescent="0.25">
      <c r="M959" t="str">
        <f t="shared" si="30"/>
        <v>Insert into `tbrelOrgServicios` values(367,23,11,1);</v>
      </c>
      <c r="AB959" t="str">
        <f t="shared" si="32"/>
        <v>Insert into `tbrelOrgAccesibilidad` values(466,36,7,1);</v>
      </c>
    </row>
    <row r="960" spans="3:28" x14ac:dyDescent="0.25">
      <c r="M960" t="str">
        <f t="shared" si="30"/>
        <v>Insert into `tbrelOrgServicios` values(368,23,12,1);</v>
      </c>
      <c r="AB960" t="str">
        <f t="shared" si="32"/>
        <v>Insert into `tbrelOrgAccesibilidad` values(467,36,8,1);</v>
      </c>
    </row>
    <row r="961" spans="13:28" x14ac:dyDescent="0.25">
      <c r="M961" t="str">
        <f t="shared" si="30"/>
        <v>Insert into `tbrelOrgServicios` values(369,23,13,1);</v>
      </c>
      <c r="AB961" t="str">
        <f t="shared" si="32"/>
        <v>Insert into `tbrelOrgAccesibilidad` values(468,36,9,1);</v>
      </c>
    </row>
    <row r="962" spans="13:28" x14ac:dyDescent="0.25">
      <c r="M962" t="str">
        <f t="shared" si="30"/>
        <v>Insert into `tbrelOrgServicios` values(370,23,14,1);</v>
      </c>
      <c r="AB962" t="str">
        <f t="shared" si="32"/>
        <v>Insert into `tbrelOrgAccesibilidad` values(469,36,10,1);</v>
      </c>
    </row>
    <row r="963" spans="13:28" x14ac:dyDescent="0.25">
      <c r="M963" t="str">
        <f t="shared" si="30"/>
        <v>Insert into `tbrelOrgServicios` values(371,23,15,1);</v>
      </c>
      <c r="AB963" t="str">
        <f t="shared" si="32"/>
        <v>Insert into `tbrelOrgAccesibilidad` values(470,36,11,1);</v>
      </c>
    </row>
    <row r="964" spans="13:28" x14ac:dyDescent="0.25">
      <c r="M964" t="str">
        <f t="shared" si="30"/>
        <v>Insert into `tbrelOrgServicios` values(372,23,16,1);</v>
      </c>
      <c r="AB964" t="str">
        <f t="shared" si="32"/>
        <v>Insert into `tbrelOrgAccesibilidad` values(471,36,12,1);</v>
      </c>
    </row>
    <row r="965" spans="13:28" x14ac:dyDescent="0.25">
      <c r="M965" t="str">
        <f t="shared" si="30"/>
        <v>Insert into `tbrelOrgServicios` values(373,23,17,1);</v>
      </c>
      <c r="AB965" t="str">
        <f t="shared" si="32"/>
        <v>Insert into `tbrelOrgAccesibilidad` values(472,36,13,1);</v>
      </c>
    </row>
    <row r="966" spans="13:28" x14ac:dyDescent="0.25">
      <c r="M966" t="str">
        <f t="shared" si="30"/>
        <v>Insert into `tbrelOrgServicios` values(374,23,18,1);</v>
      </c>
      <c r="AB966" t="str">
        <f t="shared" si="32"/>
        <v>Insert into `tbrelOrgAccesibilidad` values(473,36,15,1);</v>
      </c>
    </row>
    <row r="967" spans="13:28" x14ac:dyDescent="0.25">
      <c r="M967" t="str">
        <f t="shared" si="30"/>
        <v>Insert into `tbrelOrgServicios` values(375,23,20,1);</v>
      </c>
      <c r="AB967" t="str">
        <f t="shared" si="32"/>
        <v>Insert into `tbrelOrgAccesibilidad` values(474,36,16,1);</v>
      </c>
    </row>
    <row r="968" spans="13:28" x14ac:dyDescent="0.25">
      <c r="M968" t="str">
        <f t="shared" si="30"/>
        <v>Insert into `tbrelOrgServicios` values(376,23,21,1);</v>
      </c>
      <c r="AB968" t="str">
        <f t="shared" si="32"/>
        <v>Insert into `tbrelOrgAccesibilidad` values(475,36,18,1);</v>
      </c>
    </row>
    <row r="969" spans="13:28" x14ac:dyDescent="0.25">
      <c r="M969" t="str">
        <f t="shared" si="30"/>
        <v>Insert into `tbrelOrgServicios` values(377,24,1,1);</v>
      </c>
      <c r="AB969" t="str">
        <f t="shared" si="32"/>
        <v>Insert into `tbrelOrgAccesibilidad` values(476,36,19,1);</v>
      </c>
    </row>
    <row r="970" spans="13:28" x14ac:dyDescent="0.25">
      <c r="M970" t="str">
        <f t="shared" si="30"/>
        <v>Insert into `tbrelOrgServicios` values(378,24,2,1);</v>
      </c>
    </row>
    <row r="971" spans="13:28" x14ac:dyDescent="0.25">
      <c r="M971" t="str">
        <f t="shared" si="30"/>
        <v>Insert into `tbrelOrgServicios` values(379,24,3,1);</v>
      </c>
    </row>
    <row r="972" spans="13:28" x14ac:dyDescent="0.25">
      <c r="M972" t="str">
        <f t="shared" si="30"/>
        <v>Insert into `tbrelOrgServicios` values(380,24,5,1);</v>
      </c>
    </row>
    <row r="973" spans="13:28" x14ac:dyDescent="0.25">
      <c r="M973" t="str">
        <f t="shared" si="30"/>
        <v>Insert into `tbrelOrgServicios` values(381,24,6,1);</v>
      </c>
    </row>
    <row r="974" spans="13:28" x14ac:dyDescent="0.25">
      <c r="M974" t="str">
        <f t="shared" si="30"/>
        <v>Insert into `tbrelOrgServicios` values(382,24,7,1);</v>
      </c>
    </row>
    <row r="975" spans="13:28" x14ac:dyDescent="0.25">
      <c r="M975" t="str">
        <f t="shared" si="30"/>
        <v>Insert into `tbrelOrgServicios` values(383,24,8,1);</v>
      </c>
    </row>
    <row r="976" spans="13:28" x14ac:dyDescent="0.25">
      <c r="M976" t="str">
        <f t="shared" si="30"/>
        <v>Insert into `tbrelOrgServicios` values(384,24,9,1);</v>
      </c>
    </row>
    <row r="977" spans="13:13" x14ac:dyDescent="0.25">
      <c r="M977" t="str">
        <f t="shared" si="30"/>
        <v>Insert into `tbrelOrgServicios` values(385,24,10,1);</v>
      </c>
    </row>
    <row r="978" spans="13:13" x14ac:dyDescent="0.25">
      <c r="M978" t="str">
        <f t="shared" ref="M978:M1041" si="33">$M$12&amp;M402&amp;","&amp;N402&amp;","&amp;O402&amp;","&amp;P402&amp;");"</f>
        <v>Insert into `tbrelOrgServicios` values(386,24,11,1);</v>
      </c>
    </row>
    <row r="979" spans="13:13" x14ac:dyDescent="0.25">
      <c r="M979" t="str">
        <f t="shared" si="33"/>
        <v>Insert into `tbrelOrgServicios` values(387,24,14,1);</v>
      </c>
    </row>
    <row r="980" spans="13:13" x14ac:dyDescent="0.25">
      <c r="M980" t="str">
        <f t="shared" si="33"/>
        <v>Insert into `tbrelOrgServicios` values(388,24,15,1);</v>
      </c>
    </row>
    <row r="981" spans="13:13" x14ac:dyDescent="0.25">
      <c r="M981" t="str">
        <f t="shared" si="33"/>
        <v>Insert into `tbrelOrgServicios` values(389,24,16,1);</v>
      </c>
    </row>
    <row r="982" spans="13:13" x14ac:dyDescent="0.25">
      <c r="M982" t="str">
        <f t="shared" si="33"/>
        <v>Insert into `tbrelOrgServicios` values(390,24,18,1);</v>
      </c>
    </row>
    <row r="983" spans="13:13" x14ac:dyDescent="0.25">
      <c r="M983" t="str">
        <f t="shared" si="33"/>
        <v>Insert into `tbrelOrgServicios` values(391,24,19,1);</v>
      </c>
    </row>
    <row r="984" spans="13:13" x14ac:dyDescent="0.25">
      <c r="M984" t="str">
        <f t="shared" si="33"/>
        <v>Insert into `tbrelOrgServicios` values(392,24,20,1);</v>
      </c>
    </row>
    <row r="985" spans="13:13" x14ac:dyDescent="0.25">
      <c r="M985" t="str">
        <f t="shared" si="33"/>
        <v>Insert into `tbrelOrgServicios` values(393,24,21,1);</v>
      </c>
    </row>
    <row r="986" spans="13:13" x14ac:dyDescent="0.25">
      <c r="M986" t="str">
        <f t="shared" si="33"/>
        <v>Insert into `tbrelOrgServicios` values(394,25,1,1);</v>
      </c>
    </row>
    <row r="987" spans="13:13" x14ac:dyDescent="0.25">
      <c r="M987" t="str">
        <f t="shared" si="33"/>
        <v>Insert into `tbrelOrgServicios` values(395,25,3,1);</v>
      </c>
    </row>
    <row r="988" spans="13:13" x14ac:dyDescent="0.25">
      <c r="M988" t="str">
        <f t="shared" si="33"/>
        <v>Insert into `tbrelOrgServicios` values(396,25,4,1);</v>
      </c>
    </row>
    <row r="989" spans="13:13" x14ac:dyDescent="0.25">
      <c r="M989" t="str">
        <f t="shared" si="33"/>
        <v>Insert into `tbrelOrgServicios` values(397,25,5,1);</v>
      </c>
    </row>
    <row r="990" spans="13:13" x14ac:dyDescent="0.25">
      <c r="M990" t="str">
        <f t="shared" si="33"/>
        <v>Insert into `tbrelOrgServicios` values(398,25,6,1);</v>
      </c>
    </row>
    <row r="991" spans="13:13" x14ac:dyDescent="0.25">
      <c r="M991" t="str">
        <f t="shared" si="33"/>
        <v>Insert into `tbrelOrgServicios` values(399,25,7,1);</v>
      </c>
    </row>
    <row r="992" spans="13:13" x14ac:dyDescent="0.25">
      <c r="M992" t="str">
        <f t="shared" si="33"/>
        <v>Insert into `tbrelOrgServicios` values(400,25,10,1);</v>
      </c>
    </row>
    <row r="993" spans="13:13" x14ac:dyDescent="0.25">
      <c r="M993" t="str">
        <f t="shared" si="33"/>
        <v>Insert into `tbrelOrgServicios` values(401,25,11,1);</v>
      </c>
    </row>
    <row r="994" spans="13:13" x14ac:dyDescent="0.25">
      <c r="M994" t="str">
        <f t="shared" si="33"/>
        <v>Insert into `tbrelOrgServicios` values(402,25,12,1);</v>
      </c>
    </row>
    <row r="995" spans="13:13" x14ac:dyDescent="0.25">
      <c r="M995" t="str">
        <f t="shared" si="33"/>
        <v>Insert into `tbrelOrgServicios` values(403,25,13,1);</v>
      </c>
    </row>
    <row r="996" spans="13:13" x14ac:dyDescent="0.25">
      <c r="M996" t="str">
        <f t="shared" si="33"/>
        <v>Insert into `tbrelOrgServicios` values(404,25,14,1);</v>
      </c>
    </row>
    <row r="997" spans="13:13" x14ac:dyDescent="0.25">
      <c r="M997" t="str">
        <f t="shared" si="33"/>
        <v>Insert into `tbrelOrgServicios` values(405,25,15,1);</v>
      </c>
    </row>
    <row r="998" spans="13:13" x14ac:dyDescent="0.25">
      <c r="M998" t="str">
        <f t="shared" si="33"/>
        <v>Insert into `tbrelOrgServicios` values(406,25,18,1);</v>
      </c>
    </row>
    <row r="999" spans="13:13" x14ac:dyDescent="0.25">
      <c r="M999" t="str">
        <f t="shared" si="33"/>
        <v>Insert into `tbrelOrgServicios` values(407,25,20,1);</v>
      </c>
    </row>
    <row r="1000" spans="13:13" x14ac:dyDescent="0.25">
      <c r="M1000" t="str">
        <f t="shared" si="33"/>
        <v>Insert into `tbrelOrgServicios` values(408,25,21,1);</v>
      </c>
    </row>
    <row r="1001" spans="13:13" x14ac:dyDescent="0.25">
      <c r="M1001" t="str">
        <f t="shared" si="33"/>
        <v>Insert into `tbrelOrgServicios` values(409,26,1,1);</v>
      </c>
    </row>
    <row r="1002" spans="13:13" x14ac:dyDescent="0.25">
      <c r="M1002" t="str">
        <f t="shared" si="33"/>
        <v>Insert into `tbrelOrgServicios` values(410,26,2,1);</v>
      </c>
    </row>
    <row r="1003" spans="13:13" x14ac:dyDescent="0.25">
      <c r="M1003" t="str">
        <f t="shared" si="33"/>
        <v>Insert into `tbrelOrgServicios` values(411,26,3,1);</v>
      </c>
    </row>
    <row r="1004" spans="13:13" x14ac:dyDescent="0.25">
      <c r="M1004" t="str">
        <f t="shared" si="33"/>
        <v>Insert into `tbrelOrgServicios` values(412,26,4,1);</v>
      </c>
    </row>
    <row r="1005" spans="13:13" x14ac:dyDescent="0.25">
      <c r="M1005" t="str">
        <f t="shared" si="33"/>
        <v>Insert into `tbrelOrgServicios` values(413,26,5,1);</v>
      </c>
    </row>
    <row r="1006" spans="13:13" x14ac:dyDescent="0.25">
      <c r="M1006" t="str">
        <f t="shared" si="33"/>
        <v>Insert into `tbrelOrgServicios` values(414,26,7,1);</v>
      </c>
    </row>
    <row r="1007" spans="13:13" x14ac:dyDescent="0.25">
      <c r="M1007" t="str">
        <f t="shared" si="33"/>
        <v>Insert into `tbrelOrgServicios` values(415,26,8,1);</v>
      </c>
    </row>
    <row r="1008" spans="13:13" x14ac:dyDescent="0.25">
      <c r="M1008" t="str">
        <f t="shared" si="33"/>
        <v>Insert into `tbrelOrgServicios` values(416,26,11,1);</v>
      </c>
    </row>
    <row r="1009" spans="13:13" x14ac:dyDescent="0.25">
      <c r="M1009" t="str">
        <f t="shared" si="33"/>
        <v>Insert into `tbrelOrgServicios` values(417,26,12,1);</v>
      </c>
    </row>
    <row r="1010" spans="13:13" x14ac:dyDescent="0.25">
      <c r="M1010" t="str">
        <f t="shared" si="33"/>
        <v>Insert into `tbrelOrgServicios` values(418,26,13,1);</v>
      </c>
    </row>
    <row r="1011" spans="13:13" x14ac:dyDescent="0.25">
      <c r="M1011" t="str">
        <f t="shared" si="33"/>
        <v>Insert into `tbrelOrgServicios` values(419,26,14,1);</v>
      </c>
    </row>
    <row r="1012" spans="13:13" x14ac:dyDescent="0.25">
      <c r="M1012" t="str">
        <f t="shared" si="33"/>
        <v>Insert into `tbrelOrgServicios` values(420,26,17,1);</v>
      </c>
    </row>
    <row r="1013" spans="13:13" x14ac:dyDescent="0.25">
      <c r="M1013" t="str">
        <f t="shared" si="33"/>
        <v>Insert into `tbrelOrgServicios` values(421,26,19,1);</v>
      </c>
    </row>
    <row r="1014" spans="13:13" x14ac:dyDescent="0.25">
      <c r="M1014" t="str">
        <f t="shared" si="33"/>
        <v>Insert into `tbrelOrgServicios` values(422,26,20,1);</v>
      </c>
    </row>
    <row r="1015" spans="13:13" x14ac:dyDescent="0.25">
      <c r="M1015" t="str">
        <f t="shared" si="33"/>
        <v>Insert into `tbrelOrgServicios` values(423,26,21,1);</v>
      </c>
    </row>
    <row r="1016" spans="13:13" x14ac:dyDescent="0.25">
      <c r="M1016" t="str">
        <f t="shared" si="33"/>
        <v>Insert into `tbrelOrgServicios` values(424,27,2,1);</v>
      </c>
    </row>
    <row r="1017" spans="13:13" x14ac:dyDescent="0.25">
      <c r="M1017" t="str">
        <f t="shared" si="33"/>
        <v>Insert into `tbrelOrgServicios` values(425,27,4,1);</v>
      </c>
    </row>
    <row r="1018" spans="13:13" x14ac:dyDescent="0.25">
      <c r="M1018" t="str">
        <f t="shared" si="33"/>
        <v>Insert into `tbrelOrgServicios` values(426,27,5,1);</v>
      </c>
    </row>
    <row r="1019" spans="13:13" x14ac:dyDescent="0.25">
      <c r="M1019" t="str">
        <f t="shared" si="33"/>
        <v>Insert into `tbrelOrgServicios` values(427,27,7,1);</v>
      </c>
    </row>
    <row r="1020" spans="13:13" x14ac:dyDescent="0.25">
      <c r="M1020" t="str">
        <f t="shared" si="33"/>
        <v>Insert into `tbrelOrgServicios` values(428,27,8,1);</v>
      </c>
    </row>
    <row r="1021" spans="13:13" x14ac:dyDescent="0.25">
      <c r="M1021" t="str">
        <f t="shared" si="33"/>
        <v>Insert into `tbrelOrgServicios` values(429,27,10,1);</v>
      </c>
    </row>
    <row r="1022" spans="13:13" x14ac:dyDescent="0.25">
      <c r="M1022" t="str">
        <f t="shared" si="33"/>
        <v>Insert into `tbrelOrgServicios` values(430,27,11,1);</v>
      </c>
    </row>
    <row r="1023" spans="13:13" x14ac:dyDescent="0.25">
      <c r="M1023" t="str">
        <f t="shared" si="33"/>
        <v>Insert into `tbrelOrgServicios` values(431,27,12,1);</v>
      </c>
    </row>
    <row r="1024" spans="13:13" x14ac:dyDescent="0.25">
      <c r="M1024" t="str">
        <f t="shared" si="33"/>
        <v>Insert into `tbrelOrgServicios` values(432,27,13,1);</v>
      </c>
    </row>
    <row r="1025" spans="13:13" x14ac:dyDescent="0.25">
      <c r="M1025" t="str">
        <f t="shared" si="33"/>
        <v>Insert into `tbrelOrgServicios` values(433,27,14,1);</v>
      </c>
    </row>
    <row r="1026" spans="13:13" x14ac:dyDescent="0.25">
      <c r="M1026" t="str">
        <f t="shared" si="33"/>
        <v>Insert into `tbrelOrgServicios` values(434,27,15,1);</v>
      </c>
    </row>
    <row r="1027" spans="13:13" x14ac:dyDescent="0.25">
      <c r="M1027" t="str">
        <f t="shared" si="33"/>
        <v>Insert into `tbrelOrgServicios` values(435,27,17,1);</v>
      </c>
    </row>
    <row r="1028" spans="13:13" x14ac:dyDescent="0.25">
      <c r="M1028" t="str">
        <f t="shared" si="33"/>
        <v>Insert into `tbrelOrgServicios` values(436,27,19,1);</v>
      </c>
    </row>
    <row r="1029" spans="13:13" x14ac:dyDescent="0.25">
      <c r="M1029" t="str">
        <f t="shared" si="33"/>
        <v>Insert into `tbrelOrgServicios` values(437,27,20,1);</v>
      </c>
    </row>
    <row r="1030" spans="13:13" x14ac:dyDescent="0.25">
      <c r="M1030" t="str">
        <f t="shared" si="33"/>
        <v>Insert into `tbrelOrgServicios` values(438,28,1,1);</v>
      </c>
    </row>
    <row r="1031" spans="13:13" x14ac:dyDescent="0.25">
      <c r="M1031" t="str">
        <f t="shared" si="33"/>
        <v>Insert into `tbrelOrgServicios` values(439,28,2,1);</v>
      </c>
    </row>
    <row r="1032" spans="13:13" x14ac:dyDescent="0.25">
      <c r="M1032" t="str">
        <f t="shared" si="33"/>
        <v>Insert into `tbrelOrgServicios` values(440,28,3,1);</v>
      </c>
    </row>
    <row r="1033" spans="13:13" x14ac:dyDescent="0.25">
      <c r="M1033" t="str">
        <f t="shared" si="33"/>
        <v>Insert into `tbrelOrgServicios` values(441,28,4,1);</v>
      </c>
    </row>
    <row r="1034" spans="13:13" x14ac:dyDescent="0.25">
      <c r="M1034" t="str">
        <f t="shared" si="33"/>
        <v>Insert into `tbrelOrgServicios` values(442,28,5,1);</v>
      </c>
    </row>
    <row r="1035" spans="13:13" x14ac:dyDescent="0.25">
      <c r="M1035" t="str">
        <f t="shared" si="33"/>
        <v>Insert into `tbrelOrgServicios` values(443,28,6,1);</v>
      </c>
    </row>
    <row r="1036" spans="13:13" x14ac:dyDescent="0.25">
      <c r="M1036" t="str">
        <f t="shared" si="33"/>
        <v>Insert into `tbrelOrgServicios` values(444,28,7,1);</v>
      </c>
    </row>
    <row r="1037" spans="13:13" x14ac:dyDescent="0.25">
      <c r="M1037" t="str">
        <f t="shared" si="33"/>
        <v>Insert into `tbrelOrgServicios` values(445,28,8,1);</v>
      </c>
    </row>
    <row r="1038" spans="13:13" x14ac:dyDescent="0.25">
      <c r="M1038" t="str">
        <f t="shared" si="33"/>
        <v>Insert into `tbrelOrgServicios` values(446,28,9,1);</v>
      </c>
    </row>
    <row r="1039" spans="13:13" x14ac:dyDescent="0.25">
      <c r="M1039" t="str">
        <f t="shared" si="33"/>
        <v>Insert into `tbrelOrgServicios` values(447,28,10,1);</v>
      </c>
    </row>
    <row r="1040" spans="13:13" x14ac:dyDescent="0.25">
      <c r="M1040" t="str">
        <f t="shared" si="33"/>
        <v>Insert into `tbrelOrgServicios` values(448,28,11,1);</v>
      </c>
    </row>
    <row r="1041" spans="13:13" x14ac:dyDescent="0.25">
      <c r="M1041" t="str">
        <f t="shared" si="33"/>
        <v>Insert into `tbrelOrgServicios` values(449,28,14,1);</v>
      </c>
    </row>
    <row r="1042" spans="13:13" x14ac:dyDescent="0.25">
      <c r="M1042" t="str">
        <f t="shared" ref="M1042:M1105" si="34">$M$12&amp;M466&amp;","&amp;N466&amp;","&amp;O466&amp;","&amp;P466&amp;");"</f>
        <v>Insert into `tbrelOrgServicios` values(450,28,15,1);</v>
      </c>
    </row>
    <row r="1043" spans="13:13" x14ac:dyDescent="0.25">
      <c r="M1043" t="str">
        <f t="shared" si="34"/>
        <v>Insert into `tbrelOrgServicios` values(451,28,18,1);</v>
      </c>
    </row>
    <row r="1044" spans="13:13" x14ac:dyDescent="0.25">
      <c r="M1044" t="str">
        <f t="shared" si="34"/>
        <v>Insert into `tbrelOrgServicios` values(452,28,19,1);</v>
      </c>
    </row>
    <row r="1045" spans="13:13" x14ac:dyDescent="0.25">
      <c r="M1045" t="str">
        <f t="shared" si="34"/>
        <v>Insert into `tbrelOrgServicios` values(453,28,20,1);</v>
      </c>
    </row>
    <row r="1046" spans="13:13" x14ac:dyDescent="0.25">
      <c r="M1046" t="str">
        <f t="shared" si="34"/>
        <v>Insert into `tbrelOrgServicios` values(454,28,21,1);</v>
      </c>
    </row>
    <row r="1047" spans="13:13" x14ac:dyDescent="0.25">
      <c r="M1047" t="str">
        <f t="shared" si="34"/>
        <v>Insert into `tbrelOrgServicios` values(455,29,1,1);</v>
      </c>
    </row>
    <row r="1048" spans="13:13" x14ac:dyDescent="0.25">
      <c r="M1048" t="str">
        <f t="shared" si="34"/>
        <v>Insert into `tbrelOrgServicios` values(456,29,2,1);</v>
      </c>
    </row>
    <row r="1049" spans="13:13" x14ac:dyDescent="0.25">
      <c r="M1049" t="str">
        <f t="shared" si="34"/>
        <v>Insert into `tbrelOrgServicios` values(457,29,3,1);</v>
      </c>
    </row>
    <row r="1050" spans="13:13" x14ac:dyDescent="0.25">
      <c r="M1050" t="str">
        <f t="shared" si="34"/>
        <v>Insert into `tbrelOrgServicios` values(458,29,4,1);</v>
      </c>
    </row>
    <row r="1051" spans="13:13" x14ac:dyDescent="0.25">
      <c r="M1051" t="str">
        <f t="shared" si="34"/>
        <v>Insert into `tbrelOrgServicios` values(459,29,6,1);</v>
      </c>
    </row>
    <row r="1052" spans="13:13" x14ac:dyDescent="0.25">
      <c r="M1052" t="str">
        <f t="shared" si="34"/>
        <v>Insert into `tbrelOrgServicios` values(460,29,8,1);</v>
      </c>
    </row>
    <row r="1053" spans="13:13" x14ac:dyDescent="0.25">
      <c r="M1053" t="str">
        <f t="shared" si="34"/>
        <v>Insert into `tbrelOrgServicios` values(461,29,9,1);</v>
      </c>
    </row>
    <row r="1054" spans="13:13" x14ac:dyDescent="0.25">
      <c r="M1054" t="str">
        <f t="shared" si="34"/>
        <v>Insert into `tbrelOrgServicios` values(462,29,10,1);</v>
      </c>
    </row>
    <row r="1055" spans="13:13" x14ac:dyDescent="0.25">
      <c r="M1055" t="str">
        <f t="shared" si="34"/>
        <v>Insert into `tbrelOrgServicios` values(463,29,12,1);</v>
      </c>
    </row>
    <row r="1056" spans="13:13" x14ac:dyDescent="0.25">
      <c r="M1056" t="str">
        <f t="shared" si="34"/>
        <v>Insert into `tbrelOrgServicios` values(464,29,13,1);</v>
      </c>
    </row>
    <row r="1057" spans="13:13" x14ac:dyDescent="0.25">
      <c r="M1057" t="str">
        <f t="shared" si="34"/>
        <v>Insert into `tbrelOrgServicios` values(465,29,14,1);</v>
      </c>
    </row>
    <row r="1058" spans="13:13" x14ac:dyDescent="0.25">
      <c r="M1058" t="str">
        <f t="shared" si="34"/>
        <v>Insert into `tbrelOrgServicios` values(466,29,16,1);</v>
      </c>
    </row>
    <row r="1059" spans="13:13" x14ac:dyDescent="0.25">
      <c r="M1059" t="str">
        <f t="shared" si="34"/>
        <v>Insert into `tbrelOrgServicios` values(467,29,17,1);</v>
      </c>
    </row>
    <row r="1060" spans="13:13" x14ac:dyDescent="0.25">
      <c r="M1060" t="str">
        <f t="shared" si="34"/>
        <v>Insert into `tbrelOrgServicios` values(468,29,19,1);</v>
      </c>
    </row>
    <row r="1061" spans="13:13" x14ac:dyDescent="0.25">
      <c r="M1061" t="str">
        <f t="shared" si="34"/>
        <v>Insert into `tbrelOrgServicios` values(469,29,20,1);</v>
      </c>
    </row>
    <row r="1062" spans="13:13" x14ac:dyDescent="0.25">
      <c r="M1062" t="str">
        <f t="shared" si="34"/>
        <v>Insert into `tbrelOrgServicios` values(470,30,2,1);</v>
      </c>
    </row>
    <row r="1063" spans="13:13" x14ac:dyDescent="0.25">
      <c r="M1063" t="str">
        <f t="shared" si="34"/>
        <v>Insert into `tbrelOrgServicios` values(471,30,3,1);</v>
      </c>
    </row>
    <row r="1064" spans="13:13" x14ac:dyDescent="0.25">
      <c r="M1064" t="str">
        <f t="shared" si="34"/>
        <v>Insert into `tbrelOrgServicios` values(472,30,5,1);</v>
      </c>
    </row>
    <row r="1065" spans="13:13" x14ac:dyDescent="0.25">
      <c r="M1065" t="str">
        <f t="shared" si="34"/>
        <v>Insert into `tbrelOrgServicios` values(473,30,6,1);</v>
      </c>
    </row>
    <row r="1066" spans="13:13" x14ac:dyDescent="0.25">
      <c r="M1066" t="str">
        <f t="shared" si="34"/>
        <v>Insert into `tbrelOrgServicios` values(474,30,7,1);</v>
      </c>
    </row>
    <row r="1067" spans="13:13" x14ac:dyDescent="0.25">
      <c r="M1067" t="str">
        <f t="shared" si="34"/>
        <v>Insert into `tbrelOrgServicios` values(475,30,8,1);</v>
      </c>
    </row>
    <row r="1068" spans="13:13" x14ac:dyDescent="0.25">
      <c r="M1068" t="str">
        <f t="shared" si="34"/>
        <v>Insert into `tbrelOrgServicios` values(476,30,9,1);</v>
      </c>
    </row>
    <row r="1069" spans="13:13" x14ac:dyDescent="0.25">
      <c r="M1069" t="str">
        <f t="shared" si="34"/>
        <v>Insert into `tbrelOrgServicios` values(477,30,10,1);</v>
      </c>
    </row>
    <row r="1070" spans="13:13" x14ac:dyDescent="0.25">
      <c r="M1070" t="str">
        <f t="shared" si="34"/>
        <v>Insert into `tbrelOrgServicios` values(478,30,13,1);</v>
      </c>
    </row>
    <row r="1071" spans="13:13" x14ac:dyDescent="0.25">
      <c r="M1071" t="str">
        <f t="shared" si="34"/>
        <v>Insert into `tbrelOrgServicios` values(479,30,15,1);</v>
      </c>
    </row>
    <row r="1072" spans="13:13" x14ac:dyDescent="0.25">
      <c r="M1072" t="str">
        <f t="shared" si="34"/>
        <v>Insert into `tbrelOrgServicios` values(480,30,16,1);</v>
      </c>
    </row>
    <row r="1073" spans="13:13" x14ac:dyDescent="0.25">
      <c r="M1073" t="str">
        <f t="shared" si="34"/>
        <v>Insert into `tbrelOrgServicios` values(481,30,17,1);</v>
      </c>
    </row>
    <row r="1074" spans="13:13" x14ac:dyDescent="0.25">
      <c r="M1074" t="str">
        <f t="shared" si="34"/>
        <v>Insert into `tbrelOrgServicios` values(482,30,19,1);</v>
      </c>
    </row>
    <row r="1075" spans="13:13" x14ac:dyDescent="0.25">
      <c r="M1075" t="str">
        <f t="shared" si="34"/>
        <v>Insert into `tbrelOrgServicios` values(483,30,18,1);</v>
      </c>
    </row>
    <row r="1076" spans="13:13" x14ac:dyDescent="0.25">
      <c r="M1076" t="str">
        <f t="shared" si="34"/>
        <v>Insert into `tbrelOrgServicios` values(484,30,20,1);</v>
      </c>
    </row>
    <row r="1077" spans="13:13" x14ac:dyDescent="0.25">
      <c r="M1077" t="str">
        <f t="shared" si="34"/>
        <v>Insert into `tbrelOrgServicios` values(485,31,1,1);</v>
      </c>
    </row>
    <row r="1078" spans="13:13" x14ac:dyDescent="0.25">
      <c r="M1078" t="str">
        <f t="shared" si="34"/>
        <v>Insert into `tbrelOrgServicios` values(486,31,2,1);</v>
      </c>
    </row>
    <row r="1079" spans="13:13" x14ac:dyDescent="0.25">
      <c r="M1079" t="str">
        <f t="shared" si="34"/>
        <v>Insert into `tbrelOrgServicios` values(487,31,3,1);</v>
      </c>
    </row>
    <row r="1080" spans="13:13" x14ac:dyDescent="0.25">
      <c r="M1080" t="str">
        <f t="shared" si="34"/>
        <v>Insert into `tbrelOrgServicios` values(488,31,4,1);</v>
      </c>
    </row>
    <row r="1081" spans="13:13" x14ac:dyDescent="0.25">
      <c r="M1081" t="str">
        <f t="shared" si="34"/>
        <v>Insert into `tbrelOrgServicios` values(489,31,5,1);</v>
      </c>
    </row>
    <row r="1082" spans="13:13" x14ac:dyDescent="0.25">
      <c r="M1082" t="str">
        <f t="shared" si="34"/>
        <v>Insert into `tbrelOrgServicios` values(490,31,8,1);</v>
      </c>
    </row>
    <row r="1083" spans="13:13" x14ac:dyDescent="0.25">
      <c r="M1083" t="str">
        <f t="shared" si="34"/>
        <v>Insert into `tbrelOrgServicios` values(491,31,9,1);</v>
      </c>
    </row>
    <row r="1084" spans="13:13" x14ac:dyDescent="0.25">
      <c r="M1084" t="str">
        <f t="shared" si="34"/>
        <v>Insert into `tbrelOrgServicios` values(492,31,12,1);</v>
      </c>
    </row>
    <row r="1085" spans="13:13" x14ac:dyDescent="0.25">
      <c r="M1085" t="str">
        <f t="shared" si="34"/>
        <v>Insert into `tbrelOrgServicios` values(493,31,14,1);</v>
      </c>
    </row>
    <row r="1086" spans="13:13" x14ac:dyDescent="0.25">
      <c r="M1086" t="str">
        <f t="shared" si="34"/>
        <v>Insert into `tbrelOrgServicios` values(494,31,15,1);</v>
      </c>
    </row>
    <row r="1087" spans="13:13" x14ac:dyDescent="0.25">
      <c r="M1087" t="str">
        <f t="shared" si="34"/>
        <v>Insert into `tbrelOrgServicios` values(495,31,18,1);</v>
      </c>
    </row>
    <row r="1088" spans="13:13" x14ac:dyDescent="0.25">
      <c r="M1088" t="str">
        <f t="shared" si="34"/>
        <v>Insert into `tbrelOrgServicios` values(496,31,19,1);</v>
      </c>
    </row>
    <row r="1089" spans="13:13" x14ac:dyDescent="0.25">
      <c r="M1089" t="str">
        <f t="shared" si="34"/>
        <v>Insert into `tbrelOrgServicios` values(497,31,20,1);</v>
      </c>
    </row>
    <row r="1090" spans="13:13" x14ac:dyDescent="0.25">
      <c r="M1090" t="str">
        <f t="shared" si="34"/>
        <v>Insert into `tbrelOrgServicios` values(498,32,2,1);</v>
      </c>
    </row>
    <row r="1091" spans="13:13" x14ac:dyDescent="0.25">
      <c r="M1091" t="str">
        <f t="shared" si="34"/>
        <v>Insert into `tbrelOrgServicios` values(499,32,3,1);</v>
      </c>
    </row>
    <row r="1092" spans="13:13" x14ac:dyDescent="0.25">
      <c r="M1092" t="str">
        <f t="shared" si="34"/>
        <v>Insert into `tbrelOrgServicios` values(500,32,4,1);</v>
      </c>
    </row>
    <row r="1093" spans="13:13" x14ac:dyDescent="0.25">
      <c r="M1093" t="str">
        <f t="shared" si="34"/>
        <v>Insert into `tbrelOrgServicios` values(501,32,5,1);</v>
      </c>
    </row>
    <row r="1094" spans="13:13" x14ac:dyDescent="0.25">
      <c r="M1094" t="str">
        <f t="shared" si="34"/>
        <v>Insert into `tbrelOrgServicios` values(502,32,6,1);</v>
      </c>
    </row>
    <row r="1095" spans="13:13" x14ac:dyDescent="0.25">
      <c r="M1095" t="str">
        <f t="shared" si="34"/>
        <v>Insert into `tbrelOrgServicios` values(503,32,7,1);</v>
      </c>
    </row>
    <row r="1096" spans="13:13" x14ac:dyDescent="0.25">
      <c r="M1096" t="str">
        <f t="shared" si="34"/>
        <v>Insert into `tbrelOrgServicios` values(504,32,8,1);</v>
      </c>
    </row>
    <row r="1097" spans="13:13" x14ac:dyDescent="0.25">
      <c r="M1097" t="str">
        <f t="shared" si="34"/>
        <v>Insert into `tbrelOrgServicios` values(505,32,9,1);</v>
      </c>
    </row>
    <row r="1098" spans="13:13" x14ac:dyDescent="0.25">
      <c r="M1098" t="str">
        <f t="shared" si="34"/>
        <v>Insert into `tbrelOrgServicios` values(506,32,10,1);</v>
      </c>
    </row>
    <row r="1099" spans="13:13" x14ac:dyDescent="0.25">
      <c r="M1099" t="str">
        <f t="shared" si="34"/>
        <v>Insert into `tbrelOrgServicios` values(507,32,11,1);</v>
      </c>
    </row>
    <row r="1100" spans="13:13" x14ac:dyDescent="0.25">
      <c r="M1100" t="str">
        <f t="shared" si="34"/>
        <v>Insert into `tbrelOrgServicios` values(508,32,12,1);</v>
      </c>
    </row>
    <row r="1101" spans="13:13" x14ac:dyDescent="0.25">
      <c r="M1101" t="str">
        <f t="shared" si="34"/>
        <v>Insert into `tbrelOrgServicios` values(509,32,13,1);</v>
      </c>
    </row>
    <row r="1102" spans="13:13" x14ac:dyDescent="0.25">
      <c r="M1102" t="str">
        <f t="shared" si="34"/>
        <v>Insert into `tbrelOrgServicios` values(510,32,14,1);</v>
      </c>
    </row>
    <row r="1103" spans="13:13" x14ac:dyDescent="0.25">
      <c r="M1103" t="str">
        <f t="shared" si="34"/>
        <v>Insert into `tbrelOrgServicios` values(511,32,15,1);</v>
      </c>
    </row>
    <row r="1104" spans="13:13" x14ac:dyDescent="0.25">
      <c r="M1104" t="str">
        <f t="shared" si="34"/>
        <v>Insert into `tbrelOrgServicios` values(512,32,16,1);</v>
      </c>
    </row>
    <row r="1105" spans="13:13" x14ac:dyDescent="0.25">
      <c r="M1105" t="str">
        <f t="shared" si="34"/>
        <v>Insert into `tbrelOrgServicios` values(513,32,19,1);</v>
      </c>
    </row>
    <row r="1106" spans="13:13" x14ac:dyDescent="0.25">
      <c r="M1106" t="str">
        <f t="shared" ref="M1106:M1167" si="35">$M$12&amp;M530&amp;","&amp;N530&amp;","&amp;O530&amp;","&amp;P530&amp;");"</f>
        <v>Insert into `tbrelOrgServicios` values(514,32,20,1);</v>
      </c>
    </row>
    <row r="1107" spans="13:13" x14ac:dyDescent="0.25">
      <c r="M1107" t="str">
        <f t="shared" si="35"/>
        <v>Insert into `tbrelOrgServicios` values(515,32,21,1);</v>
      </c>
    </row>
    <row r="1108" spans="13:13" x14ac:dyDescent="0.25">
      <c r="M1108" t="str">
        <f t="shared" si="35"/>
        <v>Insert into `tbrelOrgServicios` values(516,33,1,1);</v>
      </c>
    </row>
    <row r="1109" spans="13:13" x14ac:dyDescent="0.25">
      <c r="M1109" t="str">
        <f t="shared" si="35"/>
        <v>Insert into `tbrelOrgServicios` values(517,33,4,1);</v>
      </c>
    </row>
    <row r="1110" spans="13:13" x14ac:dyDescent="0.25">
      <c r="M1110" t="str">
        <f t="shared" si="35"/>
        <v>Insert into `tbrelOrgServicios` values(518,33,6,1);</v>
      </c>
    </row>
    <row r="1111" spans="13:13" x14ac:dyDescent="0.25">
      <c r="M1111" t="str">
        <f t="shared" si="35"/>
        <v>Insert into `tbrelOrgServicios` values(519,33,8,1);</v>
      </c>
    </row>
    <row r="1112" spans="13:13" x14ac:dyDescent="0.25">
      <c r="M1112" t="str">
        <f t="shared" si="35"/>
        <v>Insert into `tbrelOrgServicios` values(520,33,9,1);</v>
      </c>
    </row>
    <row r="1113" spans="13:13" x14ac:dyDescent="0.25">
      <c r="M1113" t="str">
        <f t="shared" si="35"/>
        <v>Insert into `tbrelOrgServicios` values(521,33,11,1);</v>
      </c>
    </row>
    <row r="1114" spans="13:13" x14ac:dyDescent="0.25">
      <c r="M1114" t="str">
        <f t="shared" si="35"/>
        <v>Insert into `tbrelOrgServicios` values(522,33,12,1);</v>
      </c>
    </row>
    <row r="1115" spans="13:13" x14ac:dyDescent="0.25">
      <c r="M1115" t="str">
        <f t="shared" si="35"/>
        <v>Insert into `tbrelOrgServicios` values(523,33,14,1);</v>
      </c>
    </row>
    <row r="1116" spans="13:13" x14ac:dyDescent="0.25">
      <c r="M1116" t="str">
        <f t="shared" si="35"/>
        <v>Insert into `tbrelOrgServicios` values(524,33,15,1);</v>
      </c>
    </row>
    <row r="1117" spans="13:13" x14ac:dyDescent="0.25">
      <c r="M1117" t="str">
        <f t="shared" si="35"/>
        <v>Insert into `tbrelOrgServicios` values(525,33,16,1);</v>
      </c>
    </row>
    <row r="1118" spans="13:13" x14ac:dyDescent="0.25">
      <c r="M1118" t="str">
        <f t="shared" si="35"/>
        <v>Insert into `tbrelOrgServicios` values(526,33,17,1);</v>
      </c>
    </row>
    <row r="1119" spans="13:13" x14ac:dyDescent="0.25">
      <c r="M1119" t="str">
        <f t="shared" si="35"/>
        <v>Insert into `tbrelOrgServicios` values(527,34,1,1);</v>
      </c>
    </row>
    <row r="1120" spans="13:13" x14ac:dyDescent="0.25">
      <c r="M1120" t="str">
        <f t="shared" si="35"/>
        <v>Insert into `tbrelOrgServicios` values(528,34,2,1);</v>
      </c>
    </row>
    <row r="1121" spans="13:13" x14ac:dyDescent="0.25">
      <c r="M1121" t="str">
        <f t="shared" si="35"/>
        <v>Insert into `tbrelOrgServicios` values(529,34,3,1);</v>
      </c>
    </row>
    <row r="1122" spans="13:13" x14ac:dyDescent="0.25">
      <c r="M1122" t="str">
        <f t="shared" si="35"/>
        <v>Insert into `tbrelOrgServicios` values(530,34,4,1);</v>
      </c>
    </row>
    <row r="1123" spans="13:13" x14ac:dyDescent="0.25">
      <c r="M1123" t="str">
        <f t="shared" si="35"/>
        <v>Insert into `tbrelOrgServicios` values(531,34,6,1);</v>
      </c>
    </row>
    <row r="1124" spans="13:13" x14ac:dyDescent="0.25">
      <c r="M1124" t="str">
        <f t="shared" si="35"/>
        <v>Insert into `tbrelOrgServicios` values(532,34,7,1);</v>
      </c>
    </row>
    <row r="1125" spans="13:13" x14ac:dyDescent="0.25">
      <c r="M1125" t="str">
        <f t="shared" si="35"/>
        <v>Insert into `tbrelOrgServicios` values(533,34,8,1);</v>
      </c>
    </row>
    <row r="1126" spans="13:13" x14ac:dyDescent="0.25">
      <c r="M1126" t="str">
        <f t="shared" si="35"/>
        <v>Insert into `tbrelOrgServicios` values(534,34,9,1);</v>
      </c>
    </row>
    <row r="1127" spans="13:13" x14ac:dyDescent="0.25">
      <c r="M1127" t="str">
        <f t="shared" si="35"/>
        <v>Insert into `tbrelOrgServicios` values(535,34,10,1);</v>
      </c>
    </row>
    <row r="1128" spans="13:13" x14ac:dyDescent="0.25">
      <c r="M1128" t="str">
        <f t="shared" si="35"/>
        <v>Insert into `tbrelOrgServicios` values(536,34,11,1);</v>
      </c>
    </row>
    <row r="1129" spans="13:13" x14ac:dyDescent="0.25">
      <c r="M1129" t="str">
        <f t="shared" si="35"/>
        <v>Insert into `tbrelOrgServicios` values(537,34,12,1);</v>
      </c>
    </row>
    <row r="1130" spans="13:13" x14ac:dyDescent="0.25">
      <c r="M1130" t="str">
        <f t="shared" si="35"/>
        <v>Insert into `tbrelOrgServicios` values(538,34,13,1);</v>
      </c>
    </row>
    <row r="1131" spans="13:13" x14ac:dyDescent="0.25">
      <c r="M1131" t="str">
        <f t="shared" si="35"/>
        <v>Insert into `tbrelOrgServicios` values(539,34,14,1);</v>
      </c>
    </row>
    <row r="1132" spans="13:13" x14ac:dyDescent="0.25">
      <c r="M1132" t="str">
        <f t="shared" si="35"/>
        <v>Insert into `tbrelOrgServicios` values(540,34,15,1);</v>
      </c>
    </row>
    <row r="1133" spans="13:13" x14ac:dyDescent="0.25">
      <c r="M1133" t="str">
        <f t="shared" si="35"/>
        <v>Insert into `tbrelOrgServicios` values(541,34,16,1);</v>
      </c>
    </row>
    <row r="1134" spans="13:13" x14ac:dyDescent="0.25">
      <c r="M1134" t="str">
        <f t="shared" si="35"/>
        <v>Insert into `tbrelOrgServicios` values(542,34,17,1);</v>
      </c>
    </row>
    <row r="1135" spans="13:13" x14ac:dyDescent="0.25">
      <c r="M1135" t="str">
        <f t="shared" si="35"/>
        <v>Insert into `tbrelOrgServicios` values(543,34,19,1);</v>
      </c>
    </row>
    <row r="1136" spans="13:13" x14ac:dyDescent="0.25">
      <c r="M1136" t="str">
        <f t="shared" si="35"/>
        <v>Insert into `tbrelOrgServicios` values(544,34,20,1);</v>
      </c>
    </row>
    <row r="1137" spans="13:13" x14ac:dyDescent="0.25">
      <c r="M1137" t="str">
        <f t="shared" si="35"/>
        <v>Insert into `tbrelOrgServicios` values(545,34,21,1);</v>
      </c>
    </row>
    <row r="1138" spans="13:13" x14ac:dyDescent="0.25">
      <c r="M1138" t="str">
        <f t="shared" si="35"/>
        <v>Insert into `tbrelOrgServicios` values(546,35,3,1);</v>
      </c>
    </row>
    <row r="1139" spans="13:13" x14ac:dyDescent="0.25">
      <c r="M1139" t="str">
        <f t="shared" si="35"/>
        <v>Insert into `tbrelOrgServicios` values(547,35,6,1);</v>
      </c>
    </row>
    <row r="1140" spans="13:13" x14ac:dyDescent="0.25">
      <c r="M1140" t="str">
        <f t="shared" si="35"/>
        <v>Insert into `tbrelOrgServicios` values(548,35,8,1);</v>
      </c>
    </row>
    <row r="1141" spans="13:13" x14ac:dyDescent="0.25">
      <c r="M1141" t="str">
        <f t="shared" si="35"/>
        <v>Insert into `tbrelOrgServicios` values(549,35,9,1);</v>
      </c>
    </row>
    <row r="1142" spans="13:13" x14ac:dyDescent="0.25">
      <c r="M1142" t="str">
        <f t="shared" si="35"/>
        <v>Insert into `tbrelOrgServicios` values(550,35,10,1);</v>
      </c>
    </row>
    <row r="1143" spans="13:13" x14ac:dyDescent="0.25">
      <c r="M1143" t="str">
        <f t="shared" si="35"/>
        <v>Insert into `tbrelOrgServicios` values(551,35,11,1);</v>
      </c>
    </row>
    <row r="1144" spans="13:13" x14ac:dyDescent="0.25">
      <c r="M1144" t="str">
        <f t="shared" si="35"/>
        <v>Insert into `tbrelOrgServicios` values(552,35,13,1);</v>
      </c>
    </row>
    <row r="1145" spans="13:13" x14ac:dyDescent="0.25">
      <c r="M1145" t="str">
        <f t="shared" si="35"/>
        <v>Insert into `tbrelOrgServicios` values(553,35,15,1);</v>
      </c>
    </row>
    <row r="1146" spans="13:13" x14ac:dyDescent="0.25">
      <c r="M1146" t="str">
        <f t="shared" si="35"/>
        <v>Insert into `tbrelOrgServicios` values(554,35,16,1);</v>
      </c>
    </row>
    <row r="1147" spans="13:13" x14ac:dyDescent="0.25">
      <c r="M1147" t="str">
        <f t="shared" si="35"/>
        <v>Insert into `tbrelOrgServicios` values(555,35,17,1);</v>
      </c>
    </row>
    <row r="1148" spans="13:13" x14ac:dyDescent="0.25">
      <c r="M1148" t="str">
        <f t="shared" si="35"/>
        <v>Insert into `tbrelOrgServicios` values(556,35,18,1);</v>
      </c>
    </row>
    <row r="1149" spans="13:13" x14ac:dyDescent="0.25">
      <c r="M1149" t="str">
        <f t="shared" si="35"/>
        <v>Insert into `tbrelOrgServicios` values(557,35,19,1);</v>
      </c>
    </row>
    <row r="1150" spans="13:13" x14ac:dyDescent="0.25">
      <c r="M1150" t="str">
        <f t="shared" si="35"/>
        <v>Insert into `tbrelOrgServicios` values(558,35,20,1);</v>
      </c>
    </row>
    <row r="1151" spans="13:13" x14ac:dyDescent="0.25">
      <c r="M1151" t="str">
        <f t="shared" si="35"/>
        <v>Insert into `tbrelOrgServicios` values(559,35,21,1);</v>
      </c>
    </row>
    <row r="1152" spans="13:13" x14ac:dyDescent="0.25">
      <c r="M1152" t="str">
        <f t="shared" si="35"/>
        <v>Insert into `tbrelOrgServicios` values(560,36,1,1);</v>
      </c>
    </row>
    <row r="1153" spans="13:13" x14ac:dyDescent="0.25">
      <c r="M1153" t="str">
        <f t="shared" si="35"/>
        <v>Insert into `tbrelOrgServicios` values(561,36,2,1);</v>
      </c>
    </row>
    <row r="1154" spans="13:13" x14ac:dyDescent="0.25">
      <c r="M1154" t="str">
        <f t="shared" si="35"/>
        <v>Insert into `tbrelOrgServicios` values(562,36,3,1);</v>
      </c>
    </row>
    <row r="1155" spans="13:13" x14ac:dyDescent="0.25">
      <c r="M1155" t="str">
        <f t="shared" si="35"/>
        <v>Insert into `tbrelOrgServicios` values(563,36,5,1);</v>
      </c>
    </row>
    <row r="1156" spans="13:13" x14ac:dyDescent="0.25">
      <c r="M1156" t="str">
        <f t="shared" si="35"/>
        <v>Insert into `tbrelOrgServicios` values(564,36,6,1);</v>
      </c>
    </row>
    <row r="1157" spans="13:13" x14ac:dyDescent="0.25">
      <c r="M1157" t="str">
        <f t="shared" si="35"/>
        <v>Insert into `tbrelOrgServicios` values(565,36,8,1);</v>
      </c>
    </row>
    <row r="1158" spans="13:13" x14ac:dyDescent="0.25">
      <c r="M1158" t="str">
        <f t="shared" si="35"/>
        <v>Insert into `tbrelOrgServicios` values(566,36,10,1);</v>
      </c>
    </row>
    <row r="1159" spans="13:13" x14ac:dyDescent="0.25">
      <c r="M1159" t="str">
        <f t="shared" si="35"/>
        <v>Insert into `tbrelOrgServicios` values(567,36,11,1);</v>
      </c>
    </row>
    <row r="1160" spans="13:13" x14ac:dyDescent="0.25">
      <c r="M1160" t="str">
        <f t="shared" si="35"/>
        <v>Insert into `tbrelOrgServicios` values(568,36,12,1);</v>
      </c>
    </row>
    <row r="1161" spans="13:13" x14ac:dyDescent="0.25">
      <c r="M1161" t="str">
        <f t="shared" si="35"/>
        <v>Insert into `tbrelOrgServicios` values(569,36,13,1);</v>
      </c>
    </row>
    <row r="1162" spans="13:13" x14ac:dyDescent="0.25">
      <c r="M1162" t="str">
        <f t="shared" si="35"/>
        <v>Insert into `tbrelOrgServicios` values(570,36,14,1);</v>
      </c>
    </row>
    <row r="1163" spans="13:13" x14ac:dyDescent="0.25">
      <c r="M1163" t="str">
        <f t="shared" si="35"/>
        <v>Insert into `tbrelOrgServicios` values(571,36,16,1);</v>
      </c>
    </row>
    <row r="1164" spans="13:13" x14ac:dyDescent="0.25">
      <c r="M1164" t="str">
        <f t="shared" si="35"/>
        <v>Insert into `tbrelOrgServicios` values(572,36,17,1);</v>
      </c>
    </row>
    <row r="1165" spans="13:13" x14ac:dyDescent="0.25">
      <c r="M1165" t="str">
        <f t="shared" si="35"/>
        <v>Insert into `tbrelOrgServicios` values(573,36,18,1);</v>
      </c>
    </row>
    <row r="1166" spans="13:13" x14ac:dyDescent="0.25">
      <c r="M1166" t="str">
        <f t="shared" si="35"/>
        <v>Insert into `tbrelOrgServicios` values(574,36,19,1);</v>
      </c>
    </row>
    <row r="1167" spans="13:13" x14ac:dyDescent="0.25">
      <c r="M1167" t="str">
        <f t="shared" si="35"/>
        <v>Insert into `tbrelOrgServicios` values(575,36,20,1);</v>
      </c>
    </row>
  </sheetData>
  <sortState xmlns:xlrd2="http://schemas.microsoft.com/office/spreadsheetml/2017/richdata2" ref="AC17:AF1316">
    <sortCondition ref="AC17:AC1316"/>
    <sortCondition ref="AD17:AD1316"/>
    <sortCondition descending="1" ref="AF17:AF1316"/>
  </sortState>
  <mergeCells count="16">
    <mergeCell ref="W15:Z15"/>
    <mergeCell ref="AB15:AE15"/>
    <mergeCell ref="H15:K15"/>
    <mergeCell ref="C15:F15"/>
    <mergeCell ref="M15:P15"/>
    <mergeCell ref="R15:U15"/>
    <mergeCell ref="W2:Z10"/>
    <mergeCell ref="AB2:AE10"/>
    <mergeCell ref="C2:F10"/>
    <mergeCell ref="H2:K10"/>
    <mergeCell ref="M2:P10"/>
    <mergeCell ref="C305:F305"/>
    <mergeCell ref="H486:K486"/>
    <mergeCell ref="H955:K955"/>
    <mergeCell ref="H953:K953"/>
    <mergeCell ref="R2:U10"/>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F011F-3E81-4A40-B1FE-DC80FA4AA4B0}">
  <dimension ref="D3:O13"/>
  <sheetViews>
    <sheetView workbookViewId="0">
      <selection activeCell="E7" sqref="E7:G9"/>
    </sheetView>
  </sheetViews>
  <sheetFormatPr baseColWidth="10" defaultRowHeight="15" x14ac:dyDescent="0.25"/>
  <cols>
    <col min="9" max="9" width="2" customWidth="1"/>
  </cols>
  <sheetData>
    <row r="3" spans="4:15" ht="15.75" thickBot="1" x14ac:dyDescent="0.3"/>
    <row r="4" spans="4:15" x14ac:dyDescent="0.25">
      <c r="D4" s="171"/>
      <c r="E4" s="172"/>
      <c r="F4" s="172"/>
      <c r="G4" s="172"/>
      <c r="H4" s="173"/>
      <c r="J4" s="177"/>
      <c r="K4" s="178"/>
      <c r="L4" s="178"/>
      <c r="M4" s="178"/>
      <c r="N4" s="178"/>
      <c r="O4" s="179"/>
    </row>
    <row r="5" spans="4:15" x14ac:dyDescent="0.25">
      <c r="D5" s="174"/>
      <c r="E5" s="4"/>
      <c r="F5" s="4"/>
      <c r="G5" s="4"/>
      <c r="H5" s="175"/>
      <c r="J5" s="180"/>
      <c r="K5" s="128"/>
      <c r="L5" s="128"/>
      <c r="M5" s="128"/>
      <c r="N5" s="128"/>
      <c r="O5" s="181"/>
    </row>
    <row r="6" spans="4:15" x14ac:dyDescent="0.25">
      <c r="D6" s="174"/>
      <c r="E6" s="4"/>
      <c r="F6" s="4"/>
      <c r="G6" s="4"/>
      <c r="H6" s="175"/>
      <c r="J6" s="180"/>
      <c r="K6" s="128"/>
      <c r="L6" s="128"/>
      <c r="M6" s="128"/>
      <c r="N6" s="128"/>
      <c r="O6" s="181"/>
    </row>
    <row r="7" spans="4:15" x14ac:dyDescent="0.25">
      <c r="D7" s="174"/>
      <c r="E7" s="219" t="s">
        <v>691</v>
      </c>
      <c r="F7" s="219"/>
      <c r="G7" s="219"/>
      <c r="H7" s="175"/>
      <c r="J7" s="180"/>
      <c r="K7" s="220" t="s">
        <v>692</v>
      </c>
      <c r="L7" s="221"/>
      <c r="M7" s="221"/>
      <c r="N7" s="221"/>
      <c r="O7" s="181"/>
    </row>
    <row r="8" spans="4:15" x14ac:dyDescent="0.25">
      <c r="D8" s="174"/>
      <c r="E8" s="219"/>
      <c r="F8" s="219"/>
      <c r="G8" s="219"/>
      <c r="H8" s="175"/>
      <c r="J8" s="180"/>
      <c r="K8" s="221"/>
      <c r="L8" s="221"/>
      <c r="M8" s="221"/>
      <c r="N8" s="221"/>
      <c r="O8" s="181"/>
    </row>
    <row r="9" spans="4:15" x14ac:dyDescent="0.25">
      <c r="D9" s="174"/>
      <c r="E9" s="219"/>
      <c r="F9" s="219"/>
      <c r="G9" s="219"/>
      <c r="H9" s="175"/>
      <c r="J9" s="180"/>
      <c r="K9" s="221"/>
      <c r="L9" s="221"/>
      <c r="M9" s="221"/>
      <c r="N9" s="221"/>
      <c r="O9" s="181"/>
    </row>
    <row r="10" spans="4:15" x14ac:dyDescent="0.25">
      <c r="D10" s="174"/>
      <c r="E10" s="4"/>
      <c r="F10" s="4"/>
      <c r="G10" s="4"/>
      <c r="H10" s="175"/>
      <c r="J10" s="180"/>
      <c r="K10" s="128"/>
      <c r="L10" s="128"/>
      <c r="M10" s="128"/>
      <c r="N10" s="128"/>
      <c r="O10" s="181"/>
    </row>
    <row r="11" spans="4:15" x14ac:dyDescent="0.25">
      <c r="D11" s="174"/>
      <c r="E11" s="4"/>
      <c r="F11" s="4"/>
      <c r="G11" s="4"/>
      <c r="H11" s="175"/>
      <c r="J11" s="180"/>
      <c r="K11" s="128"/>
      <c r="L11" s="128"/>
      <c r="M11" s="128"/>
      <c r="N11" s="128"/>
      <c r="O11" s="181"/>
    </row>
    <row r="12" spans="4:15" x14ac:dyDescent="0.25">
      <c r="D12" s="174"/>
      <c r="E12" s="4"/>
      <c r="F12" s="4"/>
      <c r="G12" s="4"/>
      <c r="H12" s="175"/>
      <c r="J12" s="180"/>
      <c r="K12" s="128"/>
      <c r="L12" s="128"/>
      <c r="M12" s="128"/>
      <c r="N12" s="128"/>
      <c r="O12" s="181"/>
    </row>
    <row r="13" spans="4:15" ht="15.75" thickBot="1" x14ac:dyDescent="0.3">
      <c r="D13" s="176"/>
      <c r="E13" s="33"/>
      <c r="F13" s="33"/>
      <c r="G13" s="33"/>
      <c r="H13" s="34"/>
      <c r="J13" s="182"/>
      <c r="K13" s="183"/>
      <c r="L13" s="183"/>
      <c r="M13" s="183"/>
      <c r="N13" s="183"/>
      <c r="O13" s="184"/>
    </row>
  </sheetData>
  <mergeCells count="2">
    <mergeCell ref="E7:G9"/>
    <mergeCell ref="K7:N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F1EB7C-E4D6-4446-BF98-C9AE28EACFFF}">
  <dimension ref="D12:H24"/>
  <sheetViews>
    <sheetView workbookViewId="0">
      <selection activeCell="E23" sqref="E23:G24"/>
    </sheetView>
  </sheetViews>
  <sheetFormatPr baseColWidth="10" defaultRowHeight="15" x14ac:dyDescent="0.25"/>
  <sheetData>
    <row r="12" spans="5:8" ht="55.5" customHeight="1" x14ac:dyDescent="0.25">
      <c r="F12" s="170" t="s">
        <v>687</v>
      </c>
      <c r="H12">
        <f>LEN(F12)</f>
        <v>826</v>
      </c>
    </row>
    <row r="14" spans="5:8" x14ac:dyDescent="0.25">
      <c r="E14" s="222" t="s">
        <v>693</v>
      </c>
      <c r="F14" s="223"/>
      <c r="G14" s="223"/>
      <c r="H14">
        <f>LEN(E14)</f>
        <v>1095</v>
      </c>
    </row>
    <row r="15" spans="5:8" x14ac:dyDescent="0.25">
      <c r="E15" s="223"/>
      <c r="F15" s="223"/>
      <c r="G15" s="223"/>
    </row>
    <row r="17" spans="4:8" x14ac:dyDescent="0.25">
      <c r="D17" t="s">
        <v>697</v>
      </c>
      <c r="E17" s="224" t="s">
        <v>694</v>
      </c>
      <c r="F17" s="222"/>
      <c r="G17" s="222"/>
      <c r="H17">
        <f>LEN(E17)</f>
        <v>399</v>
      </c>
    </row>
    <row r="18" spans="4:8" x14ac:dyDescent="0.25">
      <c r="E18" s="222"/>
      <c r="F18" s="222"/>
      <c r="G18" s="222"/>
    </row>
    <row r="20" spans="4:8" x14ac:dyDescent="0.25">
      <c r="D20" t="s">
        <v>698</v>
      </c>
      <c r="E20" s="224" t="s">
        <v>695</v>
      </c>
      <c r="F20" s="222"/>
      <c r="G20" s="222"/>
      <c r="H20">
        <f>LEN(E20)</f>
        <v>256</v>
      </c>
    </row>
    <row r="21" spans="4:8" x14ac:dyDescent="0.25">
      <c r="E21" s="222"/>
      <c r="F21" s="222"/>
      <c r="G21" s="222"/>
    </row>
    <row r="23" spans="4:8" x14ac:dyDescent="0.25">
      <c r="D23" t="s">
        <v>699</v>
      </c>
      <c r="E23" s="222" t="s">
        <v>696</v>
      </c>
      <c r="F23" s="222"/>
      <c r="G23" s="222"/>
    </row>
    <row r="24" spans="4:8" x14ac:dyDescent="0.25">
      <c r="E24" s="222"/>
      <c r="F24" s="222"/>
      <c r="G24" s="222"/>
      <c r="H24">
        <f>LEN(E23)</f>
        <v>130</v>
      </c>
    </row>
  </sheetData>
  <mergeCells count="4">
    <mergeCell ref="E14:G15"/>
    <mergeCell ref="E17:G18"/>
    <mergeCell ref="E20:G21"/>
    <mergeCell ref="E23:G2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C0784-B073-46BD-A3F0-A03D240775F5}">
  <sheetPr codeName="Hoja3">
    <tabColor theme="9" tint="-0.249977111117893"/>
  </sheetPr>
  <dimension ref="D1:AX30"/>
  <sheetViews>
    <sheetView showGridLines="0" zoomScale="115" zoomScaleNormal="115" workbookViewId="0">
      <selection activeCell="D1" sqref="D1:V1"/>
    </sheetView>
  </sheetViews>
  <sheetFormatPr baseColWidth="10" defaultRowHeight="15" x14ac:dyDescent="0.25"/>
  <cols>
    <col min="1" max="3" width="8.7109375" customWidth="1"/>
    <col min="4" max="4" width="5.85546875" bestFit="1" customWidth="1"/>
    <col min="5" max="5" width="9" bestFit="1" customWidth="1"/>
    <col min="6" max="6" width="8.85546875" bestFit="1" customWidth="1"/>
    <col min="7" max="7" width="14.7109375" bestFit="1" customWidth="1"/>
    <col min="8" max="8" width="8.85546875" bestFit="1" customWidth="1"/>
    <col min="9" max="9" width="9.28515625" bestFit="1" customWidth="1"/>
    <col min="10" max="10" width="6.5703125" bestFit="1" customWidth="1"/>
    <col min="11" max="12" width="7.7109375" bestFit="1" customWidth="1"/>
    <col min="13" max="13" width="9.85546875" bestFit="1" customWidth="1"/>
    <col min="14" max="14" width="11.5703125" bestFit="1" customWidth="1"/>
    <col min="15" max="15" width="16.140625" customWidth="1"/>
    <col min="16" max="16" width="12.28515625" bestFit="1" customWidth="1"/>
    <col min="17" max="17" width="13.7109375" bestFit="1" customWidth="1"/>
    <col min="18" max="18" width="11.42578125" bestFit="1" customWidth="1"/>
    <col min="19" max="19" width="14" bestFit="1" customWidth="1"/>
    <col min="20" max="20" width="16.28515625" bestFit="1" customWidth="1"/>
    <col min="21" max="21" width="16.28515625" customWidth="1"/>
    <col min="22" max="22" width="6.5703125" bestFit="1" customWidth="1"/>
    <col min="26" max="26" width="11.7109375" bestFit="1" customWidth="1"/>
    <col min="27" max="27" width="20.5703125" bestFit="1" customWidth="1"/>
    <col min="28" max="28" width="19.140625" customWidth="1"/>
    <col min="29" max="29" width="16.42578125" bestFit="1" customWidth="1"/>
    <col min="30" max="30" width="11.140625" bestFit="1" customWidth="1"/>
    <col min="32" max="32" width="14.7109375" bestFit="1" customWidth="1"/>
    <col min="34" max="34" width="13.5703125" bestFit="1" customWidth="1"/>
    <col min="44" max="44" width="12.7109375" bestFit="1" customWidth="1"/>
  </cols>
  <sheetData>
    <row r="1" spans="4:50" ht="16.5" thickBot="1" x14ac:dyDescent="0.3">
      <c r="D1" s="229" t="s">
        <v>88</v>
      </c>
      <c r="E1" s="230"/>
      <c r="F1" s="230"/>
      <c r="G1" s="230"/>
      <c r="H1" s="230"/>
      <c r="I1" s="230"/>
      <c r="J1" s="230"/>
      <c r="K1" s="230"/>
      <c r="L1" s="230"/>
      <c r="M1" s="230"/>
      <c r="N1" s="230"/>
      <c r="O1" s="230"/>
      <c r="P1" s="230"/>
      <c r="Q1" s="230"/>
      <c r="R1" s="230"/>
      <c r="S1" s="230"/>
      <c r="T1" s="230"/>
      <c r="U1" s="230"/>
      <c r="V1" s="231"/>
      <c r="X1" s="232" t="s">
        <v>38</v>
      </c>
      <c r="Y1" s="233"/>
      <c r="Z1" s="233"/>
      <c r="AA1" s="233"/>
      <c r="AB1" s="233"/>
      <c r="AC1" s="233"/>
      <c r="AD1" s="233"/>
      <c r="AE1" s="233"/>
      <c r="AF1" s="233"/>
      <c r="AQ1" s="18"/>
      <c r="AR1" s="18"/>
      <c r="AS1" s="4"/>
      <c r="AT1" s="18"/>
      <c r="AU1" s="4"/>
      <c r="AV1" s="4"/>
      <c r="AW1" s="4"/>
      <c r="AX1" s="4"/>
    </row>
    <row r="2" spans="4:50" ht="15" customHeight="1" x14ac:dyDescent="0.25">
      <c r="D2" s="43" t="s">
        <v>82</v>
      </c>
      <c r="E2" s="44" t="s">
        <v>183</v>
      </c>
      <c r="F2" s="44" t="s">
        <v>39</v>
      </c>
      <c r="G2" s="45" t="s">
        <v>136</v>
      </c>
      <c r="H2" s="45" t="s">
        <v>147</v>
      </c>
      <c r="I2" s="45" t="s">
        <v>148</v>
      </c>
      <c r="J2" s="45" t="s">
        <v>158</v>
      </c>
      <c r="K2" s="45" t="s">
        <v>159</v>
      </c>
      <c r="L2" s="45" t="s">
        <v>160</v>
      </c>
      <c r="M2" s="45" t="s">
        <v>161</v>
      </c>
      <c r="N2" s="45" t="s">
        <v>180</v>
      </c>
      <c r="O2" s="47" t="s">
        <v>175</v>
      </c>
      <c r="P2" s="23" t="s">
        <v>41</v>
      </c>
      <c r="Q2" s="23" t="s">
        <v>40</v>
      </c>
      <c r="R2" s="26" t="s">
        <v>132</v>
      </c>
      <c r="S2" s="26" t="s">
        <v>176</v>
      </c>
      <c r="T2" s="26" t="s">
        <v>135</v>
      </c>
      <c r="U2" s="26" t="s">
        <v>200</v>
      </c>
      <c r="V2" s="47" t="s">
        <v>150</v>
      </c>
      <c r="X2" s="23" t="s">
        <v>82</v>
      </c>
      <c r="Y2" s="23" t="s">
        <v>42</v>
      </c>
      <c r="Z2" s="23" t="s">
        <v>113</v>
      </c>
      <c r="AA2" s="23" t="s">
        <v>134</v>
      </c>
      <c r="AB2" s="23" t="s">
        <v>92</v>
      </c>
      <c r="AC2" s="23" t="s">
        <v>143</v>
      </c>
      <c r="AD2" s="23" t="s">
        <v>199</v>
      </c>
      <c r="AE2" s="26" t="s">
        <v>114</v>
      </c>
      <c r="AF2" s="23" t="s">
        <v>136</v>
      </c>
      <c r="AG2" s="1" t="s">
        <v>377</v>
      </c>
    </row>
    <row r="3" spans="4:50" x14ac:dyDescent="0.25">
      <c r="D3" s="6">
        <v>1</v>
      </c>
      <c r="E3" s="8">
        <v>11111</v>
      </c>
      <c r="F3" s="8">
        <v>2</v>
      </c>
      <c r="G3" s="19" t="s">
        <v>130</v>
      </c>
      <c r="H3" s="19" t="s">
        <v>191</v>
      </c>
      <c r="I3" s="19"/>
      <c r="J3" s="19"/>
      <c r="K3" s="19"/>
      <c r="L3" s="19"/>
      <c r="M3" s="19"/>
      <c r="N3" s="19"/>
      <c r="O3" s="19" t="s">
        <v>379</v>
      </c>
      <c r="P3" s="8">
        <v>4</v>
      </c>
      <c r="Q3" s="8">
        <v>100</v>
      </c>
      <c r="R3" s="17" t="s">
        <v>52</v>
      </c>
      <c r="S3" s="17" t="s">
        <v>53</v>
      </c>
      <c r="T3" s="17" t="s">
        <v>54</v>
      </c>
      <c r="U3" s="78"/>
      <c r="V3" s="2">
        <v>1</v>
      </c>
      <c r="X3" s="6">
        <v>1</v>
      </c>
      <c r="Y3" s="16" t="s">
        <v>43</v>
      </c>
      <c r="Z3" s="19" t="s">
        <v>118</v>
      </c>
      <c r="AA3" s="16" t="s">
        <v>72</v>
      </c>
      <c r="AB3" s="19" t="s">
        <v>112</v>
      </c>
      <c r="AC3" s="19" t="s">
        <v>79</v>
      </c>
      <c r="AD3" s="77"/>
      <c r="AE3" s="1"/>
      <c r="AF3" s="1"/>
      <c r="AG3" s="225" t="s">
        <v>378</v>
      </c>
    </row>
    <row r="4" spans="4:50" x14ac:dyDescent="0.25">
      <c r="D4" s="6">
        <v>2</v>
      </c>
      <c r="E4" s="8">
        <v>1111112</v>
      </c>
      <c r="F4" s="8">
        <v>1</v>
      </c>
      <c r="G4" s="19"/>
      <c r="H4" s="19" t="s">
        <v>191</v>
      </c>
      <c r="I4" s="19"/>
      <c r="J4" s="19"/>
      <c r="K4" s="19"/>
      <c r="L4" s="19"/>
      <c r="M4" s="19"/>
      <c r="N4" s="19"/>
      <c r="O4" s="19"/>
      <c r="P4" s="8">
        <v>10</v>
      </c>
      <c r="Q4" s="8">
        <v>100</v>
      </c>
      <c r="R4" s="17" t="s">
        <v>99</v>
      </c>
      <c r="S4" s="17" t="s">
        <v>108</v>
      </c>
      <c r="T4" s="17" t="s">
        <v>109</v>
      </c>
      <c r="U4" s="78"/>
      <c r="V4" s="2">
        <v>1</v>
      </c>
      <c r="X4" s="6">
        <v>1</v>
      </c>
      <c r="Y4" s="16" t="s">
        <v>44</v>
      </c>
      <c r="Z4" s="19" t="s">
        <v>117</v>
      </c>
      <c r="AA4" s="16" t="s">
        <v>73</v>
      </c>
      <c r="AB4" s="16"/>
      <c r="AC4" s="19" t="s">
        <v>80</v>
      </c>
      <c r="AD4" s="77"/>
      <c r="AE4" s="1"/>
      <c r="AF4" s="1"/>
      <c r="AG4" s="226"/>
    </row>
    <row r="5" spans="4:50" x14ac:dyDescent="0.25">
      <c r="D5" s="6"/>
      <c r="E5" s="8"/>
      <c r="F5" s="8"/>
      <c r="G5" s="237"/>
      <c r="H5" s="19"/>
      <c r="I5" s="19"/>
      <c r="J5" s="19"/>
      <c r="K5" s="19"/>
      <c r="L5" s="19"/>
      <c r="M5" s="19"/>
      <c r="N5" s="19"/>
      <c r="O5" s="234" t="s">
        <v>258</v>
      </c>
      <c r="P5" s="19"/>
      <c r="Q5" s="8"/>
      <c r="R5" s="240"/>
      <c r="S5" s="243"/>
      <c r="T5" s="17"/>
      <c r="U5" s="78"/>
      <c r="V5" s="17"/>
      <c r="X5" s="6">
        <v>1</v>
      </c>
      <c r="Y5" s="16" t="s">
        <v>45</v>
      </c>
      <c r="Z5" s="19" t="s">
        <v>110</v>
      </c>
      <c r="AA5" s="16" t="s">
        <v>74</v>
      </c>
      <c r="AB5" s="16"/>
      <c r="AC5" s="19" t="s">
        <v>80</v>
      </c>
      <c r="AD5" s="77"/>
      <c r="AE5" s="1"/>
      <c r="AF5" s="1"/>
      <c r="AG5" s="226"/>
    </row>
    <row r="6" spans="4:50" x14ac:dyDescent="0.25">
      <c r="D6" s="6"/>
      <c r="E6" s="8"/>
      <c r="F6" s="8"/>
      <c r="G6" s="238"/>
      <c r="H6" s="19"/>
      <c r="I6" s="19"/>
      <c r="J6" s="19"/>
      <c r="K6" s="19"/>
      <c r="L6" s="19"/>
      <c r="M6" s="19"/>
      <c r="N6" s="19"/>
      <c r="O6" s="235"/>
      <c r="P6" s="19"/>
      <c r="Q6" s="8"/>
      <c r="R6" s="241"/>
      <c r="S6" s="244"/>
      <c r="T6" s="17"/>
      <c r="U6" s="78"/>
      <c r="V6" s="17"/>
      <c r="X6" s="6">
        <v>1</v>
      </c>
      <c r="Y6" s="16" t="s">
        <v>46</v>
      </c>
      <c r="Z6" s="19" t="s">
        <v>118</v>
      </c>
      <c r="AA6" s="16" t="s">
        <v>75</v>
      </c>
      <c r="AB6" s="16"/>
      <c r="AC6" s="19" t="s">
        <v>80</v>
      </c>
      <c r="AD6" s="77"/>
      <c r="AE6" s="1"/>
      <c r="AF6" s="1"/>
      <c r="AG6" s="226"/>
    </row>
    <row r="7" spans="4:50" x14ac:dyDescent="0.25">
      <c r="D7" s="6"/>
      <c r="E7" s="8"/>
      <c r="F7" s="8"/>
      <c r="G7" s="238"/>
      <c r="H7" s="19"/>
      <c r="I7" s="19"/>
      <c r="J7" s="19"/>
      <c r="K7" s="19"/>
      <c r="L7" s="19"/>
      <c r="M7" s="19"/>
      <c r="N7" s="19"/>
      <c r="O7" s="235"/>
      <c r="P7" s="19"/>
      <c r="Q7" s="8"/>
      <c r="R7" s="241"/>
      <c r="S7" s="244"/>
      <c r="T7" s="17"/>
      <c r="U7" s="78"/>
      <c r="V7" s="17"/>
      <c r="X7" s="6">
        <v>1</v>
      </c>
      <c r="Y7" s="16" t="s">
        <v>47</v>
      </c>
      <c r="Z7" s="19" t="s">
        <v>117</v>
      </c>
      <c r="AA7" s="16" t="s">
        <v>76</v>
      </c>
      <c r="AB7" s="16"/>
      <c r="AC7" s="19" t="s">
        <v>81</v>
      </c>
      <c r="AD7" s="77"/>
      <c r="AE7" s="1"/>
      <c r="AF7" s="1"/>
      <c r="AG7" s="226"/>
    </row>
    <row r="8" spans="4:50" x14ac:dyDescent="0.25">
      <c r="D8" s="6"/>
      <c r="E8" s="8"/>
      <c r="F8" s="8"/>
      <c r="G8" s="238"/>
      <c r="H8" s="19"/>
      <c r="I8" s="19"/>
      <c r="J8" s="19"/>
      <c r="K8" s="19"/>
      <c r="L8" s="19"/>
      <c r="M8" s="19"/>
      <c r="N8" s="19"/>
      <c r="O8" s="235"/>
      <c r="P8" s="19"/>
      <c r="Q8" s="8"/>
      <c r="R8" s="241"/>
      <c r="S8" s="244"/>
      <c r="T8" s="17"/>
      <c r="U8" s="78"/>
      <c r="V8" s="17"/>
      <c r="X8" s="6">
        <v>1</v>
      </c>
      <c r="Y8" s="16" t="s">
        <v>48</v>
      </c>
      <c r="Z8" s="19" t="s">
        <v>110</v>
      </c>
      <c r="AA8" s="16" t="s">
        <v>77</v>
      </c>
      <c r="AB8" s="16"/>
      <c r="AC8" s="19" t="s">
        <v>81</v>
      </c>
      <c r="AD8" s="77"/>
      <c r="AE8" s="1"/>
      <c r="AF8" s="1"/>
      <c r="AG8" s="226"/>
    </row>
    <row r="9" spans="4:50" x14ac:dyDescent="0.25">
      <c r="D9" s="6"/>
      <c r="E9" s="8"/>
      <c r="F9" s="8"/>
      <c r="G9" s="238"/>
      <c r="H9" s="19"/>
      <c r="I9" s="19"/>
      <c r="J9" s="19"/>
      <c r="K9" s="19"/>
      <c r="L9" s="19"/>
      <c r="M9" s="19"/>
      <c r="N9" s="19"/>
      <c r="O9" s="235"/>
      <c r="P9" s="19"/>
      <c r="Q9" s="8"/>
      <c r="R9" s="241"/>
      <c r="S9" s="244"/>
      <c r="T9" s="17"/>
      <c r="U9" s="78"/>
      <c r="V9" s="17"/>
      <c r="X9" s="6">
        <v>1</v>
      </c>
      <c r="Y9" s="16" t="s">
        <v>49</v>
      </c>
      <c r="Z9" s="19" t="s">
        <v>118</v>
      </c>
      <c r="AA9" s="16" t="s">
        <v>78</v>
      </c>
      <c r="AB9" s="16"/>
      <c r="AC9" s="19" t="s">
        <v>79</v>
      </c>
      <c r="AD9" s="77"/>
      <c r="AE9" s="1"/>
      <c r="AF9" s="1"/>
      <c r="AG9" s="226"/>
    </row>
    <row r="10" spans="4:50" x14ac:dyDescent="0.25">
      <c r="D10" s="6"/>
      <c r="E10" s="8"/>
      <c r="F10" s="8"/>
      <c r="G10" s="238"/>
      <c r="H10" s="19"/>
      <c r="I10" s="19"/>
      <c r="J10" s="19"/>
      <c r="K10" s="19"/>
      <c r="L10" s="19"/>
      <c r="M10" s="19"/>
      <c r="N10" s="19"/>
      <c r="O10" s="235"/>
      <c r="P10" s="19"/>
      <c r="Q10" s="8"/>
      <c r="R10" s="241"/>
      <c r="S10" s="244"/>
      <c r="T10" s="17"/>
      <c r="U10" s="78"/>
      <c r="V10" s="17"/>
      <c r="X10" s="6">
        <v>1</v>
      </c>
      <c r="Y10" s="16" t="s">
        <v>50</v>
      </c>
      <c r="Z10" s="19" t="s">
        <v>117</v>
      </c>
      <c r="AA10" s="16" t="s">
        <v>78</v>
      </c>
      <c r="AB10" s="16"/>
      <c r="AC10" s="19" t="s">
        <v>79</v>
      </c>
      <c r="AD10" s="77"/>
      <c r="AE10" s="1"/>
      <c r="AF10" s="1"/>
      <c r="AG10" s="226"/>
    </row>
    <row r="11" spans="4:50" x14ac:dyDescent="0.25">
      <c r="D11" s="6"/>
      <c r="E11" s="8"/>
      <c r="F11" s="8"/>
      <c r="G11" s="238"/>
      <c r="H11" s="19"/>
      <c r="I11" s="19"/>
      <c r="J11" s="19"/>
      <c r="K11" s="19"/>
      <c r="L11" s="19"/>
      <c r="M11" s="19"/>
      <c r="N11" s="19"/>
      <c r="O11" s="235"/>
      <c r="P11" s="19"/>
      <c r="Q11" s="8"/>
      <c r="R11" s="241"/>
      <c r="S11" s="244"/>
      <c r="T11" s="17"/>
      <c r="U11" s="78"/>
      <c r="V11" s="17"/>
      <c r="X11" s="6">
        <v>2</v>
      </c>
      <c r="Y11" s="16" t="s">
        <v>43</v>
      </c>
      <c r="Z11" s="19" t="s">
        <v>110</v>
      </c>
      <c r="AA11" s="16" t="s">
        <v>111</v>
      </c>
      <c r="AB11" s="19" t="s">
        <v>115</v>
      </c>
      <c r="AC11" s="19" t="s">
        <v>109</v>
      </c>
      <c r="AD11" s="77"/>
      <c r="AE11" s="1"/>
      <c r="AF11" s="1"/>
      <c r="AG11" s="226"/>
    </row>
    <row r="12" spans="4:50" x14ac:dyDescent="0.25">
      <c r="D12" s="6"/>
      <c r="E12" s="8"/>
      <c r="F12" s="8"/>
      <c r="G12" s="239"/>
      <c r="H12" s="19"/>
      <c r="I12" s="19"/>
      <c r="J12" s="19"/>
      <c r="K12" s="19"/>
      <c r="L12" s="19"/>
      <c r="M12" s="19"/>
      <c r="N12" s="19"/>
      <c r="O12" s="236"/>
      <c r="P12" s="19"/>
      <c r="Q12" s="8"/>
      <c r="R12" s="242"/>
      <c r="S12" s="245"/>
      <c r="T12" s="17"/>
      <c r="U12" s="78"/>
      <c r="V12" s="17"/>
      <c r="X12" s="6"/>
      <c r="Y12" s="16"/>
      <c r="Z12" s="16"/>
      <c r="AA12" s="16"/>
      <c r="AB12" s="16"/>
      <c r="AC12" s="19"/>
      <c r="AD12" s="77"/>
      <c r="AE12" s="1"/>
      <c r="AF12" s="1"/>
      <c r="AG12" s="227"/>
    </row>
    <row r="16" spans="4:50" x14ac:dyDescent="0.25">
      <c r="D16" t="s">
        <v>198</v>
      </c>
    </row>
    <row r="17" spans="4:39" x14ac:dyDescent="0.25">
      <c r="Y17" s="27"/>
      <c r="Z17" s="27"/>
      <c r="AA17" s="28"/>
      <c r="AB17" s="28"/>
      <c r="AC17" s="28"/>
      <c r="AD17" s="28"/>
      <c r="AE17" s="28"/>
      <c r="AF17" s="28"/>
      <c r="AG17" s="28"/>
      <c r="AH17" s="28"/>
      <c r="AI17" s="28"/>
      <c r="AJ17" s="28"/>
      <c r="AK17" s="27"/>
      <c r="AL17" s="27"/>
      <c r="AM17" s="28"/>
    </row>
    <row r="18" spans="4:39" x14ac:dyDescent="0.25">
      <c r="D18" s="27"/>
      <c r="E18" s="27"/>
      <c r="F18" s="27"/>
      <c r="G18" s="27"/>
      <c r="H18" s="228" t="s">
        <v>270</v>
      </c>
      <c r="I18" s="228"/>
      <c r="J18" s="228"/>
      <c r="K18" s="27"/>
      <c r="L18" s="27"/>
      <c r="M18" s="27"/>
      <c r="N18" s="27"/>
      <c r="O18" s="27"/>
      <c r="P18" s="27"/>
      <c r="Q18" s="27"/>
    </row>
    <row r="19" spans="4:39" x14ac:dyDescent="0.25">
      <c r="D19" s="27"/>
      <c r="E19" s="27"/>
      <c r="F19" s="27"/>
      <c r="G19" s="27"/>
      <c r="H19" s="88"/>
      <c r="I19" s="88"/>
      <c r="J19" s="88"/>
      <c r="K19" s="27"/>
      <c r="L19" s="27"/>
      <c r="M19" s="27"/>
      <c r="N19" s="27"/>
      <c r="O19" s="27"/>
      <c r="P19" s="27"/>
      <c r="Q19" s="27"/>
    </row>
    <row r="20" spans="4:39" x14ac:dyDescent="0.25">
      <c r="D20" s="27"/>
      <c r="E20" s="27"/>
      <c r="F20" s="27"/>
      <c r="G20" s="27"/>
      <c r="H20" s="88"/>
      <c r="I20" s="88"/>
      <c r="J20" s="88"/>
      <c r="K20" s="27"/>
      <c r="L20" s="27"/>
      <c r="M20" s="27"/>
      <c r="N20" s="27"/>
      <c r="O20" s="27"/>
      <c r="P20" s="27"/>
      <c r="Q20" s="27"/>
      <c r="AA20">
        <v>2701</v>
      </c>
    </row>
    <row r="21" spans="4:39" x14ac:dyDescent="0.25">
      <c r="D21" s="27"/>
      <c r="E21" s="27"/>
      <c r="F21" s="27"/>
      <c r="G21" s="27"/>
      <c r="H21" s="88"/>
      <c r="I21" s="88"/>
      <c r="J21" s="88"/>
      <c r="K21" s="27"/>
      <c r="L21" s="27"/>
      <c r="M21" s="27"/>
      <c r="N21" s="27"/>
      <c r="O21" s="27"/>
      <c r="P21" s="27"/>
      <c r="Q21" s="27"/>
      <c r="AA21">
        <f>+AA20*50000</f>
        <v>135050000</v>
      </c>
    </row>
    <row r="22" spans="4:39" x14ac:dyDescent="0.25">
      <c r="D22" s="27"/>
      <c r="E22" s="27"/>
      <c r="F22" s="27"/>
      <c r="G22" s="27"/>
      <c r="H22" s="88"/>
      <c r="I22" s="88"/>
      <c r="J22" s="88"/>
      <c r="K22" s="27"/>
      <c r="L22" s="84"/>
      <c r="M22" s="27"/>
      <c r="N22" s="27"/>
      <c r="O22" s="27"/>
      <c r="P22" s="27"/>
      <c r="Q22" s="27"/>
    </row>
    <row r="23" spans="4:39" x14ac:dyDescent="0.25">
      <c r="D23" s="27"/>
      <c r="E23" s="27"/>
      <c r="F23" s="27"/>
      <c r="G23" s="27"/>
      <c r="H23" s="27"/>
      <c r="I23" s="27"/>
      <c r="J23" s="27"/>
      <c r="K23" s="27"/>
      <c r="L23" s="27"/>
      <c r="M23" s="27"/>
      <c r="N23" s="27"/>
      <c r="O23" s="27"/>
      <c r="P23" s="27"/>
      <c r="Q23" s="27"/>
      <c r="AA23">
        <f>+AA21*25%</f>
        <v>33762500</v>
      </c>
    </row>
    <row r="24" spans="4:39" x14ac:dyDescent="0.25">
      <c r="D24" s="27"/>
      <c r="E24" s="27"/>
      <c r="F24" s="27"/>
      <c r="G24" s="27"/>
      <c r="H24" s="27"/>
      <c r="I24" s="27"/>
      <c r="J24" s="27"/>
      <c r="K24" s="27"/>
      <c r="L24" s="27"/>
      <c r="M24" s="27"/>
      <c r="N24" s="27"/>
      <c r="O24" s="27"/>
      <c r="P24" s="27"/>
      <c r="Q24" s="27"/>
    </row>
    <row r="25" spans="4:39" x14ac:dyDescent="0.25">
      <c r="D25" s="27"/>
      <c r="E25" s="27"/>
      <c r="F25" s="27"/>
      <c r="G25" s="27"/>
      <c r="H25" s="27"/>
      <c r="I25" s="27"/>
      <c r="J25" s="27"/>
      <c r="K25" s="27"/>
      <c r="L25" s="27"/>
      <c r="M25" s="27"/>
      <c r="N25" s="27"/>
      <c r="O25" s="27"/>
      <c r="P25" s="27"/>
      <c r="Q25" s="27"/>
    </row>
    <row r="26" spans="4:39" x14ac:dyDescent="0.25">
      <c r="D26" s="27"/>
      <c r="E26" s="27"/>
      <c r="F26" s="27"/>
      <c r="G26" s="27"/>
      <c r="H26" s="27"/>
      <c r="I26" s="27"/>
      <c r="J26" s="27"/>
      <c r="K26" s="27"/>
      <c r="L26" s="27"/>
      <c r="M26" s="27"/>
      <c r="N26" s="27"/>
      <c r="O26" s="27"/>
      <c r="P26" s="27"/>
      <c r="Q26" s="27"/>
    </row>
    <row r="27" spans="4:39" x14ac:dyDescent="0.25">
      <c r="D27" s="27"/>
      <c r="E27" s="27"/>
      <c r="F27" s="27"/>
      <c r="G27" s="27"/>
      <c r="H27" s="27"/>
      <c r="I27" s="27"/>
      <c r="J27" s="27"/>
      <c r="K27" s="27"/>
      <c r="L27" s="27"/>
      <c r="M27" s="27"/>
      <c r="N27" s="27"/>
      <c r="O27" s="27"/>
      <c r="P27" s="27"/>
      <c r="Q27" s="27"/>
    </row>
    <row r="28" spans="4:39" x14ac:dyDescent="0.25">
      <c r="D28" s="27"/>
      <c r="E28" s="27"/>
      <c r="F28" s="27"/>
      <c r="G28" s="27"/>
      <c r="H28" s="27"/>
      <c r="I28" s="27"/>
      <c r="J28" s="27"/>
      <c r="K28" s="27"/>
      <c r="L28" s="27"/>
      <c r="M28" s="27"/>
      <c r="N28" s="27"/>
      <c r="O28" s="27"/>
      <c r="P28" s="27"/>
      <c r="Q28" s="27"/>
    </row>
    <row r="29" spans="4:39" x14ac:dyDescent="0.25">
      <c r="D29" s="27"/>
      <c r="E29" s="27"/>
      <c r="F29" s="27"/>
      <c r="G29" s="27"/>
      <c r="H29" s="27"/>
      <c r="I29" s="27"/>
      <c r="J29" s="27"/>
      <c r="K29" s="27"/>
      <c r="L29" s="27"/>
      <c r="M29" s="27"/>
      <c r="N29" s="27"/>
      <c r="O29" s="27"/>
      <c r="P29" s="27"/>
      <c r="Q29" s="27"/>
    </row>
    <row r="30" spans="4:39" x14ac:dyDescent="0.25">
      <c r="D30" s="27"/>
      <c r="E30" s="27"/>
      <c r="F30" s="27"/>
      <c r="G30" s="27"/>
      <c r="H30" s="27"/>
      <c r="I30" s="27"/>
      <c r="J30" s="27"/>
      <c r="K30" s="27"/>
      <c r="L30" s="27"/>
      <c r="M30" s="27"/>
      <c r="N30" s="27"/>
      <c r="O30" s="27"/>
      <c r="P30" s="27"/>
      <c r="Q30" s="27"/>
    </row>
  </sheetData>
  <mergeCells count="8">
    <mergeCell ref="AG3:AG12"/>
    <mergeCell ref="H18:J18"/>
    <mergeCell ref="D1:V1"/>
    <mergeCell ref="X1:AF1"/>
    <mergeCell ref="O5:O12"/>
    <mergeCell ref="G5:G12"/>
    <mergeCell ref="R5:R12"/>
    <mergeCell ref="S5:S12"/>
  </mergeCells>
  <phoneticPr fontId="5" type="noConversion"/>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544BF-72FE-49A9-A88E-AF42F52C5C0F}">
  <dimension ref="B4:AB87"/>
  <sheetViews>
    <sheetView showGridLines="0" topLeftCell="N1" zoomScale="130" zoomScaleNormal="130" workbookViewId="0">
      <selection activeCell="C8" sqref="A8:XFD8"/>
    </sheetView>
  </sheetViews>
  <sheetFormatPr baseColWidth="10" defaultRowHeight="15" x14ac:dyDescent="0.25"/>
  <cols>
    <col min="1" max="1" width="3.5703125" customWidth="1"/>
    <col min="2" max="2" width="16.28515625" bestFit="1" customWidth="1"/>
    <col min="3" max="3" width="12" bestFit="1" customWidth="1"/>
    <col min="4" max="4" width="3.28515625" customWidth="1"/>
    <col min="5" max="5" width="26.85546875" customWidth="1"/>
    <col min="6" max="6" width="19.42578125" bestFit="1" customWidth="1"/>
    <col min="7" max="7" width="12.140625" customWidth="1"/>
    <col min="8" max="8" width="3.28515625" customWidth="1"/>
    <col min="9" max="9" width="5.140625" customWidth="1"/>
    <col min="10" max="10" width="10.5703125" customWidth="1"/>
    <col min="11" max="11" width="14.7109375" bestFit="1" customWidth="1"/>
    <col min="12" max="12" width="8.85546875" bestFit="1" customWidth="1"/>
    <col min="13" max="13" width="16" bestFit="1" customWidth="1"/>
    <col min="14" max="14" width="8.85546875" bestFit="1" customWidth="1"/>
    <col min="15" max="15" width="16.140625" bestFit="1" customWidth="1"/>
    <col min="16" max="16" width="21" bestFit="1" customWidth="1"/>
    <col min="17" max="17" width="17.85546875" customWidth="1"/>
    <col min="18" max="18" width="19.85546875" customWidth="1"/>
    <col min="19" max="19" width="37.7109375" customWidth="1"/>
    <col min="20" max="20" width="13.140625" customWidth="1"/>
    <col min="21" max="21" width="13.42578125" bestFit="1" customWidth="1"/>
    <col min="22" max="22" width="12.28515625" bestFit="1" customWidth="1"/>
    <col min="23" max="23" width="13.7109375" bestFit="1" customWidth="1"/>
    <col min="24" max="24" width="18.42578125" bestFit="1" customWidth="1"/>
    <col min="25" max="25" width="14" bestFit="1" customWidth="1"/>
    <col min="26" max="26" width="17.42578125" customWidth="1"/>
    <col min="27" max="27" width="15.28515625" bestFit="1" customWidth="1"/>
  </cols>
  <sheetData>
    <row r="4" spans="2:28" x14ac:dyDescent="0.25">
      <c r="E4" t="s">
        <v>201</v>
      </c>
      <c r="J4" s="23" t="s">
        <v>82</v>
      </c>
      <c r="K4" s="112" t="s">
        <v>183</v>
      </c>
      <c r="L4" s="112" t="s">
        <v>39</v>
      </c>
      <c r="M4" s="164" t="s">
        <v>688</v>
      </c>
      <c r="N4" s="113" t="s">
        <v>147</v>
      </c>
      <c r="O4" s="113" t="s">
        <v>148</v>
      </c>
      <c r="P4" s="113" t="s">
        <v>158</v>
      </c>
      <c r="Q4" s="113" t="s">
        <v>159</v>
      </c>
      <c r="R4" s="113" t="s">
        <v>160</v>
      </c>
      <c r="S4" s="113" t="s">
        <v>161</v>
      </c>
      <c r="T4" s="164" t="s">
        <v>180</v>
      </c>
      <c r="U4" s="164" t="s">
        <v>175</v>
      </c>
      <c r="V4" s="23" t="s">
        <v>41</v>
      </c>
      <c r="W4" s="23" t="s">
        <v>40</v>
      </c>
      <c r="X4" s="164" t="s">
        <v>132</v>
      </c>
      <c r="Y4" s="164" t="s">
        <v>176</v>
      </c>
      <c r="Z4" s="164" t="s">
        <v>135</v>
      </c>
      <c r="AA4" s="26" t="s">
        <v>199</v>
      </c>
      <c r="AB4" s="47" t="s">
        <v>150</v>
      </c>
    </row>
    <row r="5" spans="2:28" x14ac:dyDescent="0.25">
      <c r="B5" s="43" t="s">
        <v>82</v>
      </c>
      <c r="C5" s="1" t="s">
        <v>168</v>
      </c>
      <c r="E5" s="246" t="s">
        <v>689</v>
      </c>
      <c r="F5" s="246"/>
      <c r="G5" s="246"/>
      <c r="J5" s="6">
        <v>1</v>
      </c>
      <c r="K5" s="8">
        <v>11111</v>
      </c>
      <c r="L5" s="8">
        <v>2</v>
      </c>
      <c r="M5" s="102" t="s">
        <v>86</v>
      </c>
      <c r="N5" s="95" t="s">
        <v>191</v>
      </c>
      <c r="O5" s="119" t="s">
        <v>192</v>
      </c>
      <c r="P5" s="119" t="s">
        <v>204</v>
      </c>
      <c r="Q5" s="19" t="s">
        <v>207</v>
      </c>
      <c r="R5" s="19" t="s">
        <v>208</v>
      </c>
      <c r="S5" t="str">
        <f ca="1">CONCATENATE("correohotelnumero",RANDBETWEEN(100,200),"@correo.com")</f>
        <v>correohotelnumero102@correo.com</v>
      </c>
      <c r="T5" s="165" t="s">
        <v>372</v>
      </c>
      <c r="U5" s="165" t="s">
        <v>467</v>
      </c>
      <c r="V5" s="8">
        <f t="shared" ref="V5:V40" ca="1" si="0">IF(L5&gt;1,RANDBETWEEN(1,10),RANDBETWEEN(1,5))</f>
        <v>8</v>
      </c>
      <c r="W5" s="8">
        <f t="shared" ref="W5:W40" ca="1" si="1">IF(L5&gt;2,RANDBETWEEN(120,250),IF(L5&gt;1,RANDBETWEEN(90,120),RANDBETWEEN(50,100)))</f>
        <v>111</v>
      </c>
      <c r="X5" s="165" t="s">
        <v>415</v>
      </c>
      <c r="Y5" s="165" t="s">
        <v>395</v>
      </c>
      <c r="Z5" s="165" t="s">
        <v>447</v>
      </c>
      <c r="AA5" s="124" t="str">
        <f t="shared" ref="AA5:AA40" si="2">CONCATENATE("dir",J5,"/imgHotel/")</f>
        <v>dir1/imgHotel/</v>
      </c>
      <c r="AB5" s="2">
        <v>1</v>
      </c>
    </row>
    <row r="6" spans="2:28" x14ac:dyDescent="0.25">
      <c r="B6" s="44" t="s">
        <v>183</v>
      </c>
      <c r="C6" s="1" t="s">
        <v>169</v>
      </c>
      <c r="E6" s="246"/>
      <c r="F6" s="246"/>
      <c r="G6" s="246"/>
      <c r="J6" s="6">
        <v>2</v>
      </c>
      <c r="K6" s="8">
        <v>11112</v>
      </c>
      <c r="L6" s="8">
        <v>1</v>
      </c>
      <c r="M6" s="102" t="s">
        <v>128</v>
      </c>
      <c r="N6" s="95" t="s">
        <v>191</v>
      </c>
      <c r="O6" s="119" t="s">
        <v>203</v>
      </c>
      <c r="P6" s="119" t="s">
        <v>205</v>
      </c>
      <c r="Q6" s="19" t="s">
        <v>206</v>
      </c>
      <c r="R6" s="19" t="s">
        <v>351</v>
      </c>
      <c r="S6" t="str">
        <f t="shared" ref="S6:S40" ca="1" si="3">CONCATENATE("correohotelnumero",RANDBETWEEN(100,200),"@correo.com")</f>
        <v>correohotelnumero198@correo.com</v>
      </c>
      <c r="T6" s="165" t="s">
        <v>271</v>
      </c>
      <c r="U6" s="165" t="s">
        <v>467</v>
      </c>
      <c r="V6" s="8">
        <f t="shared" ca="1" si="0"/>
        <v>4</v>
      </c>
      <c r="W6" s="8">
        <f t="shared" ca="1" si="1"/>
        <v>70</v>
      </c>
      <c r="X6" s="165" t="s">
        <v>416</v>
      </c>
      <c r="Y6" s="165" t="s">
        <v>396</v>
      </c>
      <c r="Z6" s="165" t="s">
        <v>448</v>
      </c>
      <c r="AA6" s="124" t="str">
        <f t="shared" si="2"/>
        <v>dir2/imgHotel/</v>
      </c>
      <c r="AB6" s="2">
        <v>1</v>
      </c>
    </row>
    <row r="7" spans="2:28" x14ac:dyDescent="0.25">
      <c r="B7" s="44" t="s">
        <v>39</v>
      </c>
      <c r="C7" s="1" t="s">
        <v>168</v>
      </c>
      <c r="E7" s="246"/>
      <c r="F7" s="246"/>
      <c r="G7" s="246"/>
      <c r="J7" s="6">
        <v>3</v>
      </c>
      <c r="K7" s="8">
        <v>11113</v>
      </c>
      <c r="L7" s="8">
        <v>1</v>
      </c>
      <c r="M7" s="102" t="s">
        <v>131</v>
      </c>
      <c r="N7" s="95" t="s">
        <v>191</v>
      </c>
      <c r="O7" s="119" t="s">
        <v>215</v>
      </c>
      <c r="P7" s="119" t="s">
        <v>218</v>
      </c>
      <c r="Q7" s="19" t="s">
        <v>221</v>
      </c>
      <c r="R7" s="19" t="s">
        <v>352</v>
      </c>
      <c r="S7" t="str">
        <f t="shared" ca="1" si="3"/>
        <v>correohotelnumero145@correo.com</v>
      </c>
      <c r="T7" s="165" t="s">
        <v>105</v>
      </c>
      <c r="U7" s="165" t="s">
        <v>467</v>
      </c>
      <c r="V7" s="8">
        <f t="shared" ca="1" si="0"/>
        <v>4</v>
      </c>
      <c r="W7" s="8">
        <f t="shared" ca="1" si="1"/>
        <v>67</v>
      </c>
      <c r="X7" s="165" t="s">
        <v>417</v>
      </c>
      <c r="Y7" s="165" t="s">
        <v>397</v>
      </c>
      <c r="Z7" s="165" t="s">
        <v>449</v>
      </c>
      <c r="AA7" s="124" t="str">
        <f t="shared" si="2"/>
        <v>dir3/imgHotel/</v>
      </c>
      <c r="AB7" s="2">
        <v>1</v>
      </c>
    </row>
    <row r="8" spans="2:28" x14ac:dyDescent="0.25">
      <c r="B8" s="45" t="s">
        <v>136</v>
      </c>
      <c r="C8" s="1" t="s">
        <v>170</v>
      </c>
      <c r="E8" s="246"/>
      <c r="F8" s="246"/>
      <c r="G8" s="246"/>
      <c r="J8" s="6">
        <v>4</v>
      </c>
      <c r="K8" s="8">
        <v>11114</v>
      </c>
      <c r="L8" s="8">
        <v>2</v>
      </c>
      <c r="M8" s="102" t="s">
        <v>211</v>
      </c>
      <c r="N8" s="95" t="s">
        <v>191</v>
      </c>
      <c r="O8" s="119" t="s">
        <v>216</v>
      </c>
      <c r="P8" s="119" t="s">
        <v>219</v>
      </c>
      <c r="Q8" s="19" t="s">
        <v>222</v>
      </c>
      <c r="R8" s="19" t="s">
        <v>353</v>
      </c>
      <c r="S8" t="str">
        <f t="shared" ca="1" si="3"/>
        <v>correohotelnumero183@correo.com</v>
      </c>
      <c r="T8" s="165" t="s">
        <v>373</v>
      </c>
      <c r="U8" s="165" t="s">
        <v>467</v>
      </c>
      <c r="V8" s="8">
        <f t="shared" ca="1" si="0"/>
        <v>9</v>
      </c>
      <c r="W8" s="8">
        <f t="shared" ca="1" si="1"/>
        <v>101</v>
      </c>
      <c r="X8" s="165" t="s">
        <v>418</v>
      </c>
      <c r="Y8" s="165" t="s">
        <v>398</v>
      </c>
      <c r="Z8" s="165" t="s">
        <v>450</v>
      </c>
      <c r="AA8" s="124" t="str">
        <f t="shared" si="2"/>
        <v>dir4/imgHotel/</v>
      </c>
      <c r="AB8" s="2">
        <v>1</v>
      </c>
    </row>
    <row r="9" spans="2:28" x14ac:dyDescent="0.25">
      <c r="B9" s="45" t="s">
        <v>147</v>
      </c>
      <c r="C9" s="1" t="s">
        <v>168</v>
      </c>
      <c r="E9" s="246"/>
      <c r="F9" s="246"/>
      <c r="G9" s="246"/>
      <c r="J9" s="6">
        <v>5</v>
      </c>
      <c r="K9" s="8">
        <v>11115</v>
      </c>
      <c r="L9" s="8">
        <v>1</v>
      </c>
      <c r="M9" s="102" t="s">
        <v>212</v>
      </c>
      <c r="N9" s="95" t="s">
        <v>191</v>
      </c>
      <c r="O9" s="119" t="s">
        <v>217</v>
      </c>
      <c r="P9" s="119" t="s">
        <v>220</v>
      </c>
      <c r="Q9" s="19" t="s">
        <v>223</v>
      </c>
      <c r="R9" s="19" t="s">
        <v>354</v>
      </c>
      <c r="S9" t="str">
        <f t="shared" ca="1" si="3"/>
        <v>correohotelnumero111@correo.com</v>
      </c>
      <c r="T9" s="165" t="s">
        <v>371</v>
      </c>
      <c r="U9" s="165" t="s">
        <v>467</v>
      </c>
      <c r="V9" s="8">
        <f t="shared" ca="1" si="0"/>
        <v>3</v>
      </c>
      <c r="W9" s="8">
        <f t="shared" ca="1" si="1"/>
        <v>72</v>
      </c>
      <c r="X9" s="165" t="s">
        <v>419</v>
      </c>
      <c r="Y9" s="165" t="s">
        <v>399</v>
      </c>
      <c r="Z9" s="165" t="s">
        <v>451</v>
      </c>
      <c r="AA9" s="124" t="str">
        <f t="shared" si="2"/>
        <v>dir5/imgHotel/</v>
      </c>
      <c r="AB9" s="2">
        <v>1</v>
      </c>
    </row>
    <row r="10" spans="2:28" x14ac:dyDescent="0.25">
      <c r="B10" s="45" t="s">
        <v>148</v>
      </c>
      <c r="C10" s="1" t="s">
        <v>202</v>
      </c>
      <c r="E10" s="246"/>
      <c r="F10" s="246"/>
      <c r="G10" s="246"/>
      <c r="J10" s="6">
        <v>6</v>
      </c>
      <c r="K10" s="8">
        <v>11116</v>
      </c>
      <c r="L10" s="8">
        <f ca="1">RANDBETWEEN(1,3)</f>
        <v>2</v>
      </c>
      <c r="M10" s="102" t="s">
        <v>213</v>
      </c>
      <c r="N10" s="95" t="s">
        <v>191</v>
      </c>
      <c r="O10" s="119" t="s">
        <v>306</v>
      </c>
      <c r="P10" s="119" t="s">
        <v>321</v>
      </c>
      <c r="Q10" s="19" t="s">
        <v>336</v>
      </c>
      <c r="R10" s="19" t="s">
        <v>355</v>
      </c>
      <c r="S10" t="str">
        <f t="shared" ca="1" si="3"/>
        <v>correohotelnumero159@correo.com</v>
      </c>
      <c r="T10" s="165" t="s">
        <v>105</v>
      </c>
      <c r="U10" s="165" t="s">
        <v>467</v>
      </c>
      <c r="V10" s="8">
        <f t="shared" ca="1" si="0"/>
        <v>6</v>
      </c>
      <c r="W10" s="8">
        <f t="shared" ca="1" si="1"/>
        <v>117</v>
      </c>
      <c r="X10" s="165" t="s">
        <v>420</v>
      </c>
      <c r="Y10" s="165" t="s">
        <v>400</v>
      </c>
      <c r="Z10" s="165" t="s">
        <v>452</v>
      </c>
      <c r="AA10" s="124" t="str">
        <f t="shared" si="2"/>
        <v>dir6/imgHotel/</v>
      </c>
      <c r="AB10" s="2">
        <v>1</v>
      </c>
    </row>
    <row r="11" spans="2:28" x14ac:dyDescent="0.25">
      <c r="B11" s="45" t="s">
        <v>158</v>
      </c>
      <c r="C11" s="1" t="s">
        <v>171</v>
      </c>
      <c r="E11" s="246"/>
      <c r="F11" s="246"/>
      <c r="G11" s="246"/>
      <c r="J11" s="6">
        <v>7</v>
      </c>
      <c r="K11" s="8">
        <v>11117</v>
      </c>
      <c r="L11" s="8">
        <f t="shared" ref="L11:L40" ca="1" si="4">RANDBETWEEN(1,3)</f>
        <v>1</v>
      </c>
      <c r="M11" s="102" t="s">
        <v>214</v>
      </c>
      <c r="N11" s="95" t="s">
        <v>191</v>
      </c>
      <c r="O11" s="119" t="s">
        <v>307</v>
      </c>
      <c r="P11" s="119" t="s">
        <v>322</v>
      </c>
      <c r="Q11" s="19" t="s">
        <v>337</v>
      </c>
      <c r="R11" s="19" t="s">
        <v>356</v>
      </c>
      <c r="S11" t="str">
        <f t="shared" ca="1" si="3"/>
        <v>correohotelnumero122@correo.com</v>
      </c>
      <c r="T11" s="165" t="s">
        <v>102</v>
      </c>
      <c r="U11" s="165" t="s">
        <v>467</v>
      </c>
      <c r="V11" s="8">
        <f t="shared" ca="1" si="0"/>
        <v>5</v>
      </c>
      <c r="W11" s="8">
        <f t="shared" ca="1" si="1"/>
        <v>74</v>
      </c>
      <c r="X11" s="165" t="s">
        <v>421</v>
      </c>
      <c r="Y11" s="165" t="s">
        <v>401</v>
      </c>
      <c r="Z11" s="165" t="s">
        <v>453</v>
      </c>
      <c r="AA11" s="124" t="str">
        <f t="shared" si="2"/>
        <v>dir7/imgHotel/</v>
      </c>
      <c r="AB11" s="2">
        <v>1</v>
      </c>
    </row>
    <row r="12" spans="2:28" x14ac:dyDescent="0.25">
      <c r="B12" s="45" t="s">
        <v>159</v>
      </c>
      <c r="C12" s="1" t="s">
        <v>169</v>
      </c>
      <c r="E12" s="246"/>
      <c r="F12" s="246"/>
      <c r="G12" s="246"/>
      <c r="J12" s="6">
        <v>8</v>
      </c>
      <c r="K12" s="8">
        <v>11118</v>
      </c>
      <c r="L12" s="8">
        <f t="shared" ca="1" si="4"/>
        <v>3</v>
      </c>
      <c r="M12" s="102" t="s">
        <v>272</v>
      </c>
      <c r="N12" s="95" t="s">
        <v>191</v>
      </c>
      <c r="O12" s="119" t="s">
        <v>308</v>
      </c>
      <c r="P12" s="119" t="s">
        <v>323</v>
      </c>
      <c r="Q12" s="19" t="s">
        <v>338</v>
      </c>
      <c r="R12" s="19" t="s">
        <v>357</v>
      </c>
      <c r="S12" t="str">
        <f t="shared" ca="1" si="3"/>
        <v>correohotelnumero159@correo.com</v>
      </c>
      <c r="T12" s="165" t="s">
        <v>102</v>
      </c>
      <c r="U12" s="165" t="s">
        <v>467</v>
      </c>
      <c r="V12" s="8">
        <f t="shared" ca="1" si="0"/>
        <v>3</v>
      </c>
      <c r="W12" s="8">
        <f t="shared" ca="1" si="1"/>
        <v>192</v>
      </c>
      <c r="X12" s="165" t="s">
        <v>422</v>
      </c>
      <c r="Y12" s="165" t="s">
        <v>402</v>
      </c>
      <c r="Z12" s="165" t="s">
        <v>454</v>
      </c>
      <c r="AA12" s="124" t="str">
        <f t="shared" si="2"/>
        <v>dir8/imgHotel/</v>
      </c>
      <c r="AB12" s="2">
        <v>1</v>
      </c>
    </row>
    <row r="13" spans="2:28" x14ac:dyDescent="0.25">
      <c r="B13" s="45" t="s">
        <v>160</v>
      </c>
      <c r="C13" s="1" t="s">
        <v>169</v>
      </c>
      <c r="E13" s="246"/>
      <c r="F13" s="246"/>
      <c r="G13" s="246"/>
      <c r="J13" s="6">
        <v>9</v>
      </c>
      <c r="K13" s="8">
        <v>11119</v>
      </c>
      <c r="L13" s="8">
        <f t="shared" ca="1" si="4"/>
        <v>1</v>
      </c>
      <c r="M13" s="102" t="s">
        <v>273</v>
      </c>
      <c r="N13" s="95" t="s">
        <v>191</v>
      </c>
      <c r="O13" s="119" t="s">
        <v>309</v>
      </c>
      <c r="P13" s="119" t="s">
        <v>324</v>
      </c>
      <c r="Q13" s="19" t="s">
        <v>339</v>
      </c>
      <c r="R13" s="19" t="s">
        <v>358</v>
      </c>
      <c r="S13" t="str">
        <f t="shared" ca="1" si="3"/>
        <v>correohotelnumero122@correo.com</v>
      </c>
      <c r="T13" s="165" t="s">
        <v>374</v>
      </c>
      <c r="U13" s="165" t="s">
        <v>467</v>
      </c>
      <c r="V13" s="8">
        <f t="shared" ca="1" si="0"/>
        <v>5</v>
      </c>
      <c r="W13" s="8">
        <f t="shared" ca="1" si="1"/>
        <v>98</v>
      </c>
      <c r="X13" s="165" t="s">
        <v>423</v>
      </c>
      <c r="Y13" s="165" t="s">
        <v>403</v>
      </c>
      <c r="Z13" s="165" t="s">
        <v>455</v>
      </c>
      <c r="AA13" s="124" t="str">
        <f t="shared" si="2"/>
        <v>dir9/imgHotel/</v>
      </c>
      <c r="AB13" s="2">
        <v>1</v>
      </c>
    </row>
    <row r="14" spans="2:28" x14ac:dyDescent="0.25">
      <c r="B14" s="45" t="s">
        <v>161</v>
      </c>
      <c r="C14" s="1" t="s">
        <v>172</v>
      </c>
      <c r="E14" s="246"/>
      <c r="F14" s="246"/>
      <c r="G14" s="246"/>
      <c r="J14" s="6">
        <v>10</v>
      </c>
      <c r="K14" s="8">
        <v>11120</v>
      </c>
      <c r="L14" s="8">
        <f t="shared" ca="1" si="4"/>
        <v>2</v>
      </c>
      <c r="M14" s="102" t="s">
        <v>274</v>
      </c>
      <c r="N14" s="95" t="s">
        <v>191</v>
      </c>
      <c r="O14" s="119" t="s">
        <v>310</v>
      </c>
      <c r="P14" s="119" t="s">
        <v>325</v>
      </c>
      <c r="Q14" s="19" t="s">
        <v>340</v>
      </c>
      <c r="R14" s="19" t="s">
        <v>359</v>
      </c>
      <c r="S14" t="str">
        <f t="shared" ca="1" si="3"/>
        <v>correohotelnumero193@correo.com</v>
      </c>
      <c r="T14" s="165" t="s">
        <v>373</v>
      </c>
      <c r="U14" s="165" t="s">
        <v>467</v>
      </c>
      <c r="V14" s="8">
        <f t="shared" ca="1" si="0"/>
        <v>4</v>
      </c>
      <c r="W14" s="8">
        <f t="shared" ca="1" si="1"/>
        <v>95</v>
      </c>
      <c r="X14" s="165" t="s">
        <v>424</v>
      </c>
      <c r="Y14" s="165" t="s">
        <v>404</v>
      </c>
      <c r="Z14" s="165" t="s">
        <v>456</v>
      </c>
      <c r="AA14" s="124" t="str">
        <f t="shared" si="2"/>
        <v>dir10/imgHotel/</v>
      </c>
      <c r="AB14" s="2">
        <v>1</v>
      </c>
    </row>
    <row r="15" spans="2:28" x14ac:dyDescent="0.25">
      <c r="B15" s="45" t="s">
        <v>149</v>
      </c>
      <c r="C15" s="1" t="s">
        <v>170</v>
      </c>
      <c r="E15" s="246"/>
      <c r="F15" s="246"/>
      <c r="G15" s="246"/>
      <c r="J15" s="6">
        <v>11</v>
      </c>
      <c r="K15" s="8">
        <v>11121</v>
      </c>
      <c r="L15" s="8">
        <f t="shared" ca="1" si="4"/>
        <v>1</v>
      </c>
      <c r="M15" s="102" t="s">
        <v>275</v>
      </c>
      <c r="N15" s="95" t="s">
        <v>191</v>
      </c>
      <c r="O15" s="119" t="s">
        <v>311</v>
      </c>
      <c r="P15" s="119" t="s">
        <v>326</v>
      </c>
      <c r="Q15" s="19" t="s">
        <v>341</v>
      </c>
      <c r="R15" s="19" t="s">
        <v>360</v>
      </c>
      <c r="S15" t="str">
        <f t="shared" ca="1" si="3"/>
        <v>correohotelnumero106@correo.com</v>
      </c>
      <c r="T15" s="165" t="s">
        <v>371</v>
      </c>
      <c r="U15" s="165" t="s">
        <v>467</v>
      </c>
      <c r="V15" s="8">
        <f t="shared" ca="1" si="0"/>
        <v>5</v>
      </c>
      <c r="W15" s="8">
        <f t="shared" ca="1" si="1"/>
        <v>77</v>
      </c>
      <c r="X15" s="165" t="s">
        <v>425</v>
      </c>
      <c r="Y15" s="165" t="s">
        <v>405</v>
      </c>
      <c r="Z15" s="165" t="s">
        <v>457</v>
      </c>
      <c r="AA15" s="124" t="str">
        <f t="shared" si="2"/>
        <v>dir11/imgHotel/</v>
      </c>
      <c r="AB15" s="2">
        <v>1</v>
      </c>
    </row>
    <row r="16" spans="2:28" x14ac:dyDescent="0.25">
      <c r="B16" s="45" t="s">
        <v>175</v>
      </c>
      <c r="C16" s="1" t="s">
        <v>170</v>
      </c>
      <c r="E16" s="246"/>
      <c r="F16" s="246"/>
      <c r="G16" s="246"/>
      <c r="J16" s="6">
        <v>12</v>
      </c>
      <c r="K16" s="8">
        <v>11122</v>
      </c>
      <c r="L16" s="8">
        <f t="shared" ca="1" si="4"/>
        <v>1</v>
      </c>
      <c r="M16" s="102" t="s">
        <v>276</v>
      </c>
      <c r="N16" s="95" t="s">
        <v>191</v>
      </c>
      <c r="O16" s="119" t="s">
        <v>312</v>
      </c>
      <c r="P16" s="119" t="s">
        <v>327</v>
      </c>
      <c r="Q16" s="19" t="s">
        <v>342</v>
      </c>
      <c r="R16" s="19" t="s">
        <v>361</v>
      </c>
      <c r="S16" t="str">
        <f t="shared" ca="1" si="3"/>
        <v>correohotelnumero168@correo.com</v>
      </c>
      <c r="T16" s="165" t="s">
        <v>372</v>
      </c>
      <c r="U16" s="165" t="s">
        <v>467</v>
      </c>
      <c r="V16" s="8">
        <f t="shared" ca="1" si="0"/>
        <v>5</v>
      </c>
      <c r="W16" s="8">
        <f t="shared" ca="1" si="1"/>
        <v>85</v>
      </c>
      <c r="X16" s="165" t="s">
        <v>426</v>
      </c>
      <c r="Y16" s="165" t="s">
        <v>406</v>
      </c>
      <c r="Z16" s="165" t="s">
        <v>458</v>
      </c>
      <c r="AA16" s="124" t="str">
        <f t="shared" si="2"/>
        <v>dir12/imgHotel/</v>
      </c>
      <c r="AB16" s="2">
        <v>1</v>
      </c>
    </row>
    <row r="17" spans="2:28" x14ac:dyDescent="0.25">
      <c r="B17" s="44" t="s">
        <v>41</v>
      </c>
      <c r="C17" s="1" t="s">
        <v>168</v>
      </c>
      <c r="E17" s="246"/>
      <c r="F17" s="246"/>
      <c r="G17" s="246"/>
      <c r="J17" s="6">
        <v>13</v>
      </c>
      <c r="K17" s="8">
        <v>11123</v>
      </c>
      <c r="L17" s="8">
        <f t="shared" ca="1" si="4"/>
        <v>2</v>
      </c>
      <c r="M17" s="102" t="s">
        <v>277</v>
      </c>
      <c r="N17" s="95" t="s">
        <v>191</v>
      </c>
      <c r="O17" s="119" t="s">
        <v>313</v>
      </c>
      <c r="P17" s="119" t="s">
        <v>328</v>
      </c>
      <c r="Q17" s="19" t="s">
        <v>343</v>
      </c>
      <c r="R17" s="19" t="s">
        <v>362</v>
      </c>
      <c r="S17" t="str">
        <f t="shared" ca="1" si="3"/>
        <v>correohotelnumero127@correo.com</v>
      </c>
      <c r="T17" s="165" t="s">
        <v>371</v>
      </c>
      <c r="U17" s="165" t="s">
        <v>467</v>
      </c>
      <c r="V17" s="8">
        <f t="shared" ca="1" si="0"/>
        <v>6</v>
      </c>
      <c r="W17" s="8">
        <f t="shared" ca="1" si="1"/>
        <v>103</v>
      </c>
      <c r="X17" s="165" t="s">
        <v>427</v>
      </c>
      <c r="Y17" s="165" t="s">
        <v>407</v>
      </c>
      <c r="Z17" s="165" t="s">
        <v>459</v>
      </c>
      <c r="AA17" s="124" t="str">
        <f t="shared" si="2"/>
        <v>dir13/imgHotel/</v>
      </c>
      <c r="AB17" s="2">
        <v>1</v>
      </c>
    </row>
    <row r="18" spans="2:28" x14ac:dyDescent="0.25">
      <c r="B18" s="44" t="s">
        <v>40</v>
      </c>
      <c r="C18" s="1" t="s">
        <v>170</v>
      </c>
      <c r="E18" s="246"/>
      <c r="F18" s="246"/>
      <c r="G18" s="246"/>
      <c r="J18" s="6">
        <v>14</v>
      </c>
      <c r="K18" s="8">
        <v>11124</v>
      </c>
      <c r="L18" s="8">
        <f t="shared" ca="1" si="4"/>
        <v>2</v>
      </c>
      <c r="M18" s="102" t="s">
        <v>278</v>
      </c>
      <c r="N18" s="95" t="s">
        <v>191</v>
      </c>
      <c r="O18" s="119" t="s">
        <v>314</v>
      </c>
      <c r="P18" s="119" t="s">
        <v>329</v>
      </c>
      <c r="Q18" s="19" t="s">
        <v>344</v>
      </c>
      <c r="R18" s="19" t="s">
        <v>363</v>
      </c>
      <c r="S18" t="str">
        <f t="shared" ca="1" si="3"/>
        <v>correohotelnumero186@correo.com</v>
      </c>
      <c r="T18" s="165" t="s">
        <v>370</v>
      </c>
      <c r="U18" s="165" t="s">
        <v>467</v>
      </c>
      <c r="V18" s="8">
        <f t="shared" ca="1" si="0"/>
        <v>5</v>
      </c>
      <c r="W18" s="8">
        <f t="shared" ca="1" si="1"/>
        <v>92</v>
      </c>
      <c r="X18" s="165" t="s">
        <v>428</v>
      </c>
      <c r="Y18" s="165" t="s">
        <v>408</v>
      </c>
      <c r="Z18" s="165" t="s">
        <v>460</v>
      </c>
      <c r="AA18" s="124" t="str">
        <f t="shared" si="2"/>
        <v>dir14/imgHotel/</v>
      </c>
      <c r="AB18" s="2">
        <v>1</v>
      </c>
    </row>
    <row r="19" spans="2:28" x14ac:dyDescent="0.25">
      <c r="B19" s="46" t="s">
        <v>132</v>
      </c>
      <c r="C19" s="1" t="s">
        <v>170</v>
      </c>
      <c r="E19" s="246"/>
      <c r="F19" s="246"/>
      <c r="G19" s="246"/>
      <c r="J19" s="6">
        <v>15</v>
      </c>
      <c r="K19" s="8">
        <v>11125</v>
      </c>
      <c r="L19" s="8">
        <f t="shared" ca="1" si="4"/>
        <v>3</v>
      </c>
      <c r="M19" s="102" t="s">
        <v>279</v>
      </c>
      <c r="N19" s="95" t="s">
        <v>191</v>
      </c>
      <c r="O19" s="119" t="s">
        <v>315</v>
      </c>
      <c r="P19" s="119" t="s">
        <v>330</v>
      </c>
      <c r="Q19" s="19" t="s">
        <v>345</v>
      </c>
      <c r="R19" s="19" t="s">
        <v>364</v>
      </c>
      <c r="S19" t="str">
        <f t="shared" ca="1" si="3"/>
        <v>correohotelnumero196@correo.com</v>
      </c>
      <c r="T19" s="165" t="s">
        <v>370</v>
      </c>
      <c r="U19" s="165" t="s">
        <v>467</v>
      </c>
      <c r="V19" s="8">
        <f t="shared" ca="1" si="0"/>
        <v>7</v>
      </c>
      <c r="W19" s="8">
        <f t="shared" ca="1" si="1"/>
        <v>243</v>
      </c>
      <c r="X19" s="165" t="s">
        <v>429</v>
      </c>
      <c r="Y19" s="165" t="s">
        <v>409</v>
      </c>
      <c r="Z19" s="165" t="s">
        <v>461</v>
      </c>
      <c r="AA19" s="124" t="str">
        <f t="shared" si="2"/>
        <v>dir15/imgHotel/</v>
      </c>
      <c r="AB19" s="2">
        <v>1</v>
      </c>
    </row>
    <row r="20" spans="2:28" x14ac:dyDescent="0.25">
      <c r="B20" s="46" t="s">
        <v>177</v>
      </c>
      <c r="C20" s="1" t="s">
        <v>170</v>
      </c>
      <c r="E20" s="246"/>
      <c r="F20" s="246"/>
      <c r="G20" s="246"/>
      <c r="J20" s="6">
        <v>16</v>
      </c>
      <c r="K20" s="8">
        <v>11126</v>
      </c>
      <c r="L20" s="8">
        <f t="shared" ca="1" si="4"/>
        <v>2</v>
      </c>
      <c r="M20" s="102" t="s">
        <v>280</v>
      </c>
      <c r="N20" s="95" t="s">
        <v>191</v>
      </c>
      <c r="O20" s="119" t="s">
        <v>316</v>
      </c>
      <c r="P20" s="119" t="s">
        <v>331</v>
      </c>
      <c r="Q20" s="19" t="s">
        <v>346</v>
      </c>
      <c r="R20" s="19" t="s">
        <v>365</v>
      </c>
      <c r="S20" t="str">
        <f t="shared" ca="1" si="3"/>
        <v>correohotelnumero140@correo.com</v>
      </c>
      <c r="T20" s="165" t="s">
        <v>105</v>
      </c>
      <c r="U20" s="165" t="s">
        <v>467</v>
      </c>
      <c r="V20" s="8">
        <f t="shared" ca="1" si="0"/>
        <v>7</v>
      </c>
      <c r="W20" s="8">
        <f t="shared" ca="1" si="1"/>
        <v>115</v>
      </c>
      <c r="X20" s="165" t="s">
        <v>430</v>
      </c>
      <c r="Y20" s="165" t="s">
        <v>410</v>
      </c>
      <c r="Z20" s="165" t="s">
        <v>462</v>
      </c>
      <c r="AA20" s="124" t="str">
        <f t="shared" si="2"/>
        <v>dir16/imgHotel/</v>
      </c>
      <c r="AB20" s="2">
        <v>1</v>
      </c>
    </row>
    <row r="21" spans="2:28" x14ac:dyDescent="0.25">
      <c r="B21" s="46" t="s">
        <v>135</v>
      </c>
      <c r="C21" s="1" t="s">
        <v>170</v>
      </c>
      <c r="E21" s="246"/>
      <c r="F21" s="246"/>
      <c r="G21" s="246"/>
      <c r="J21" s="6">
        <v>17</v>
      </c>
      <c r="K21" s="8">
        <v>11127</v>
      </c>
      <c r="L21" s="8">
        <f t="shared" ca="1" si="4"/>
        <v>2</v>
      </c>
      <c r="M21" s="102" t="s">
        <v>281</v>
      </c>
      <c r="N21" s="95" t="s">
        <v>191</v>
      </c>
      <c r="O21" s="119" t="s">
        <v>317</v>
      </c>
      <c r="P21" s="119" t="s">
        <v>332</v>
      </c>
      <c r="Q21" s="19" t="s">
        <v>347</v>
      </c>
      <c r="R21" s="19" t="s">
        <v>366</v>
      </c>
      <c r="S21" t="str">
        <f t="shared" ca="1" si="3"/>
        <v>correohotelnumero149@correo.com</v>
      </c>
      <c r="T21" s="165" t="s">
        <v>372</v>
      </c>
      <c r="U21" s="165" t="s">
        <v>467</v>
      </c>
      <c r="V21" s="8">
        <f t="shared" ca="1" si="0"/>
        <v>4</v>
      </c>
      <c r="W21" s="8">
        <f t="shared" ca="1" si="1"/>
        <v>103</v>
      </c>
      <c r="X21" s="165" t="s">
        <v>431</v>
      </c>
      <c r="Y21" s="165" t="s">
        <v>411</v>
      </c>
      <c r="Z21" s="165" t="s">
        <v>463</v>
      </c>
      <c r="AA21" s="124" t="str">
        <f t="shared" si="2"/>
        <v>dir17/imgHotel/</v>
      </c>
      <c r="AB21" s="2">
        <v>1</v>
      </c>
    </row>
    <row r="22" spans="2:28" x14ac:dyDescent="0.25">
      <c r="B22" s="46" t="s">
        <v>199</v>
      </c>
      <c r="C22" s="1" t="s">
        <v>172</v>
      </c>
      <c r="E22" s="246"/>
      <c r="F22" s="246"/>
      <c r="G22" s="246"/>
      <c r="J22" s="6">
        <v>18</v>
      </c>
      <c r="K22" s="8">
        <v>11128</v>
      </c>
      <c r="L22" s="8">
        <f t="shared" ca="1" si="4"/>
        <v>2</v>
      </c>
      <c r="M22" s="102" t="s">
        <v>282</v>
      </c>
      <c r="N22" s="95" t="s">
        <v>191</v>
      </c>
      <c r="O22" s="119" t="s">
        <v>318</v>
      </c>
      <c r="P22" s="119" t="s">
        <v>333</v>
      </c>
      <c r="Q22" s="19" t="s">
        <v>348</v>
      </c>
      <c r="R22" s="19" t="s">
        <v>367</v>
      </c>
      <c r="S22" t="str">
        <f t="shared" ca="1" si="3"/>
        <v>correohotelnumero162@correo.com</v>
      </c>
      <c r="T22" s="165" t="s">
        <v>105</v>
      </c>
      <c r="U22" s="165" t="s">
        <v>467</v>
      </c>
      <c r="V22" s="8">
        <f t="shared" ca="1" si="0"/>
        <v>8</v>
      </c>
      <c r="W22" s="8">
        <f t="shared" ca="1" si="1"/>
        <v>98</v>
      </c>
      <c r="X22" s="165" t="s">
        <v>432</v>
      </c>
      <c r="Y22" s="165" t="s">
        <v>412</v>
      </c>
      <c r="Z22" s="165" t="s">
        <v>464</v>
      </c>
      <c r="AA22" s="124" t="str">
        <f t="shared" si="2"/>
        <v>dir18/imgHotel/</v>
      </c>
      <c r="AB22" s="2">
        <v>1</v>
      </c>
    </row>
    <row r="23" spans="2:28" x14ac:dyDescent="0.25">
      <c r="B23" s="45" t="s">
        <v>150</v>
      </c>
      <c r="C23" s="1" t="s">
        <v>168</v>
      </c>
      <c r="E23" s="246"/>
      <c r="F23" s="246"/>
      <c r="G23" s="246"/>
      <c r="J23" s="6">
        <v>19</v>
      </c>
      <c r="K23" s="8">
        <v>11129</v>
      </c>
      <c r="L23" s="8">
        <f t="shared" ca="1" si="4"/>
        <v>3</v>
      </c>
      <c r="M23" s="102" t="s">
        <v>283</v>
      </c>
      <c r="N23" s="95" t="s">
        <v>191</v>
      </c>
      <c r="O23" s="119" t="s">
        <v>319</v>
      </c>
      <c r="P23" s="119" t="s">
        <v>334</v>
      </c>
      <c r="Q23" s="19" t="s">
        <v>349</v>
      </c>
      <c r="R23" s="19" t="s">
        <v>368</v>
      </c>
      <c r="S23" t="str">
        <f t="shared" ca="1" si="3"/>
        <v>correohotelnumero178@correo.com</v>
      </c>
      <c r="T23" s="165" t="s">
        <v>602</v>
      </c>
      <c r="U23" s="165" t="s">
        <v>467</v>
      </c>
      <c r="V23" s="8">
        <f t="shared" ca="1" si="0"/>
        <v>3</v>
      </c>
      <c r="W23" s="8">
        <f t="shared" ca="1" si="1"/>
        <v>230</v>
      </c>
      <c r="X23" s="165" t="s">
        <v>433</v>
      </c>
      <c r="Y23" s="165" t="s">
        <v>413</v>
      </c>
      <c r="Z23" s="165" t="s">
        <v>465</v>
      </c>
      <c r="AA23" s="124" t="str">
        <f t="shared" si="2"/>
        <v>dir19/imgHotel/</v>
      </c>
      <c r="AB23" s="2">
        <v>1</v>
      </c>
    </row>
    <row r="24" spans="2:28" x14ac:dyDescent="0.25">
      <c r="E24" s="246"/>
      <c r="F24" s="246"/>
      <c r="G24" s="246"/>
      <c r="J24" s="135">
        <v>20</v>
      </c>
      <c r="K24" s="136">
        <v>11130</v>
      </c>
      <c r="L24" s="136">
        <f t="shared" ca="1" si="4"/>
        <v>1</v>
      </c>
      <c r="M24" s="102" t="s">
        <v>284</v>
      </c>
      <c r="N24" s="95" t="s">
        <v>191</v>
      </c>
      <c r="O24" s="137" t="s">
        <v>320</v>
      </c>
      <c r="P24" s="137" t="s">
        <v>335</v>
      </c>
      <c r="Q24" s="138" t="s">
        <v>350</v>
      </c>
      <c r="R24" s="138" t="s">
        <v>369</v>
      </c>
      <c r="S24" s="139" t="str">
        <f t="shared" ca="1" si="3"/>
        <v>correohotelnumero153@correo.com</v>
      </c>
      <c r="T24" s="165" t="s">
        <v>603</v>
      </c>
      <c r="U24" s="165" t="s">
        <v>467</v>
      </c>
      <c r="V24" s="136">
        <f t="shared" ca="1" si="0"/>
        <v>2</v>
      </c>
      <c r="W24" s="136">
        <f t="shared" ca="1" si="1"/>
        <v>52</v>
      </c>
      <c r="X24" s="165" t="s">
        <v>434</v>
      </c>
      <c r="Y24" s="165" t="s">
        <v>414</v>
      </c>
      <c r="Z24" s="165" t="s">
        <v>466</v>
      </c>
      <c r="AA24" s="140" t="str">
        <f t="shared" si="2"/>
        <v>dir20/imgHotel/</v>
      </c>
      <c r="AB24" s="2">
        <v>1</v>
      </c>
    </row>
    <row r="25" spans="2:28" x14ac:dyDescent="0.25">
      <c r="E25" s="246"/>
      <c r="F25" s="246"/>
      <c r="G25" s="246"/>
      <c r="J25" s="6">
        <v>21</v>
      </c>
      <c r="K25" s="8">
        <v>11131</v>
      </c>
      <c r="L25" s="8">
        <f t="shared" ca="1" si="4"/>
        <v>2</v>
      </c>
      <c r="M25" s="102" t="s">
        <v>86</v>
      </c>
      <c r="N25" s="95" t="s">
        <v>191</v>
      </c>
      <c r="O25" s="119" t="s">
        <v>506</v>
      </c>
      <c r="P25" s="119" t="s">
        <v>507</v>
      </c>
      <c r="Q25" s="19" t="s">
        <v>508</v>
      </c>
      <c r="R25" s="19" t="s">
        <v>509</v>
      </c>
      <c r="S25" t="str">
        <f t="shared" ca="1" si="3"/>
        <v>correohotelnumero166@correo.com</v>
      </c>
      <c r="T25" s="96" t="s">
        <v>370</v>
      </c>
      <c r="U25" s="96" t="s">
        <v>467</v>
      </c>
      <c r="V25" s="8">
        <f t="shared" ca="1" si="0"/>
        <v>5</v>
      </c>
      <c r="W25" s="8">
        <f t="shared" ca="1" si="1"/>
        <v>90</v>
      </c>
      <c r="X25" s="120" t="s">
        <v>610</v>
      </c>
      <c r="Y25" s="120" t="s">
        <v>510</v>
      </c>
      <c r="Z25" s="123" t="s">
        <v>511</v>
      </c>
      <c r="AA25" s="124" t="str">
        <f t="shared" si="2"/>
        <v>dir21/imgHotel/</v>
      </c>
      <c r="AB25" s="2">
        <v>1</v>
      </c>
    </row>
    <row r="26" spans="2:28" x14ac:dyDescent="0.25">
      <c r="E26" s="246"/>
      <c r="F26" s="246"/>
      <c r="G26" s="246"/>
      <c r="J26" s="6">
        <v>22</v>
      </c>
      <c r="K26" s="8">
        <v>11132</v>
      </c>
      <c r="L26" s="8">
        <f t="shared" ca="1" si="4"/>
        <v>1</v>
      </c>
      <c r="M26" s="102" t="s">
        <v>128</v>
      </c>
      <c r="N26" s="95" t="s">
        <v>191</v>
      </c>
      <c r="O26" s="119" t="s">
        <v>512</v>
      </c>
      <c r="P26" s="119" t="s">
        <v>513</v>
      </c>
      <c r="Q26" s="19" t="s">
        <v>514</v>
      </c>
      <c r="R26" s="19" t="s">
        <v>515</v>
      </c>
      <c r="S26" t="str">
        <f t="shared" ca="1" si="3"/>
        <v>correohotelnumero175@correo.com</v>
      </c>
      <c r="T26" s="96" t="s">
        <v>604</v>
      </c>
      <c r="U26" s="96" t="s">
        <v>467</v>
      </c>
      <c r="V26" s="8">
        <f t="shared" ca="1" si="0"/>
        <v>5</v>
      </c>
      <c r="W26" s="8">
        <f t="shared" ca="1" si="1"/>
        <v>78</v>
      </c>
      <c r="X26" s="120" t="s">
        <v>611</v>
      </c>
      <c r="Y26" s="120" t="s">
        <v>516</v>
      </c>
      <c r="Z26" s="123" t="s">
        <v>517</v>
      </c>
      <c r="AA26" s="124" t="str">
        <f t="shared" si="2"/>
        <v>dir22/imgHotel/</v>
      </c>
      <c r="AB26" s="2">
        <v>1</v>
      </c>
    </row>
    <row r="27" spans="2:28" x14ac:dyDescent="0.25">
      <c r="J27" s="6">
        <v>23</v>
      </c>
      <c r="K27" s="8">
        <v>11133</v>
      </c>
      <c r="L27" s="8">
        <f t="shared" ca="1" si="4"/>
        <v>1</v>
      </c>
      <c r="M27" s="102" t="s">
        <v>131</v>
      </c>
      <c r="N27" s="95" t="s">
        <v>191</v>
      </c>
      <c r="O27" s="119" t="s">
        <v>518</v>
      </c>
      <c r="P27" s="119" t="s">
        <v>519</v>
      </c>
      <c r="Q27" s="19" t="s">
        <v>520</v>
      </c>
      <c r="R27" s="19" t="s">
        <v>521</v>
      </c>
      <c r="S27" t="str">
        <f t="shared" ca="1" si="3"/>
        <v>correohotelnumero153@correo.com</v>
      </c>
      <c r="T27" s="96" t="s">
        <v>605</v>
      </c>
      <c r="U27" s="96" t="s">
        <v>467</v>
      </c>
      <c r="V27" s="8">
        <f t="shared" ca="1" si="0"/>
        <v>3</v>
      </c>
      <c r="W27" s="8">
        <f t="shared" ca="1" si="1"/>
        <v>61</v>
      </c>
      <c r="X27" s="120" t="s">
        <v>612</v>
      </c>
      <c r="Y27" s="120" t="s">
        <v>522</v>
      </c>
      <c r="Z27" s="123" t="s">
        <v>523</v>
      </c>
      <c r="AA27" s="124" t="str">
        <f t="shared" si="2"/>
        <v>dir23/imgHotel/</v>
      </c>
      <c r="AB27" s="2">
        <v>1</v>
      </c>
    </row>
    <row r="28" spans="2:28" x14ac:dyDescent="0.25">
      <c r="J28" s="6">
        <v>24</v>
      </c>
      <c r="K28" s="8">
        <v>11134</v>
      </c>
      <c r="L28" s="8">
        <f t="shared" ca="1" si="4"/>
        <v>2</v>
      </c>
      <c r="M28" s="102" t="s">
        <v>211</v>
      </c>
      <c r="N28" s="95" t="s">
        <v>191</v>
      </c>
      <c r="O28" s="119" t="s">
        <v>524</v>
      </c>
      <c r="P28" s="119" t="s">
        <v>525</v>
      </c>
      <c r="Q28" s="19" t="s">
        <v>526</v>
      </c>
      <c r="R28" s="19" t="s">
        <v>527</v>
      </c>
      <c r="S28" t="str">
        <f t="shared" ca="1" si="3"/>
        <v>correohotelnumero169@correo.com</v>
      </c>
      <c r="T28" s="96" t="s">
        <v>605</v>
      </c>
      <c r="U28" s="96" t="s">
        <v>467</v>
      </c>
      <c r="V28" s="8">
        <f t="shared" ca="1" si="0"/>
        <v>1</v>
      </c>
      <c r="W28" s="8">
        <f t="shared" ca="1" si="1"/>
        <v>95</v>
      </c>
      <c r="X28" s="120" t="s">
        <v>606</v>
      </c>
      <c r="Y28" s="120" t="s">
        <v>528</v>
      </c>
      <c r="Z28" s="123" t="s">
        <v>529</v>
      </c>
      <c r="AA28" s="124" t="str">
        <f t="shared" si="2"/>
        <v>dir24/imgHotel/</v>
      </c>
      <c r="AB28" s="2">
        <v>1</v>
      </c>
    </row>
    <row r="29" spans="2:28" x14ac:dyDescent="0.25">
      <c r="J29" s="6">
        <v>25</v>
      </c>
      <c r="K29" s="8">
        <v>11135</v>
      </c>
      <c r="L29" s="8">
        <f t="shared" ca="1" si="4"/>
        <v>2</v>
      </c>
      <c r="M29" s="102" t="s">
        <v>212</v>
      </c>
      <c r="N29" s="95" t="s">
        <v>191</v>
      </c>
      <c r="O29" s="119" t="s">
        <v>530</v>
      </c>
      <c r="P29" s="119" t="s">
        <v>531</v>
      </c>
      <c r="Q29" s="19" t="s">
        <v>532</v>
      </c>
      <c r="R29" s="19" t="s">
        <v>533</v>
      </c>
      <c r="S29" t="str">
        <f t="shared" ca="1" si="3"/>
        <v>correohotelnumero120@correo.com</v>
      </c>
      <c r="T29" s="96" t="s">
        <v>105</v>
      </c>
      <c r="U29" s="96" t="s">
        <v>467</v>
      </c>
      <c r="V29" s="8">
        <f t="shared" ca="1" si="0"/>
        <v>9</v>
      </c>
      <c r="W29" s="8">
        <f t="shared" ca="1" si="1"/>
        <v>113</v>
      </c>
      <c r="X29" s="120" t="s">
        <v>607</v>
      </c>
      <c r="Y29" s="120" t="s">
        <v>534</v>
      </c>
      <c r="Z29" s="123" t="s">
        <v>535</v>
      </c>
      <c r="AA29" s="124" t="str">
        <f t="shared" si="2"/>
        <v>dir25/imgHotel/</v>
      </c>
      <c r="AB29" s="2">
        <v>1</v>
      </c>
    </row>
    <row r="30" spans="2:28" x14ac:dyDescent="0.25">
      <c r="J30" s="6">
        <v>26</v>
      </c>
      <c r="K30" s="8">
        <v>11136</v>
      </c>
      <c r="L30" s="8">
        <f t="shared" ca="1" si="4"/>
        <v>2</v>
      </c>
      <c r="M30" s="102" t="s">
        <v>213</v>
      </c>
      <c r="N30" s="95" t="s">
        <v>191</v>
      </c>
      <c r="O30" s="119" t="s">
        <v>536</v>
      </c>
      <c r="P30" s="119" t="s">
        <v>537</v>
      </c>
      <c r="Q30" s="19" t="s">
        <v>538</v>
      </c>
      <c r="R30" s="19" t="s">
        <v>539</v>
      </c>
      <c r="S30" t="str">
        <f t="shared" ca="1" si="3"/>
        <v>correohotelnumero119@correo.com</v>
      </c>
      <c r="T30" s="96" t="s">
        <v>602</v>
      </c>
      <c r="U30" s="96" t="s">
        <v>467</v>
      </c>
      <c r="V30" s="8">
        <f t="shared" ca="1" si="0"/>
        <v>10</v>
      </c>
      <c r="W30" s="8">
        <f t="shared" ca="1" si="1"/>
        <v>115</v>
      </c>
      <c r="X30" s="120" t="s">
        <v>613</v>
      </c>
      <c r="Y30" s="120" t="s">
        <v>540</v>
      </c>
      <c r="Z30" s="123" t="s">
        <v>541</v>
      </c>
      <c r="AA30" s="124" t="str">
        <f t="shared" si="2"/>
        <v>dir26/imgHotel/</v>
      </c>
      <c r="AB30" s="2">
        <v>1</v>
      </c>
    </row>
    <row r="31" spans="2:28" x14ac:dyDescent="0.25">
      <c r="J31" s="6">
        <v>27</v>
      </c>
      <c r="K31" s="8">
        <v>11137</v>
      </c>
      <c r="L31" s="8">
        <f t="shared" ca="1" si="4"/>
        <v>2</v>
      </c>
      <c r="M31" s="102" t="s">
        <v>214</v>
      </c>
      <c r="N31" s="95" t="s">
        <v>191</v>
      </c>
      <c r="O31" s="119" t="s">
        <v>542</v>
      </c>
      <c r="P31" s="119" t="s">
        <v>543</v>
      </c>
      <c r="Q31" s="19" t="s">
        <v>544</v>
      </c>
      <c r="R31" s="19" t="s">
        <v>545</v>
      </c>
      <c r="S31" t="str">
        <f t="shared" ca="1" si="3"/>
        <v>correohotelnumero118@correo.com</v>
      </c>
      <c r="T31" s="96" t="s">
        <v>102</v>
      </c>
      <c r="U31" s="96" t="s">
        <v>467</v>
      </c>
      <c r="V31" s="8">
        <f t="shared" ca="1" si="0"/>
        <v>3</v>
      </c>
      <c r="W31" s="8">
        <f t="shared" ca="1" si="1"/>
        <v>105</v>
      </c>
      <c r="X31" s="120" t="s">
        <v>608</v>
      </c>
      <c r="Y31" s="120" t="s">
        <v>546</v>
      </c>
      <c r="Z31" s="123" t="s">
        <v>547</v>
      </c>
      <c r="AA31" s="124" t="str">
        <f t="shared" si="2"/>
        <v>dir27/imgHotel/</v>
      </c>
      <c r="AB31" s="2">
        <v>1</v>
      </c>
    </row>
    <row r="32" spans="2:28" x14ac:dyDescent="0.25">
      <c r="J32" s="6">
        <v>28</v>
      </c>
      <c r="K32" s="8">
        <v>11138</v>
      </c>
      <c r="L32" s="8">
        <f t="shared" ca="1" si="4"/>
        <v>2</v>
      </c>
      <c r="M32" s="102" t="s">
        <v>272</v>
      </c>
      <c r="N32" s="95" t="s">
        <v>191</v>
      </c>
      <c r="O32" s="119" t="s">
        <v>548</v>
      </c>
      <c r="P32" s="119" t="s">
        <v>549</v>
      </c>
      <c r="Q32" s="19" t="s">
        <v>550</v>
      </c>
      <c r="R32" s="19" t="s">
        <v>551</v>
      </c>
      <c r="S32" t="str">
        <f t="shared" ca="1" si="3"/>
        <v>correohotelnumero109@correo.com</v>
      </c>
      <c r="T32" s="96" t="s">
        <v>604</v>
      </c>
      <c r="U32" s="96" t="s">
        <v>467</v>
      </c>
      <c r="V32" s="8">
        <f t="shared" ca="1" si="0"/>
        <v>3</v>
      </c>
      <c r="W32" s="8">
        <f t="shared" ca="1" si="1"/>
        <v>103</v>
      </c>
      <c r="X32" s="120" t="s">
        <v>614</v>
      </c>
      <c r="Y32" s="120" t="s">
        <v>552</v>
      </c>
      <c r="Z32" s="123" t="s">
        <v>553</v>
      </c>
      <c r="AA32" s="124" t="str">
        <f t="shared" si="2"/>
        <v>dir28/imgHotel/</v>
      </c>
      <c r="AB32" s="2">
        <v>1</v>
      </c>
    </row>
    <row r="33" spans="10:28" x14ac:dyDescent="0.25">
      <c r="J33" s="6">
        <v>29</v>
      </c>
      <c r="K33" s="8">
        <v>11139</v>
      </c>
      <c r="L33" s="8">
        <f t="shared" ca="1" si="4"/>
        <v>1</v>
      </c>
      <c r="M33" s="102" t="s">
        <v>273</v>
      </c>
      <c r="N33" s="95" t="s">
        <v>191</v>
      </c>
      <c r="O33" s="119" t="s">
        <v>554</v>
      </c>
      <c r="P33" s="119" t="s">
        <v>555</v>
      </c>
      <c r="Q33" s="19" t="s">
        <v>556</v>
      </c>
      <c r="R33" s="19" t="s">
        <v>557</v>
      </c>
      <c r="S33" t="str">
        <f t="shared" ca="1" si="3"/>
        <v>correohotelnumero144@correo.com</v>
      </c>
      <c r="T33" s="96" t="s">
        <v>605</v>
      </c>
      <c r="U33" s="96" t="s">
        <v>467</v>
      </c>
      <c r="V33" s="8">
        <f t="shared" ca="1" si="0"/>
        <v>1</v>
      </c>
      <c r="W33" s="8">
        <f t="shared" ca="1" si="1"/>
        <v>59</v>
      </c>
      <c r="X33" s="120" t="s">
        <v>615</v>
      </c>
      <c r="Y33" s="120" t="s">
        <v>558</v>
      </c>
      <c r="Z33" s="123" t="s">
        <v>559</v>
      </c>
      <c r="AA33" s="124" t="str">
        <f t="shared" si="2"/>
        <v>dir29/imgHotel/</v>
      </c>
      <c r="AB33" s="2">
        <v>1</v>
      </c>
    </row>
    <row r="34" spans="10:28" x14ac:dyDescent="0.25">
      <c r="J34" s="6">
        <v>30</v>
      </c>
      <c r="K34" s="8">
        <v>11140</v>
      </c>
      <c r="L34" s="8">
        <f t="shared" ca="1" si="4"/>
        <v>3</v>
      </c>
      <c r="M34" s="102" t="s">
        <v>274</v>
      </c>
      <c r="N34" s="95" t="s">
        <v>191</v>
      </c>
      <c r="O34" s="119" t="s">
        <v>560</v>
      </c>
      <c r="P34" s="119" t="s">
        <v>561</v>
      </c>
      <c r="Q34" s="19" t="s">
        <v>562</v>
      </c>
      <c r="R34" s="19" t="s">
        <v>563</v>
      </c>
      <c r="S34" t="str">
        <f t="shared" ca="1" si="3"/>
        <v>correohotelnumero104@correo.com</v>
      </c>
      <c r="T34" s="96" t="s">
        <v>603</v>
      </c>
      <c r="U34" s="96" t="s">
        <v>467</v>
      </c>
      <c r="V34" s="8">
        <f t="shared" ca="1" si="0"/>
        <v>2</v>
      </c>
      <c r="W34" s="8">
        <f t="shared" ca="1" si="1"/>
        <v>126</v>
      </c>
      <c r="X34" s="120" t="s">
        <v>616</v>
      </c>
      <c r="Y34" s="120" t="s">
        <v>564</v>
      </c>
      <c r="Z34" s="123" t="s">
        <v>565</v>
      </c>
      <c r="AA34" s="124" t="str">
        <f t="shared" si="2"/>
        <v>dir30/imgHotel/</v>
      </c>
      <c r="AB34" s="2">
        <v>1</v>
      </c>
    </row>
    <row r="35" spans="10:28" x14ac:dyDescent="0.25">
      <c r="J35" s="6">
        <v>31</v>
      </c>
      <c r="K35" s="8">
        <v>11141</v>
      </c>
      <c r="L35" s="8">
        <f t="shared" ca="1" si="4"/>
        <v>2</v>
      </c>
      <c r="M35" s="102" t="s">
        <v>275</v>
      </c>
      <c r="N35" s="95" t="s">
        <v>191</v>
      </c>
      <c r="O35" s="119" t="s">
        <v>566</v>
      </c>
      <c r="P35" s="119" t="s">
        <v>567</v>
      </c>
      <c r="Q35" s="19" t="s">
        <v>568</v>
      </c>
      <c r="R35" s="19" t="s">
        <v>569</v>
      </c>
      <c r="S35" t="str">
        <f t="shared" ca="1" si="3"/>
        <v>correohotelnumero188@correo.com</v>
      </c>
      <c r="T35" s="96" t="s">
        <v>370</v>
      </c>
      <c r="U35" s="96" t="s">
        <v>467</v>
      </c>
      <c r="V35" s="8">
        <f t="shared" ca="1" si="0"/>
        <v>2</v>
      </c>
      <c r="W35" s="8">
        <f t="shared" ca="1" si="1"/>
        <v>93</v>
      </c>
      <c r="X35" s="120" t="s">
        <v>617</v>
      </c>
      <c r="Y35" s="120" t="s">
        <v>570</v>
      </c>
      <c r="Z35" s="123" t="s">
        <v>571</v>
      </c>
      <c r="AA35" s="124" t="str">
        <f t="shared" si="2"/>
        <v>dir31/imgHotel/</v>
      </c>
      <c r="AB35" s="2">
        <v>1</v>
      </c>
    </row>
    <row r="36" spans="10:28" x14ac:dyDescent="0.25">
      <c r="J36" s="6">
        <v>32</v>
      </c>
      <c r="K36" s="8">
        <v>11142</v>
      </c>
      <c r="L36" s="8">
        <f t="shared" ca="1" si="4"/>
        <v>1</v>
      </c>
      <c r="M36" s="102" t="s">
        <v>276</v>
      </c>
      <c r="N36" s="95" t="s">
        <v>191</v>
      </c>
      <c r="O36" s="119" t="s">
        <v>572</v>
      </c>
      <c r="P36" s="119" t="s">
        <v>573</v>
      </c>
      <c r="Q36" s="19" t="s">
        <v>574</v>
      </c>
      <c r="R36" s="19" t="s">
        <v>575</v>
      </c>
      <c r="S36" t="str">
        <f t="shared" ca="1" si="3"/>
        <v>correohotelnumero112@correo.com</v>
      </c>
      <c r="T36" s="96" t="s">
        <v>602</v>
      </c>
      <c r="U36" s="96" t="s">
        <v>467</v>
      </c>
      <c r="V36" s="8">
        <f t="shared" ca="1" si="0"/>
        <v>1</v>
      </c>
      <c r="W36" s="8">
        <f t="shared" ca="1" si="1"/>
        <v>74</v>
      </c>
      <c r="X36" s="120" t="s">
        <v>618</v>
      </c>
      <c r="Y36" s="120" t="s">
        <v>576</v>
      </c>
      <c r="Z36" s="123" t="s">
        <v>577</v>
      </c>
      <c r="AA36" s="124" t="str">
        <f t="shared" si="2"/>
        <v>dir32/imgHotel/</v>
      </c>
      <c r="AB36" s="2">
        <v>1</v>
      </c>
    </row>
    <row r="37" spans="10:28" x14ac:dyDescent="0.25">
      <c r="J37" s="6">
        <v>33</v>
      </c>
      <c r="K37" s="8">
        <v>11143</v>
      </c>
      <c r="L37" s="8">
        <f t="shared" ca="1" si="4"/>
        <v>3</v>
      </c>
      <c r="M37" s="102" t="s">
        <v>277</v>
      </c>
      <c r="N37" s="95" t="s">
        <v>191</v>
      </c>
      <c r="O37" s="119" t="s">
        <v>578</v>
      </c>
      <c r="P37" s="119" t="s">
        <v>579</v>
      </c>
      <c r="Q37" s="19" t="s">
        <v>580</v>
      </c>
      <c r="R37" s="19" t="s">
        <v>581</v>
      </c>
      <c r="S37" t="str">
        <f t="shared" ca="1" si="3"/>
        <v>correohotelnumero195@correo.com</v>
      </c>
      <c r="T37" s="96" t="s">
        <v>105</v>
      </c>
      <c r="U37" s="96" t="s">
        <v>467</v>
      </c>
      <c r="V37" s="8">
        <f t="shared" ca="1" si="0"/>
        <v>2</v>
      </c>
      <c r="W37" s="8">
        <f t="shared" ca="1" si="1"/>
        <v>130</v>
      </c>
      <c r="X37" s="120" t="s">
        <v>609</v>
      </c>
      <c r="Y37" s="120" t="s">
        <v>582</v>
      </c>
      <c r="Z37" s="123" t="s">
        <v>583</v>
      </c>
      <c r="AA37" s="124" t="str">
        <f t="shared" si="2"/>
        <v>dir33/imgHotel/</v>
      </c>
      <c r="AB37" s="2">
        <v>1</v>
      </c>
    </row>
    <row r="38" spans="10:28" x14ac:dyDescent="0.25">
      <c r="J38" s="6">
        <v>34</v>
      </c>
      <c r="K38" s="8">
        <v>11144</v>
      </c>
      <c r="L38" s="8">
        <f t="shared" ca="1" si="4"/>
        <v>2</v>
      </c>
      <c r="M38" s="102" t="s">
        <v>278</v>
      </c>
      <c r="N38" s="95" t="s">
        <v>191</v>
      </c>
      <c r="O38" s="119" t="s">
        <v>584</v>
      </c>
      <c r="P38" s="119" t="s">
        <v>585</v>
      </c>
      <c r="Q38" s="19" t="s">
        <v>586</v>
      </c>
      <c r="R38" s="19" t="s">
        <v>587</v>
      </c>
      <c r="S38" t="str">
        <f t="shared" ca="1" si="3"/>
        <v>correohotelnumero114@correo.com</v>
      </c>
      <c r="T38" s="96" t="s">
        <v>370</v>
      </c>
      <c r="U38" s="96" t="s">
        <v>467</v>
      </c>
      <c r="V38" s="8">
        <f t="shared" ca="1" si="0"/>
        <v>4</v>
      </c>
      <c r="W38" s="8">
        <f t="shared" ca="1" si="1"/>
        <v>110</v>
      </c>
      <c r="X38" s="120" t="s">
        <v>619</v>
      </c>
      <c r="Y38" s="120" t="s">
        <v>588</v>
      </c>
      <c r="Z38" s="123" t="s">
        <v>589</v>
      </c>
      <c r="AA38" s="124" t="str">
        <f t="shared" si="2"/>
        <v>dir34/imgHotel/</v>
      </c>
      <c r="AB38" s="2">
        <v>1</v>
      </c>
    </row>
    <row r="39" spans="10:28" x14ac:dyDescent="0.25">
      <c r="J39" s="6">
        <v>35</v>
      </c>
      <c r="K39" s="8">
        <v>11145</v>
      </c>
      <c r="L39" s="8">
        <f t="shared" ca="1" si="4"/>
        <v>2</v>
      </c>
      <c r="M39" s="102" t="s">
        <v>281</v>
      </c>
      <c r="N39" s="95" t="s">
        <v>191</v>
      </c>
      <c r="O39" s="119" t="s">
        <v>590</v>
      </c>
      <c r="P39" s="119" t="s">
        <v>591</v>
      </c>
      <c r="Q39" s="19" t="s">
        <v>592</v>
      </c>
      <c r="R39" s="19" t="s">
        <v>593</v>
      </c>
      <c r="S39" t="str">
        <f t="shared" ca="1" si="3"/>
        <v>correohotelnumero117@correo.com</v>
      </c>
      <c r="T39" s="96" t="s">
        <v>605</v>
      </c>
      <c r="U39" s="96" t="s">
        <v>467</v>
      </c>
      <c r="V39" s="8">
        <f t="shared" ca="1" si="0"/>
        <v>1</v>
      </c>
      <c r="W39" s="8">
        <f t="shared" ca="1" si="1"/>
        <v>93</v>
      </c>
      <c r="X39" s="120" t="s">
        <v>620</v>
      </c>
      <c r="Y39" s="120" t="s">
        <v>594</v>
      </c>
      <c r="Z39" s="123" t="s">
        <v>595</v>
      </c>
      <c r="AA39" s="124" t="str">
        <f t="shared" si="2"/>
        <v>dir35/imgHotel/</v>
      </c>
      <c r="AB39" s="2">
        <v>1</v>
      </c>
    </row>
    <row r="40" spans="10:28" x14ac:dyDescent="0.25">
      <c r="J40" s="6">
        <v>36</v>
      </c>
      <c r="K40" s="8">
        <v>11146</v>
      </c>
      <c r="L40" s="8">
        <f t="shared" ca="1" si="4"/>
        <v>1</v>
      </c>
      <c r="M40" s="102" t="s">
        <v>282</v>
      </c>
      <c r="N40" s="95" t="s">
        <v>191</v>
      </c>
      <c r="O40" s="119" t="s">
        <v>596</v>
      </c>
      <c r="P40" s="119" t="s">
        <v>597</v>
      </c>
      <c r="Q40" s="19" t="s">
        <v>598</v>
      </c>
      <c r="R40" s="19" t="s">
        <v>599</v>
      </c>
      <c r="S40" t="str">
        <f t="shared" ca="1" si="3"/>
        <v>correohotelnumero149@correo.com</v>
      </c>
      <c r="T40" s="96" t="s">
        <v>105</v>
      </c>
      <c r="U40" s="96" t="s">
        <v>467</v>
      </c>
      <c r="V40" s="8">
        <f t="shared" ca="1" si="0"/>
        <v>3</v>
      </c>
      <c r="W40" s="8">
        <f t="shared" ca="1" si="1"/>
        <v>85</v>
      </c>
      <c r="X40" s="120" t="s">
        <v>621</v>
      </c>
      <c r="Y40" s="120" t="s">
        <v>600</v>
      </c>
      <c r="Z40" s="123" t="s">
        <v>601</v>
      </c>
      <c r="AA40" s="124" t="str">
        <f t="shared" si="2"/>
        <v>dir36/imgHotel/</v>
      </c>
      <c r="AB40" s="2">
        <v>1</v>
      </c>
    </row>
    <row r="41" spans="10:28" x14ac:dyDescent="0.25">
      <c r="R41" s="91"/>
      <c r="S41" s="92"/>
      <c r="T41" s="91"/>
      <c r="U41" s="91"/>
      <c r="V41" s="11"/>
      <c r="W41" s="11"/>
      <c r="X41" s="93"/>
      <c r="Y41" s="93"/>
      <c r="Z41" s="93"/>
      <c r="AA41" s="94"/>
      <c r="AB41" s="5"/>
    </row>
    <row r="42" spans="10:28" x14ac:dyDescent="0.25">
      <c r="R42" s="91"/>
      <c r="S42" s="92"/>
      <c r="T42" s="91"/>
      <c r="U42" s="91"/>
      <c r="V42" s="11"/>
      <c r="W42" s="11"/>
      <c r="X42" s="93"/>
      <c r="Y42" s="93"/>
      <c r="Z42" s="93"/>
      <c r="AA42" s="94"/>
      <c r="AB42" s="5"/>
    </row>
    <row r="43" spans="10:28" x14ac:dyDescent="0.25">
      <c r="R43" s="91"/>
      <c r="S43" s="92"/>
      <c r="T43" s="91"/>
      <c r="U43" s="91"/>
      <c r="V43" s="11"/>
      <c r="W43" s="11"/>
      <c r="X43" s="93"/>
      <c r="Y43" s="93"/>
      <c r="Z43" s="93"/>
      <c r="AA43" s="94"/>
      <c r="AB43" s="5"/>
    </row>
    <row r="44" spans="10:28" x14ac:dyDescent="0.25">
      <c r="R44" s="91"/>
      <c r="S44" s="92"/>
      <c r="T44" s="91"/>
      <c r="U44" s="91"/>
      <c r="V44" s="11"/>
      <c r="W44" s="11"/>
      <c r="X44" s="93"/>
      <c r="Y44" s="93"/>
      <c r="Z44" s="93"/>
      <c r="AA44" s="94"/>
      <c r="AB44" s="5"/>
    </row>
    <row r="45" spans="10:28" x14ac:dyDescent="0.25">
      <c r="R45" s="91"/>
      <c r="S45" s="92"/>
      <c r="T45" s="91"/>
      <c r="U45" s="91"/>
      <c r="V45" s="11"/>
      <c r="W45" s="11"/>
      <c r="X45" s="93"/>
      <c r="Y45" s="93"/>
      <c r="Z45" s="93"/>
      <c r="AA45" s="94"/>
      <c r="AB45" s="5"/>
    </row>
    <row r="46" spans="10:28" x14ac:dyDescent="0.25">
      <c r="R46" s="91"/>
      <c r="S46" s="92"/>
      <c r="T46" s="91"/>
      <c r="U46" s="91"/>
      <c r="V46" s="11"/>
      <c r="W46" s="11"/>
      <c r="X46" s="93"/>
      <c r="Y46" s="93"/>
      <c r="Z46" s="93"/>
      <c r="AA46" s="94"/>
      <c r="AB46" s="5"/>
    </row>
    <row r="47" spans="10:28" x14ac:dyDescent="0.25">
      <c r="R47" s="91"/>
      <c r="S47" s="92"/>
      <c r="T47" s="91"/>
      <c r="U47" s="91"/>
      <c r="V47" s="11"/>
      <c r="W47" s="11"/>
      <c r="X47" s="93"/>
      <c r="Y47" s="93"/>
      <c r="Z47" s="93"/>
      <c r="AA47" s="94"/>
      <c r="AB47" s="5"/>
    </row>
    <row r="48" spans="10:28" x14ac:dyDescent="0.25">
      <c r="R48" s="91"/>
      <c r="S48" s="92"/>
      <c r="T48" s="91"/>
      <c r="U48" s="91"/>
      <c r="V48" s="11"/>
      <c r="W48" s="11"/>
      <c r="X48" s="93"/>
      <c r="Y48" s="93"/>
      <c r="Z48" s="93"/>
      <c r="AA48" s="94"/>
      <c r="AB48" s="5"/>
    </row>
    <row r="49" spans="2:28" x14ac:dyDescent="0.25">
      <c r="R49" s="91"/>
      <c r="S49" s="92"/>
      <c r="T49" s="91"/>
      <c r="U49" s="91"/>
      <c r="V49" s="11"/>
      <c r="W49" s="11"/>
      <c r="X49" s="93"/>
      <c r="Y49" s="93"/>
      <c r="Z49" s="93"/>
      <c r="AA49" s="94"/>
      <c r="AB49" s="5"/>
    </row>
    <row r="50" spans="2:28" x14ac:dyDescent="0.25">
      <c r="R50" s="91"/>
      <c r="S50" s="92"/>
      <c r="T50" s="91"/>
      <c r="U50" s="91"/>
      <c r="V50" s="11"/>
      <c r="W50" s="11"/>
      <c r="X50" s="93"/>
      <c r="Y50" s="93"/>
      <c r="Z50" s="93"/>
      <c r="AA50" s="94"/>
      <c r="AB50" s="5"/>
    </row>
    <row r="51" spans="2:28" x14ac:dyDescent="0.25">
      <c r="R51" s="91"/>
      <c r="S51" s="92"/>
      <c r="T51" s="91"/>
      <c r="U51" s="91"/>
      <c r="V51" s="11"/>
      <c r="W51" s="11"/>
      <c r="X51" s="93"/>
      <c r="Y51" s="93"/>
      <c r="Z51" s="93"/>
      <c r="AA51" s="94"/>
      <c r="AB51" s="5"/>
    </row>
    <row r="52" spans="2:28" x14ac:dyDescent="0.25">
      <c r="I52">
        <v>1</v>
      </c>
      <c r="J52" t="str">
        <f t="shared" ref="J52:J71" ca="1" si="5">$E$4&amp;J5&amp;", '"&amp;K5&amp;"'  , "&amp;L5&amp;"  ,  '"&amp;M5&amp;"',  "&amp;N5&amp;",  '"&amp;O5&amp;"'  ,'"&amp;P5&amp;"' , '"&amp;Q5&amp;"'  ,'"&amp;R5&amp;"'  ,  '"&amp;S5&amp;"'  ,  '"&amp;T5&amp;"'  , '"&amp;U5&amp;"'  , "&amp;V5&amp;"  , "&amp;W5&amp;"  ,'"&amp;X5&amp;"'  , '"&amp;Y5&amp;"'  , '"&amp;Z5&amp;"'  ,  '"&amp;AA5&amp;"' , "&amp;AB5&amp;");"</f>
        <v>insert into `Tborganizacion`  values(1, '11111'  , 2  ,  'Situada en la vía Tocaima – Viotá y está especialmente diseñada para descansar y descomunicarse del mundo exterior, gozando de una piscina cómoda, mangos y limones propios de la finca. La cabaña cuenta con las siguientes características:',  39,  'Hotel numero-1'  ,'direccion del hotel-1' , '315-315-3010'  ,'320-315-2015'  ,  'correohotelnumero102@correo.com'  ,  '6-1'  , '1-2-3-4-5'  , 8  , 111  ,'1-4-20-7-10-12-19'  , '9-10-11-6-14'  , '24-20-10-7-19'  ,  'dir1/imgHotel/' , 1);</v>
      </c>
      <c r="K52" s="11"/>
      <c r="L52" s="11"/>
      <c r="M52" s="91"/>
      <c r="N52" s="91"/>
      <c r="O52" s="91"/>
      <c r="P52" s="91"/>
      <c r="Q52" s="91"/>
      <c r="R52" s="91"/>
      <c r="S52" s="92"/>
      <c r="T52" s="91"/>
      <c r="U52" s="91"/>
      <c r="V52" s="11"/>
      <c r="W52" s="11"/>
      <c r="X52" s="93"/>
      <c r="Y52" s="93"/>
      <c r="Z52" s="93"/>
      <c r="AA52" s="94"/>
      <c r="AB52" s="5"/>
    </row>
    <row r="53" spans="2:28" x14ac:dyDescent="0.25">
      <c r="I53">
        <v>2</v>
      </c>
      <c r="J53" t="str">
        <f t="shared" ca="1" si="5"/>
        <v>insert into `Tborganizacion`  values(2, '11112'  , 1  ,  'Habitacion con vista al mar amobladas',  39,  'Hotel numero-2'  ,'direccion del hotel-2' , '315-315-3031'  ,'320-315-2231'  ,  'correohotelnumero198@correo.com'  ,  '1-6'  , '1-2-3-4-5'  , 4  , 70  ,'2-10-17-11-9-3-8'  , '9-6-11-14'  , '16-6-5-20-19'  ,  'dir2/imgHotel/' , 1);</v>
      </c>
      <c r="K53" s="11"/>
      <c r="L53" s="11"/>
      <c r="M53" s="91"/>
      <c r="N53" s="91"/>
      <c r="O53" s="91"/>
      <c r="P53" s="91"/>
      <c r="Q53" s="91"/>
      <c r="R53" s="91"/>
      <c r="S53" s="92"/>
      <c r="T53" s="91"/>
      <c r="U53" s="91"/>
      <c r="V53" s="11"/>
      <c r="W53" s="11"/>
      <c r="X53" s="93"/>
      <c r="Y53" s="93"/>
      <c r="Z53" s="93"/>
      <c r="AA53" s="94"/>
      <c r="AB53" s="5"/>
    </row>
    <row r="54" spans="2:28" x14ac:dyDescent="0.25">
      <c r="B54" s="90"/>
      <c r="C54" s="11"/>
      <c r="D54" s="11"/>
      <c r="E54" s="91"/>
      <c r="F54" s="91"/>
      <c r="G54" s="91"/>
      <c r="H54" s="91"/>
      <c r="I54">
        <v>3</v>
      </c>
      <c r="J54" t="str">
        <f t="shared" ca="1" si="5"/>
        <v>insert into `Tborganizacion`  values(3, '11113'  , 1  ,  'Hermosos paisajes de Antioquia',  39,  'Hotel numero-3'  ,'direccion del hotel-3' , '315-315-3052'  ,'320-315-2447'  ,  'correohotelnumero145@correo.com'  ,  '1-5'  , '1-2-3-4-5'  , 4  , 67  ,'3-4-6-11-15-5'  , '8-6-9-12-14'  , '17-2-21-15-14'  ,  'dir3/imgHotel/' , 1);</v>
      </c>
      <c r="K54" s="91"/>
      <c r="L54" s="92"/>
      <c r="M54" s="91"/>
      <c r="N54" s="91"/>
      <c r="O54" s="11"/>
      <c r="P54" s="11"/>
      <c r="Q54" s="93"/>
      <c r="R54" s="93"/>
      <c r="S54" s="93"/>
      <c r="T54" s="94"/>
      <c r="U54" s="5"/>
    </row>
    <row r="55" spans="2:28" x14ac:dyDescent="0.25">
      <c r="I55">
        <v>4</v>
      </c>
      <c r="J55" t="str">
        <f t="shared" ca="1" si="5"/>
        <v>insert into `Tborganizacion`  values(4, '11114'  , 2  ,  'El Bleu Hills Glamping Llanogrande está situado en Rionegro, en la región de Antioquia, y ofrece alojamiento con aparcamiento privado gratuito y acceso a una bañera de hidromasaje.',  39,  'Hotel numero-4'  ,'direccion del hotel-4' , '315-315-3073'  ,'320-315-2663'  ,  'correohotelnumero183@correo.com'  ,  '2-1'  , '1-2-3-4-5'  , 9  , 101  ,'4-2-18-20-8-9-14'  , '2-10-5-9'  , '15-9-13-4-3'  ,  'dir4/imgHotel/' , 1);</v>
      </c>
    </row>
    <row r="56" spans="2:28" x14ac:dyDescent="0.25">
      <c r="I56">
        <v>5</v>
      </c>
      <c r="J56" t="str">
        <f t="shared" ca="1" si="5"/>
        <v>insert into `Tborganizacion`  values(5, '11115'  , 1  ,  'El Chalet Ecoturismo La Nohelia, situado en Jericó, rodeado por los cultivos de café famosos de la zona, ofrece restaurante y préstamo de bicicletas.',  39,  'Hotel numero-5'  ,'direccion del hotel-5' , '315-315-3094'  ,'320-315-2879'  ,  'correohotelnumero111@correo.com'  ,  '5-4'  , '1-2-3-4-5'  , 3  , 72  ,'5-20-10-4-19-6-13'  , '8-14-2-1-13'  , '15-8-19-3-22'  ,  'dir5/imgHotel/' , 1);</v>
      </c>
    </row>
    <row r="57" spans="2:28" x14ac:dyDescent="0.25">
      <c r="I57">
        <v>6</v>
      </c>
      <c r="J57" t="str">
        <f t="shared" ca="1" si="5"/>
        <v>insert into `Tborganizacion`  values(6, '11116'  , 2  ,  'El Santa Fé Hostel se encuentra a 3,8 km del parque acuático Kanaloa. El camping proporciona WiFi gratuita. El aeropuerto Olaya Herrera, el más cercano, está a 62 km del camping.',  39,  'Hotel numero-6'  ,'direccion del hotel-6' , '315-315-3115'  ,'320-315-3095'  ,  'correohotelnumero159@correo.com'  ,  '1-5'  , '1-2-3-4-5'  , 6  , 117  ,'6-4-13-14-10-20-19'  , '2-12-15-13-4'  , '15-2-3-18-13'  ,  'dir6/imgHotel/' , 1);</v>
      </c>
      <c r="P57" s="41"/>
    </row>
    <row r="58" spans="2:28" ht="15" customHeight="1" x14ac:dyDescent="0.25">
      <c r="H58" s="71"/>
      <c r="I58">
        <v>7</v>
      </c>
      <c r="J58" t="str">
        <f t="shared" ca="1" si="5"/>
        <v>insert into `Tborganizacion`  values(7, '11117'  , 1  ,  'El Aguayacanes se encuentra en San Rafael y ofrece un jardín. Guatapé se encuentra a 15 km del camping, mientras que Barbosa está a 38 km.',  39,  'Hotel numero-7'  ,'direccion del hotel-7' , '315-315-3136'  ,'320-315-3311'  ,  'correohotelnumero122@correo.com'  ,  '2-6'  , '1-2-3-4-5'  , 5  , 74  ,'7-19-12-16-13-3-10'  , '13-12-14-7'  , '7-10-14-6'  ,  'dir7/imgHotel/' , 1);</v>
      </c>
    </row>
    <row r="59" spans="2:28" x14ac:dyDescent="0.25">
      <c r="H59" s="71"/>
      <c r="I59">
        <v>8</v>
      </c>
      <c r="J59" t="str">
        <f t="shared" ca="1" si="5"/>
        <v>insert into `Tborganizacion`  values(8, '11118'  , 3  ,  'Colombia cuenta con un sistema de Parques Nacionales Naturales que permite al visitante apreciar la majestuosidad de nuestra geografía, así como la riqueza de nuestra fauna y flora. Conoce algunas curiosidades de Colombia ',  39,  'Hotel numero-8'  ,'direccion del hotel-8' , '315-315-3157'  ,'320-315-3527'  ,  'correohotelnumero159@correo.com'  ,  '2-6'  , '1-2-3-4-5'  , 3  , 192  ,'8-19-5-18-12-6-13'  , '3-14-15-13-6'  , '17-22-4-15'  ,  'dir8/imgHotel/' , 1);</v>
      </c>
    </row>
    <row r="60" spans="2:28" x14ac:dyDescent="0.25">
      <c r="H60" s="71"/>
      <c r="I60">
        <v>9</v>
      </c>
      <c r="J60" t="str">
        <f t="shared" ca="1" si="5"/>
        <v>insert into `Tborganizacion`  values(9, '11119'  , 1  ,  ' El primer Parque Nacional Natural de Colombia fue La Cueva de los Guácharos, declarado el 9 de noviembre de 1960. Por esa razón, en esta fecha se celebra el Día de los Parques Naturales en nuestro país. ',  39,  'Hotel numero-9'  ,'direccion del hotel-9' , '315-315-3178'  ,'320-315-3743'  ,  'correohotelnumero122@correo.com'  ,  '6'  , '1-2-3-4-5'  , 5  , 98  ,'9-3-16-1-4-7-10'  , '4-13-14-8-1'  , '21-1-4-9-14'  ,  'dir9/imgHotel/' , 1);</v>
      </c>
    </row>
    <row r="61" spans="2:28" x14ac:dyDescent="0.25">
      <c r="E61" s="71"/>
      <c r="F61" s="71"/>
      <c r="G61" s="71"/>
      <c r="H61" s="71"/>
      <c r="I61">
        <v>10</v>
      </c>
      <c r="J61" t="str">
        <f t="shared" ca="1" si="5"/>
        <v>insert into `Tborganizacion`  values(10, '11120'  , 2  ,  'El Parque Nacional Natural Uramba Bahía Málaga.  se ubica en las costas del pacífico colombiano y es reconocido internacionalmente por ser un privilegiado escenario para apreciar la migración de ballenas jorobadas',  39,  'Hotel numero-10'  ,'direccion del hotel-10' , '315-315-3199'  ,'320-315-3959'  ,  'correohotelnumero193@correo.com'  ,  '2-1'  , '1-2-3-4-5'  , 4  , 95  ,'10-9-7-1-17-8'  , '7-11-15-11'  , '10-11-22-1-8'  ,  'dir10/imgHotel/' , 1);</v>
      </c>
    </row>
    <row r="62" spans="2:28" x14ac:dyDescent="0.25">
      <c r="E62" s="71"/>
      <c r="F62" s="71"/>
      <c r="G62" s="71"/>
      <c r="H62" s="71"/>
      <c r="I62">
        <v>11</v>
      </c>
      <c r="J62" t="str">
        <f t="shared" ca="1" si="5"/>
        <v>insert into `Tborganizacion`  values(11, '11121'  , 1  ,  'El Parque Las Orquídeas se presenta como uno de los lugares ideales para observar nuestra diversidad de flora y fauna.',  39,  'Hotel numero-11'  ,'direccion del hotel-11' , '315-315-3220'  ,'320-315-4175'  ,  'correohotelnumero106@correo.com'  ,  '5-4'  , '1-2-3-4-5'  , 5  , 77  ,'11-3-14-9-15-2'  , '1-3-13-10-4'  , '14-22-11-18-24'  ,  'dir11/imgHotel/' , 1);</v>
      </c>
    </row>
    <row r="63" spans="2:28" x14ac:dyDescent="0.25">
      <c r="I63">
        <v>12</v>
      </c>
      <c r="J63" t="str">
        <f t="shared" ca="1" si="5"/>
        <v>insert into `Tborganizacion`  values(12, '11122'  , 1  ,  'Las 15.000 hectáreas del Parque Natural Nacional Tayrona ofrecen al visitante una paradisíaca combinación de naturaleza, historia precolombina, aventura y relajación.',  39,  'Hotel numero-12'  ,'direccion del hotel-12' , '315-315-3241'  ,'320-315-4391'  ,  'correohotelnumero168@correo.com'  ,  '6-1'  , '1-2-3-4-5'  , 5  , 85  ,'12-17-20-2-15-1-11'  , '12-2-6-9-14'  , '10-4-2-3-12'  ,  'dir12/imgHotel/' , 1);</v>
      </c>
    </row>
    <row r="64" spans="2:28" x14ac:dyDescent="0.25">
      <c r="I64">
        <v>13</v>
      </c>
      <c r="J64" t="str">
        <f t="shared" ca="1" si="5"/>
        <v>insert into `Tborganizacion`  values(13, '11123'  , 2  ,  'La Playa La Aguada, ubicada en el Parque Natural Utría, es la primera playa de Colombia con certificación en turismo sostenible.',  39,  'Hotel numero-13'  ,'direccion del hotel-13' , '315-315-3262'  ,'320-315-4607'  ,  'correohotelnumero127@correo.com'  ,  '5-4'  , '1-2-3-4-5'  , 6  , 103  ,'13-8-2-17-1-10-14'  , '15-7-1-12-2'  , '10-13-7-21-11'  ,  'dir13/imgHotel/' , 1);</v>
      </c>
    </row>
    <row r="65" spans="9:10" x14ac:dyDescent="0.25">
      <c r="I65">
        <v>14</v>
      </c>
      <c r="J65" t="str">
        <f t="shared" ca="1" si="5"/>
        <v>insert into `Tborganizacion`  values(14, '11124'  , 2  ,  'Colombia es uno de los países con más biodiversidad en el mundo, los colores, la fauna y la flora que lo caracterizan son motivo de orgullo.',  39,  'Hotel numero-14'  ,'direccion del hotel-14' , '315-315-3283'  ,'320-315-4823'  ,  'correohotelnumero186@correo.com'  ,  '3-6'  , '1-2-3-4-5'  , 5  , 92  ,'14-5-16-19-11-1-15'  , '15-7-11-4'  , '4-12-18-16-14'  ,  'dir14/imgHotel/' , 1);</v>
      </c>
    </row>
    <row r="66" spans="9:10" x14ac:dyDescent="0.25">
      <c r="I66">
        <v>15</v>
      </c>
      <c r="J66" t="str">
        <f t="shared" ca="1" si="5"/>
        <v>insert into `Tborganizacion`  values(15, '11125'  , 3  ,  'Parque Nacional Natural Amacayacu,  en el Amazonas, con más de 40 años de historia representa el 40% del Trapecio Amazónico y debido a su ecosistema de selva húmeda tropical cálida y bosques inundables',  39,  'Hotel numero-15'  ,'direccion del hotel-15' , '315-315-3304'  ,'320-315-5039'  ,  'correohotelnumero196@correo.com'  ,  '3-6'  , '1-2-3-4-5'  , 7  , 243  ,'15-10-6-13-17-12'  , '8-9-1-10-12'  , '2-8-21-1-12'  ,  'dir15/imgHotel/' , 1);</v>
      </c>
    </row>
    <row r="67" spans="9:10" x14ac:dyDescent="0.25">
      <c r="I67">
        <v>16</v>
      </c>
      <c r="J67" t="str">
        <f t="shared" ca="1" si="5"/>
        <v>insert into `Tborganizacion`  values(16, '11126'  , 2  ,  'Parque Nacional Natural Farallones de Cali, son formaciones rocosas que se encuentran en la Cordillera Occidental de los Andes. Si tu elección es la vertiente oriental, la recomendación es ir en enero y marzo y luego de julio a agosto.',  39,  'Hotel numero-16'  ,'direccion del hotel-16' , '315-315-3325'  ,'320-315-5255'  ,  'correohotelnumero140@correo.com'  ,  '1-5'  , '1-2-3-4-5'  , 7  , 115  ,'16-9-12-2-14-1'  , '11-9-7-10-5'  , '7-22-19-4-5'  ,  'dir16/imgHotel/' , 1);</v>
      </c>
    </row>
    <row r="68" spans="9:10" x14ac:dyDescent="0.25">
      <c r="I68">
        <v>17</v>
      </c>
      <c r="J68" t="str">
        <f t="shared" ca="1" si="5"/>
        <v>insert into `Tborganizacion`  values(17, '11127'  , 2  ,  'Santuario de Fauna y Flora Otún Quimbaya, Ubicado en el flanco occidental de la Cordillera Central, en el departamento de Risaralda, el Santuario de Fauna y Flora Otún Quimbaya es un destino ecoturístico del Paisaje Cultural Cafetero.',  39,  'Hotel numero-17'  ,'direccion del hotel-17' , '315-315-3346'  ,'320-315-5471'  ,  'correohotelnumero149@correo.com'  ,  '6-1'  , '1-2-3-4-5'  , 4  , 103  ,'17-7-16-18-3-10'  , '7-10-12-5-14'  , '11-22-14-6-15'  ,  'dir17/imgHotel/' , 1);</v>
      </c>
    </row>
    <row r="69" spans="9:10" x14ac:dyDescent="0.25">
      <c r="I69">
        <v>18</v>
      </c>
      <c r="J69" t="str">
        <f t="shared" ca="1" si="5"/>
        <v>insert into `Tborganizacion`  values(18, '11128'  , 2  ,  'Parque Nacional Natural Tatamá,  podrás conocer tres importantes páramos colombianos, el Tatamá, el Frontino y el Duende, sin duda será una experiencia invaluable que te hará disfrutar de la biodiversidad colombiana.',  39,  'Hotel numero-18'  ,'direccion del hotel-18' , '315-315-3367'  ,'320-315-5687'  ,  'correohotelnumero162@correo.com'  ,  '1-5'  , '1-2-3-4-5'  , 8  , 98  ,'18-15-9-14-10-3-12'  , '15-6-8-2-11'  , '5-15-13-24-23'  ,  'dir18/imgHotel/' , 1);</v>
      </c>
    </row>
    <row r="70" spans="9:10" x14ac:dyDescent="0.25">
      <c r="I70">
        <v>19</v>
      </c>
      <c r="J70" t="str">
        <f t="shared" ca="1" si="5"/>
        <v>insert into `Tborganizacion`  values(19, '11129'  , 3  ,  'Reserva Natural Cañón del Río Claro
Ubicado en Antioquia, la biodiversidad de esta región es conocida como la cuenca media del Río Magdalena, además está situada en el piedemonte oriental de la Cordillera Central colombiana.',  39,  'Hotel numero-19'  ,'direccion del hotel-19' , '315-315-3388'  ,'320-315-5903'  ,  'correohotelnumero178@correo.com'  ,  '3-4'  , '1-2-3-4-5'  , 3  , 230  ,'19-11-2-3-4-7-10'  , '4-13-14-1-12'  , '2-23-8-20-18'  ,  'dir19/imgHotel/' , 1);</v>
      </c>
    </row>
    <row r="71" spans="9:10" x14ac:dyDescent="0.25">
      <c r="I71">
        <v>20</v>
      </c>
      <c r="J71" t="str">
        <f t="shared" ca="1" si="5"/>
        <v>insert into `Tborganizacion`  values(20, '11130'  , 1  ,  'Parque Nacional Natural Las Orquídeas,  sus variados paisajes, además de una gran biodiversidad de ecosistemas, abundantes orquídeas y otras especies asociadas.',  39,  'Hotel numero-20'  ,'direccion del hotel-20' , '315-315-3409'  ,'320-315-6119'  ,  'correohotelnumero153@correo.com'  ,  '2-4'  , '1-2-3-4-5'  , 2  , 52  ,'20-12-7-5-4-18'  , '14-10-3-5-15'  , '20-18-14-3'  ,  'dir20/imgHotel/' , 1);</v>
      </c>
    </row>
    <row r="72" spans="9:10" x14ac:dyDescent="0.25">
      <c r="I72">
        <v>21</v>
      </c>
      <c r="J72" t="str">
        <f t="shared" ref="J72:J87" ca="1" si="6">$E$4&amp;J25&amp;", '"&amp;K25&amp;"'  , "&amp;L25&amp;"  ,  '"&amp;M25&amp;"',  "&amp;N25&amp;",  '"&amp;O25&amp;"'  ,'"&amp;P25&amp;"' , '"&amp;Q25&amp;"'  ,'"&amp;R25&amp;"'  ,  '"&amp;S25&amp;"'  ,  '"&amp;T25&amp;"'  , '"&amp;U25&amp;"'  , "&amp;V25&amp;"  , "&amp;W25&amp;"  ,'"&amp;X25&amp;"'  , '"&amp;Y25&amp;"'  , '"&amp;Z25&amp;"'  ,  '"&amp;AA25&amp;"' , "&amp;AB25&amp;");"</f>
        <v>insert into `Tborganizacion`  values(21, '11131'  , 2  ,  'Situada en la vía Tocaima – Viotá y está especialmente diseñada para descansar y descomunicarse del mundo exterior, gozando de una piscina cómoda, mangos y limones propios de la finca. La cabaña cuenta con las siguientes características:',  39,  'Hotel numero-21'  ,'direccion del hotel-21' , '315-315-3410'  ,'320-315-6120'  ,  'correohotelnumero166@correo.com'  ,  '3-6'  , '1-2-3-4-5'  , 5  , 90  ,'5-16-20-15-21'  , '14-10-3-5-16'  , '20-18-14-4'  ,  'dir21/imgHotel/' , 1);</v>
      </c>
    </row>
    <row r="73" spans="9:10" x14ac:dyDescent="0.25">
      <c r="I73">
        <v>22</v>
      </c>
      <c r="J73" t="str">
        <f t="shared" ca="1" si="6"/>
        <v>insert into `Tborganizacion`  values(22, '11132'  , 1  ,  'Habitacion con vista al mar amobladas',  39,  'Hotel numero-22'  ,'direccion del hotel-22' , '315-315-3411'  ,'320-315-6121'  ,  'correohotelnumero175@correo.com'  ,  '3-5'  , '1-2-3-4-5'  , 5  , 78  ,'2-10-19-16-17'  , '14-10-3-5-17'  , '20-18-14-5'  ,  'dir22/imgHotel/' , 1);</v>
      </c>
    </row>
    <row r="74" spans="9:10" x14ac:dyDescent="0.25">
      <c r="I74">
        <v>23</v>
      </c>
      <c r="J74" t="str">
        <f t="shared" ca="1" si="6"/>
        <v>insert into `Tborganizacion`  values(23, '11133'  , 1  ,  'Hermosos paisajes de Antioquia',  39,  'Hotel numero-23'  ,'direccion del hotel-23' , '315-315-3412'  ,'320-315-6122'  ,  'correohotelnumero153@correo.com'  ,  '1-4'  , '1-2-3-4-5'  , 3  , 61  ,'3-16-19-12-21'  , '14-10-3-5-18'  , '20-18-14-6'  ,  'dir23/imgHotel/' , 1);</v>
      </c>
    </row>
    <row r="75" spans="9:10" x14ac:dyDescent="0.25">
      <c r="I75">
        <v>24</v>
      </c>
      <c r="J75" t="str">
        <f t="shared" ca="1" si="6"/>
        <v>insert into `Tborganizacion`  values(24, '11134'  , 2  ,  'El Bleu Hills Glamping Llanogrande está situado en Rionegro, en la región de Antioquia, y ofrece alojamiento con aparcamiento privado gratuito y acceso a una bañera de hidromasaje.',  39,  'Hotel numero-24'  ,'direccion del hotel-24' , '315-315-3413'  ,'320-315-6123'  ,  'correohotelnumero169@correo.com'  ,  '1-4'  , '1-2-3-4-5'  , 1  , 95  ,'5-18-21-14-1'  , '14-10-3-5-19'  , '20-18-14-7'  ,  'dir24/imgHotel/' , 1);</v>
      </c>
    </row>
    <row r="76" spans="9:10" x14ac:dyDescent="0.25">
      <c r="I76">
        <v>25</v>
      </c>
      <c r="J76" t="str">
        <f t="shared" ca="1" si="6"/>
        <v>insert into `Tborganizacion`  values(25, '11135'  , 2  ,  'El Chalet Ecoturismo La Nohelia, situado en Jericó, rodeado por los cultivos de café famosos de la zona, ofrece restaurante y préstamo de bicicletas.',  39,  'Hotel numero-25'  ,'direccion del hotel-25' , '315-315-3414'  ,'320-315-6124'  ,  'correohotelnumero120@correo.com'  ,  '1-5'  , '1-2-3-4-5'  , 9  , 113  ,'8-17-18-15-2'  , '14-10-3-5-20'  , '20-18-14-8'  ,  'dir25/imgHotel/' , 1);</v>
      </c>
    </row>
    <row r="77" spans="9:10" x14ac:dyDescent="0.25">
      <c r="I77">
        <v>26</v>
      </c>
      <c r="J77" t="str">
        <f t="shared" ca="1" si="6"/>
        <v>insert into `Tborganizacion`  values(26, '11136'  , 2  ,  'El Santa Fé Hostel se encuentra a 3,8 km del parque acuático Kanaloa. El camping proporciona WiFi gratuita. El aeropuerto Olaya Herrera, el más cercano, está a 62 km del camping.',  39,  'Hotel numero-26'  ,'direccion del hotel-26' , '315-315-3415'  ,'320-315-6125'  ,  'correohotelnumero119@correo.com'  ,  '3-4'  , '1-2-3-4-5'  , 10  , 115  ,'3-12-19-15-20'  , '14-10-3-5-21'  , '20-18-14-9'  ,  'dir26/imgHotel/' , 1);</v>
      </c>
    </row>
    <row r="78" spans="9:10" x14ac:dyDescent="0.25">
      <c r="I78">
        <v>27</v>
      </c>
      <c r="J78" t="str">
        <f t="shared" ca="1" si="6"/>
        <v>insert into `Tborganizacion`  values(27, '11137'  , 2  ,  'El Aguayacanes se encuentra en San Rafael y ofrece un jardín. Guatapé se encuentra a 15 km del camping, mientras que Barbosa está a 38 km.',  39,  'Hotel numero-27'  ,'direccion del hotel-27' , '315-315-3416'  ,'320-315-6126'  ,  'correohotelnumero118@correo.com'  ,  '2-6'  , '1-2-3-4-5'  , 3  , 105  ,'4-13-21-14-17'  , '14-10-3-5-22'  , '20-18-14-10'  ,  'dir27/imgHotel/' , 1);</v>
      </c>
    </row>
    <row r="79" spans="9:10" x14ac:dyDescent="0.25">
      <c r="I79">
        <v>28</v>
      </c>
      <c r="J79" t="str">
        <f t="shared" ca="1" si="6"/>
        <v>insert into `Tborganizacion`  values(28, '11138'  , 2  ,  'Colombia cuenta con un sistema de Parques Nacionales Naturales que permite al visitante apreciar la majestuosidad de nuestra geografía, así como la riqueza de nuestra fauna y flora. Conoce algunas curiosidades de Colombia ',  39,  'Hotel numero-28'  ,'direccion del hotel-28' , '315-315-3417'  ,'320-315-6127'  ,  'correohotelnumero109@correo.com'  ,  '3-5'  , '1-2-3-4-5'  , 3  , 103  ,'5-18-2-17-1'  , '14-10-3-5-23'  , '20-18-14-11'  ,  'dir28/imgHotel/' , 1);</v>
      </c>
    </row>
    <row r="80" spans="9:10" x14ac:dyDescent="0.25">
      <c r="I80">
        <v>29</v>
      </c>
      <c r="J80" t="str">
        <f t="shared" ca="1" si="6"/>
        <v>insert into `Tborganizacion`  values(29, '11139'  , 1  ,  ' El primer Parque Nacional Natural de Colombia fue La Cueva de los Guácharos, declarado el 9 de noviembre de 1960. Por esa razón, en esta fecha se celebra el Día de los Parques Naturales en nuestro país. ',  39,  'Hotel numero-29'  ,'direccion del hotel-29' , '315-315-3418'  ,'320-315-6128'  ,  'correohotelnumero144@correo.com'  ,  '1-4'  , '1-2-3-4-5'  , 1  , 59  ,'2-14-21-15-18'  , '14-10-3-5-24'  , '20-18-14-12'  ,  'dir29/imgHotel/' , 1);</v>
      </c>
    </row>
    <row r="81" spans="9:10" x14ac:dyDescent="0.25">
      <c r="I81">
        <v>30</v>
      </c>
      <c r="J81" t="str">
        <f t="shared" ca="1" si="6"/>
        <v>insert into `Tborganizacion`  values(30, '11140'  , 3  ,  'El Parque Nacional Natural Uramba Bahía Málaga.  se ubica en las costas del pacífico colombiano y es reconocido internacionalmente por ser un privilegiado escenario para apreciar la migración de ballenas jorobadas',  39,  'Hotel numero-30'  ,'direccion del hotel-30' , '315-315-3419'  ,'320-315-6129'  ,  'correohotelnumero104@correo.com'  ,  '2-4'  , '1-2-3-4-5'  , 2  , 126  ,'7-16-19-11-18'  , '14-10-3-5-25'  , '20-18-14-13'  ,  'dir30/imgHotel/' , 1);</v>
      </c>
    </row>
    <row r="82" spans="9:10" x14ac:dyDescent="0.25">
      <c r="I82">
        <v>31</v>
      </c>
      <c r="J82" t="str">
        <f t="shared" ca="1" si="6"/>
        <v>insert into `Tborganizacion`  values(31, '11141'  , 2  ,  'El Parque Las Orquídeas se presenta como uno de los lugares ideales para observar nuestra diversidad de flora y fauna.',  39,  'Hotel numero-31'  ,'direccion del hotel-31' , '315-315-3420'  ,'320-315-6130'  ,  'correohotelnumero188@correo.com'  ,  '3-6'  , '1-2-3-4-5'  , 2  , 93  ,'1-13-18-15-21'  , '14-10-3-5-26'  , '20-18-14-14'  ,  'dir31/imgHotel/' , 1);</v>
      </c>
    </row>
    <row r="83" spans="9:10" x14ac:dyDescent="0.25">
      <c r="I83">
        <v>32</v>
      </c>
      <c r="J83" t="str">
        <f t="shared" ca="1" si="6"/>
        <v>insert into `Tborganizacion`  values(32, '11142'  , 1  ,  'Las 15.000 hectáreas del Parque Natural Nacional Tayrona ofrecen al visitante una paradisíaca combinación de naturaleza, historia precolombina, aventura y relajación.',  39,  'Hotel numero-32'  ,'direccion del hotel-32' , '315-315-3421'  ,'320-315-6131'  ,  'correohotelnumero112@correo.com'  ,  '3-4'  , '1-2-3-4-5'  , 1  , 74  ,'8-15-18-2-21'  , '14-10-3-5-27'  , '20-18-14-15'  ,  'dir32/imgHotel/' , 1);</v>
      </c>
    </row>
    <row r="84" spans="9:10" x14ac:dyDescent="0.25">
      <c r="I84">
        <v>33</v>
      </c>
      <c r="J84" t="str">
        <f t="shared" ca="1" si="6"/>
        <v>insert into `Tborganizacion`  values(33, '11143'  , 3  ,  'La Playa La Aguada, ubicada en el Parque Natural Utría, es la primera playa de Colombia con certificación en turismo sostenible.',  39,  'Hotel numero-33'  ,'direccion del hotel-33' , '315-315-3422'  ,'320-315-6132'  ,  'correohotelnumero195@correo.com'  ,  '1-5'  , '1-2-3-4-5'  , 2  , 130  ,'3-18-20-13-1'  , '14-10-3-5-28'  , '20-18-14-16'  ,  'dir33/imgHotel/' , 1);</v>
      </c>
    </row>
    <row r="85" spans="9:10" x14ac:dyDescent="0.25">
      <c r="I85">
        <v>34</v>
      </c>
      <c r="J85" t="str">
        <f t="shared" ca="1" si="6"/>
        <v>insert into `Tborganizacion`  values(34, '11144'  , 2  ,  'Colombia es uno de los países con más biodiversidad en el mundo, los colores, la fauna y la flora que lo caracterizan son motivo de orgullo.',  39,  'Hotel numero-34'  ,'direccion del hotel-34' , '315-315-3423'  ,'320-315-6133'  ,  'correohotelnumero114@correo.com'  ,  '3-6'  , '1-2-3-4-5'  , 4  , 110  ,'5-11-18-14-20'  , '14-10-3-5-29'  , '20-18-14-17'  ,  'dir34/imgHotel/' , 1);</v>
      </c>
    </row>
    <row r="86" spans="9:10" x14ac:dyDescent="0.25">
      <c r="I86">
        <v>35</v>
      </c>
      <c r="J86" t="str">
        <f t="shared" ca="1" si="6"/>
        <v>insert into `Tborganizacion`  values(35, '11145'  , 2  ,  'Santuario de Fauna y Flora Otún Quimbaya, Ubicado en el flanco occidental de la Cordillera Central, en el departamento de Risaralda, el Santuario de Fauna y Flora Otún Quimbaya es un destino ecoturístico del Paisaje Cultural Cafetero.',  39,  'Hotel numero-35'  ,'direccion del hotel-35' , '315-315-3424'  ,'320-315-6134'  ,  'correohotelnumero117@correo.com'  ,  '1-4'  , '1-2-3-4-5'  , 1  , 93  ,'4-13-19-1-20'  , '14-10-3-5-30'  , '20-18-14-18'  ,  'dir35/imgHotel/' , 1);</v>
      </c>
    </row>
    <row r="87" spans="9:10" x14ac:dyDescent="0.25">
      <c r="I87">
        <v>36</v>
      </c>
      <c r="J87" t="str">
        <f t="shared" ca="1" si="6"/>
        <v>insert into `Tborganizacion`  values(36, '11146'  , 1  ,  'Parque Nacional Natural Tatamá,  podrás conocer tres importantes páramos colombianos, el Tatamá, el Frontino y el Duende, sin duda será una experiencia invaluable que te hará disfrutar de la biodiversidad colombiana.',  39,  'Hotel numero-36'  ,'direccion del hotel-36' , '315-315-3425'  ,'320-315-6135'  ,  'correohotelnumero149@correo.com'  ,  '1-5'  , '1-2-3-4-5'  , 3  , 85  ,'7-15-20-10-19'  , '14-10-3-5-31'  , '20-18-14-19'  ,  'dir36/imgHotel/' , 1);</v>
      </c>
    </row>
  </sheetData>
  <mergeCells count="1">
    <mergeCell ref="E5:G26"/>
  </mergeCells>
  <phoneticPr fontId="5" type="noConversion"/>
  <hyperlinks>
    <hyperlink ref="S5" r:id="rId1" display="correohotel-2@hotel.com" xr:uid="{5E0357CC-C891-425A-896F-D1FB7E8E85FB}"/>
    <hyperlink ref="S6:S24" r:id="rId2" display="correohotel-2@hotel.com" xr:uid="{FD5B9256-BAC4-4B4B-801B-ED14568DCCE2}"/>
    <hyperlink ref="S25" r:id="rId3" display="correohotel-2@hotel.com" xr:uid="{204D58BD-C244-4DFB-82DC-E33F71380A1C}"/>
    <hyperlink ref="S26" r:id="rId4" display="correohotel-2@hotel.com" xr:uid="{9CF435D3-04B9-4B26-A588-4C8108FD657B}"/>
    <hyperlink ref="S27" r:id="rId5" display="correohotel-2@hotel.com" xr:uid="{00D4D9C7-A12E-46BD-B66A-C13F13595A35}"/>
    <hyperlink ref="S28" r:id="rId6" display="correohotel-2@hotel.com" xr:uid="{DAF39D16-3C11-4BB2-A23F-A839A99C507E}"/>
    <hyperlink ref="S29" r:id="rId7" display="correohotel-2@hotel.com" xr:uid="{696F25CF-2DEE-407F-B42A-209D9787ED72}"/>
    <hyperlink ref="S30" r:id="rId8" display="correohotel-2@hotel.com" xr:uid="{80786732-A48E-4AE8-BC20-3E6730C55412}"/>
    <hyperlink ref="S31" r:id="rId9" display="correohotel-2@hotel.com" xr:uid="{F61C2D73-3FB7-4AF5-B2FB-06ACAE527F87}"/>
    <hyperlink ref="S32" r:id="rId10" display="correohotel-2@hotel.com" xr:uid="{32C430CD-1B5B-4DCE-A12D-37AA279E18AE}"/>
    <hyperlink ref="S33" r:id="rId11" display="correohotel-2@hotel.com" xr:uid="{0CD56A30-C13B-498E-B7A7-07DD7395975F}"/>
    <hyperlink ref="S34" r:id="rId12" display="correohotel-2@hotel.com" xr:uid="{919223B6-0F3D-42C1-A9A3-B422BA97AD91}"/>
    <hyperlink ref="S35" r:id="rId13" display="correohotel-2@hotel.com" xr:uid="{7553CBC1-820F-44CF-8EFB-9A2BFF881F4E}"/>
    <hyperlink ref="S36" r:id="rId14" display="correohotel-2@hotel.com" xr:uid="{CF1AA9EA-3DF5-4D9D-A228-143206C57CAD}"/>
    <hyperlink ref="S37" r:id="rId15" display="correohotel-2@hotel.com" xr:uid="{5F8D838E-2EB2-46B8-B3A1-2BF70BC3D28B}"/>
    <hyperlink ref="S38" r:id="rId16" display="correohotel-2@hotel.com" xr:uid="{1BD1B269-B1CC-43D4-A230-18860FA428F7}"/>
    <hyperlink ref="S39" r:id="rId17" display="correohotel-2@hotel.com" xr:uid="{C6D82873-4C56-4197-9398-369E88F9C164}"/>
    <hyperlink ref="S40" r:id="rId18" display="correohotel-2@hotel.com" xr:uid="{71701EA5-58EE-4E4A-8DBF-78F87D7D35FD}"/>
  </hyperlinks>
  <pageMargins left="0.7" right="0.7" top="0.75" bottom="0.75" header="0.3" footer="0.3"/>
  <pageSetup paperSize="9" orientation="portrait" r:id="rId19"/>
  <legacyDrawing r:id="rId2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8F8859-B123-4392-ACB0-29FD8F26F8BD}">
  <dimension ref="E8:H14"/>
  <sheetViews>
    <sheetView topLeftCell="A7" workbookViewId="0">
      <selection activeCell="F30" sqref="F30"/>
    </sheetView>
  </sheetViews>
  <sheetFormatPr baseColWidth="10" defaultRowHeight="15" x14ac:dyDescent="0.25"/>
  <cols>
    <col min="8" max="8" width="33.85546875" bestFit="1" customWidth="1"/>
  </cols>
  <sheetData>
    <row r="8" spans="5:8" x14ac:dyDescent="0.25">
      <c r="H8" t="str">
        <f ca="1">CONCATENATE("correohotelnumero",RANDBETWEEN(100,200),"@correo.com")</f>
        <v>correohotelnumero173@correo.com</v>
      </c>
    </row>
    <row r="12" spans="5:8" x14ac:dyDescent="0.25">
      <c r="E12" t="s">
        <v>661</v>
      </c>
    </row>
    <row r="14" spans="5:8" ht="21.75" customHeight="1" x14ac:dyDescent="0.25">
      <c r="E14" s="170" t="s">
        <v>690</v>
      </c>
      <c r="G14">
        <f>LEN(E14)</f>
        <v>1044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tablas_transversales</vt:lpstr>
      <vt:lpstr>Hoja2</vt:lpstr>
      <vt:lpstr>estructurasTablas_transversales</vt:lpstr>
      <vt:lpstr>tablarelaciones</vt:lpstr>
      <vt:lpstr>datos1solo_hotel</vt:lpstr>
      <vt:lpstr>Hoja1</vt:lpstr>
      <vt:lpstr>tablas_hotel</vt:lpstr>
      <vt:lpstr>estructuras_datos_organizacion</vt:lpstr>
      <vt:lpstr>Hoja5</vt:lpstr>
      <vt:lpstr>estructuras_datos_hab_x_piso</vt:lpstr>
      <vt:lpstr>Hoja3</vt:lpstr>
      <vt:lpstr>pruebas</vt:lpstr>
      <vt:lpstr>datos_mostrar_hotel</vt:lpstr>
      <vt:lpstr>tablas cabaña</vt:lpstr>
      <vt:lpstr>tablas_camping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Manolo Pajaro Borras</dc:creator>
  <cp:lastModifiedBy>soy genial</cp:lastModifiedBy>
  <dcterms:created xsi:type="dcterms:W3CDTF">2021-03-08T15:18:48Z</dcterms:created>
  <dcterms:modified xsi:type="dcterms:W3CDTF">2021-04-08T03:42:27Z</dcterms:modified>
</cp:coreProperties>
</file>