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I:\xampp\htdocs\myProyectos\soloHotel\adminHotel\bd\"/>
    </mc:Choice>
  </mc:AlternateContent>
  <xr:revisionPtr revIDLastSave="0" documentId="13_ncr:1_{CC07B0F1-8B73-40FC-B621-C8191BD738D3}" xr6:coauthVersionLast="46" xr6:coauthVersionMax="46" xr10:uidLastSave="{00000000-0000-0000-0000-000000000000}"/>
  <bookViews>
    <workbookView xWindow="-120" yWindow="-120" windowWidth="29040" windowHeight="15840" tabRatio="834" activeTab="3" xr2:uid="{CF4CA555-11F5-48C1-87C5-C06FB9E7B6A2}"/>
  </bookViews>
  <sheets>
    <sheet name="tablas_transversales" sheetId="6" r:id="rId1"/>
    <sheet name="Hoja2" sheetId="14" r:id="rId2"/>
    <sheet name="estructurasTablas_transversales" sheetId="7" r:id="rId3"/>
    <sheet name="tablarelaciones" sheetId="10" r:id="rId4"/>
    <sheet name="tablas_hotel" sheetId="3" r:id="rId5"/>
    <sheet name="estructuras_datos_organizacion" sheetId="8" r:id="rId6"/>
    <sheet name="Hoja5" sheetId="16" r:id="rId7"/>
    <sheet name="estructuras_datos_hab_x_piso" sheetId="15" r:id="rId8"/>
    <sheet name="Hoja3" sheetId="9" r:id="rId9"/>
    <sheet name="pruebas" sheetId="17" r:id="rId10"/>
    <sheet name="datos_mostrar_hotel" sheetId="12" r:id="rId11"/>
    <sheet name="tablas cabaña" sheetId="4" state="hidden" r:id="rId12"/>
    <sheet name="tablas_camping" sheetId="5" state="hidden" r:id="rId13"/>
  </sheets>
  <definedNames>
    <definedName name="_xlnm._FilterDatabase" localSheetId="9" hidden="1">pruebas!$B$34:$I$40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0" l="1"/>
  <c r="F2" i="10"/>
  <c r="AE3" i="10"/>
  <c r="Z3" i="10"/>
  <c r="T2" i="10"/>
  <c r="O2" i="10"/>
  <c r="M3" i="17"/>
  <c r="M4" i="17"/>
  <c r="M5" i="17"/>
  <c r="M6" i="17"/>
  <c r="M7" i="17"/>
  <c r="M8" i="17"/>
  <c r="K4" i="17"/>
  <c r="K5" i="17"/>
  <c r="K6" i="17"/>
  <c r="K7" i="17"/>
  <c r="K8" i="17"/>
  <c r="K9" i="17"/>
  <c r="K10" i="17"/>
  <c r="K11" i="17"/>
  <c r="K3" i="17"/>
  <c r="J4" i="17"/>
  <c r="J5" i="17"/>
  <c r="J6" i="17"/>
  <c r="J7" i="17"/>
  <c r="J8" i="17"/>
  <c r="J9" i="17"/>
  <c r="J10" i="17"/>
  <c r="J11" i="17"/>
  <c r="J12" i="17"/>
  <c r="J13" i="17"/>
  <c r="J14" i="17"/>
  <c r="J15" i="17"/>
  <c r="J16" i="17"/>
  <c r="C5" i="17"/>
  <c r="C6" i="17" s="1"/>
  <c r="C7" i="17" s="1"/>
  <c r="C8" i="17" s="1"/>
  <c r="C9" i="17" s="1"/>
  <c r="C10" i="17" s="1"/>
  <c r="C11" i="17" s="1"/>
  <c r="C12" i="17" s="1"/>
  <c r="C13" i="17" s="1"/>
  <c r="C14" i="17" s="1"/>
  <c r="C15" i="17" s="1"/>
  <c r="C16" i="17" s="1"/>
  <c r="C4" i="17"/>
  <c r="J3" i="17"/>
  <c r="L25" i="8"/>
  <c r="V25" i="8" s="1"/>
  <c r="S25" i="8"/>
  <c r="AA25" i="8"/>
  <c r="L26" i="8"/>
  <c r="V26" i="8" s="1"/>
  <c r="S26" i="8"/>
  <c r="AA26" i="8"/>
  <c r="L27" i="8"/>
  <c r="W27" i="8" s="1"/>
  <c r="S27" i="8"/>
  <c r="AA27" i="8"/>
  <c r="L28" i="8"/>
  <c r="V28" i="8" s="1"/>
  <c r="S28" i="8"/>
  <c r="AA28" i="8"/>
  <c r="L29" i="8"/>
  <c r="V29" i="8" s="1"/>
  <c r="S29" i="8"/>
  <c r="AA29" i="8"/>
  <c r="L30" i="8"/>
  <c r="V30" i="8" s="1"/>
  <c r="S30" i="8"/>
  <c r="AA30" i="8"/>
  <c r="L31" i="8"/>
  <c r="V31" i="8" s="1"/>
  <c r="S31" i="8"/>
  <c r="AA31" i="8"/>
  <c r="L32" i="8"/>
  <c r="W32" i="8" s="1"/>
  <c r="S32" i="8"/>
  <c r="AA32" i="8"/>
  <c r="L33" i="8"/>
  <c r="V33" i="8" s="1"/>
  <c r="S33" i="8"/>
  <c r="AA33" i="8"/>
  <c r="L34" i="8"/>
  <c r="W34" i="8" s="1"/>
  <c r="S34" i="8"/>
  <c r="AA34" i="8"/>
  <c r="L35" i="8"/>
  <c r="V35" i="8" s="1"/>
  <c r="S35" i="8"/>
  <c r="AA35" i="8"/>
  <c r="L36" i="8"/>
  <c r="V36" i="8" s="1"/>
  <c r="S36" i="8"/>
  <c r="AA36" i="8"/>
  <c r="L37" i="8"/>
  <c r="V37" i="8" s="1"/>
  <c r="S37" i="8"/>
  <c r="AA37" i="8"/>
  <c r="L38" i="8"/>
  <c r="V38" i="8" s="1"/>
  <c r="S38" i="8"/>
  <c r="AA38" i="8"/>
  <c r="L39" i="8"/>
  <c r="W39" i="8" s="1"/>
  <c r="S39" i="8"/>
  <c r="AA39" i="8"/>
  <c r="L40" i="8"/>
  <c r="W40" i="8" s="1"/>
  <c r="S40" i="8"/>
  <c r="AA40" i="8"/>
  <c r="F73" i="7"/>
  <c r="F74" i="7"/>
  <c r="F75" i="7"/>
  <c r="F76" i="7"/>
  <c r="F77" i="7"/>
  <c r="F78" i="7"/>
  <c r="F79" i="7"/>
  <c r="F80" i="7"/>
  <c r="F81" i="7"/>
  <c r="F82" i="7"/>
  <c r="F83" i="7"/>
  <c r="F84" i="7"/>
  <c r="F85" i="7"/>
  <c r="F86" i="7"/>
  <c r="F87" i="7"/>
  <c r="F88" i="7"/>
  <c r="F89" i="7"/>
  <c r="F90" i="7"/>
  <c r="F91" i="7"/>
  <c r="F72" i="7"/>
  <c r="F163"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6" i="14"/>
  <c r="F7" i="14"/>
  <c r="F8" i="14"/>
  <c r="F9" i="14"/>
  <c r="F10" i="14"/>
  <c r="F11" i="14"/>
  <c r="F12" i="14"/>
  <c r="F13" i="14"/>
  <c r="F14" i="14"/>
  <c r="F15" i="14"/>
  <c r="F16" i="14"/>
  <c r="F17" i="14"/>
  <c r="F18" i="14"/>
  <c r="F5" i="14"/>
  <c r="F39" i="7"/>
  <c r="F40" i="7"/>
  <c r="F41" i="7"/>
  <c r="F42" i="7"/>
  <c r="F43" i="7"/>
  <c r="F44" i="7"/>
  <c r="F45" i="7"/>
  <c r="F46" i="7"/>
  <c r="F47" i="7"/>
  <c r="F48" i="7"/>
  <c r="F49" i="7"/>
  <c r="F50" i="7"/>
  <c r="F51" i="7"/>
  <c r="F52" i="7"/>
  <c r="F53" i="7"/>
  <c r="F54" i="7"/>
  <c r="F55" i="7"/>
  <c r="F4" i="7"/>
  <c r="F5" i="7"/>
  <c r="F6" i="7"/>
  <c r="F7" i="7"/>
  <c r="F8" i="7"/>
  <c r="F9" i="7"/>
  <c r="F10" i="7"/>
  <c r="AA10" i="8"/>
  <c r="AA11" i="8"/>
  <c r="AA12" i="8"/>
  <c r="AA13" i="8"/>
  <c r="AA14" i="8"/>
  <c r="AA15" i="8"/>
  <c r="AA16" i="8"/>
  <c r="AA17" i="8"/>
  <c r="AA18" i="8"/>
  <c r="AA19" i="8"/>
  <c r="AA20" i="8"/>
  <c r="AA21" i="8"/>
  <c r="AA22" i="8"/>
  <c r="AA23" i="8"/>
  <c r="AA24" i="8"/>
  <c r="L108" i="6"/>
  <c r="L107" i="6"/>
  <c r="L106" i="6"/>
  <c r="L105" i="6"/>
  <c r="L104" i="6"/>
  <c r="L103" i="6"/>
  <c r="L102" i="6"/>
  <c r="L101" i="6"/>
  <c r="L99" i="6"/>
  <c r="L98" i="6"/>
  <c r="L97" i="6"/>
  <c r="L96" i="6"/>
  <c r="L95" i="6"/>
  <c r="L94" i="6"/>
  <c r="L93" i="6"/>
  <c r="L92" i="6"/>
  <c r="L91" i="6"/>
  <c r="L90" i="6"/>
  <c r="L89" i="6"/>
  <c r="L88" i="6"/>
  <c r="L100" i="6"/>
  <c r="L109" i="6"/>
  <c r="L110" i="6"/>
  <c r="L111" i="6"/>
  <c r="L112" i="6"/>
  <c r="D7" i="14"/>
  <c r="D5" i="14"/>
  <c r="S6" i="8"/>
  <c r="S7" i="8"/>
  <c r="S8" i="8"/>
  <c r="S9" i="8"/>
  <c r="S10" i="8"/>
  <c r="S11" i="8"/>
  <c r="S12" i="8"/>
  <c r="S13" i="8"/>
  <c r="S14" i="8"/>
  <c r="S15" i="8"/>
  <c r="S16" i="8"/>
  <c r="S17" i="8"/>
  <c r="S18" i="8"/>
  <c r="S19" i="8"/>
  <c r="S20" i="8"/>
  <c r="S21" i="8"/>
  <c r="S22" i="8"/>
  <c r="S23" i="8"/>
  <c r="S24" i="8"/>
  <c r="S5" i="8"/>
  <c r="H8" i="16"/>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W6" i="8"/>
  <c r="W7" i="8"/>
  <c r="W8" i="8"/>
  <c r="W9" i="8"/>
  <c r="W5" i="8"/>
  <c r="U15" i="6"/>
  <c r="U16" i="6"/>
  <c r="U17" i="6"/>
  <c r="U18" i="6"/>
  <c r="U19" i="6"/>
  <c r="U20" i="6"/>
  <c r="U21" i="6"/>
  <c r="U22" i="6"/>
  <c r="U23" i="6"/>
  <c r="U24" i="6"/>
  <c r="U25" i="6"/>
  <c r="U26" i="6"/>
  <c r="U27" i="6"/>
  <c r="U28" i="6"/>
  <c r="U29" i="6"/>
  <c r="U30" i="6"/>
  <c r="U31" i="6"/>
  <c r="U32" i="6"/>
  <c r="U33" i="6"/>
  <c r="U34" i="6"/>
  <c r="U14" i="6"/>
  <c r="V6" i="8"/>
  <c r="V7" i="8"/>
  <c r="V8" i="8"/>
  <c r="V9" i="8"/>
  <c r="V5" i="8"/>
  <c r="J13" i="15"/>
  <c r="G23" i="15" s="1"/>
  <c r="J12" i="15"/>
  <c r="G22" i="15" s="1"/>
  <c r="J11" i="15"/>
  <c r="G21" i="15" s="1"/>
  <c r="J10" i="15"/>
  <c r="G20" i="15" s="1"/>
  <c r="J9" i="15"/>
  <c r="G19" i="15" s="1"/>
  <c r="J8" i="15"/>
  <c r="G18" i="15" s="1"/>
  <c r="J7" i="15"/>
  <c r="G17" i="15" s="1"/>
  <c r="J6" i="15"/>
  <c r="G16" i="15" s="1"/>
  <c r="J5" i="15"/>
  <c r="G15" i="15" s="1"/>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V11" i="8" s="1"/>
  <c r="L12" i="8"/>
  <c r="V12" i="8" s="1"/>
  <c r="L13" i="8"/>
  <c r="V13" i="8" s="1"/>
  <c r="L14" i="8"/>
  <c r="V14" i="8" s="1"/>
  <c r="L15" i="8"/>
  <c r="V15" i="8" s="1"/>
  <c r="L16" i="8"/>
  <c r="V16" i="8" s="1"/>
  <c r="L17" i="8"/>
  <c r="V17" i="8" s="1"/>
  <c r="L18" i="8"/>
  <c r="V18" i="8" s="1"/>
  <c r="L19" i="8"/>
  <c r="V19" i="8" s="1"/>
  <c r="L20" i="8"/>
  <c r="V20" i="8" s="1"/>
  <c r="L21" i="8"/>
  <c r="V21" i="8" s="1"/>
  <c r="L22" i="8"/>
  <c r="V22" i="8" s="1"/>
  <c r="L23" i="8"/>
  <c r="V23" i="8" s="1"/>
  <c r="L24" i="8"/>
  <c r="V24" i="8" s="1"/>
  <c r="L10" i="8"/>
  <c r="V10" i="8" s="1"/>
  <c r="AA23" i="3"/>
  <c r="AA21" i="3"/>
  <c r="W8" i="9"/>
  <c r="AA7" i="8"/>
  <c r="AA8" i="8"/>
  <c r="AA9" i="8"/>
  <c r="AA6" i="8"/>
  <c r="AA5" i="8"/>
  <c r="F164" i="7"/>
  <c r="F165" i="7"/>
  <c r="F166" i="7"/>
  <c r="F167" i="7"/>
  <c r="F168" i="7"/>
  <c r="F169" i="7"/>
  <c r="F126" i="7"/>
  <c r="F38" i="7"/>
  <c r="N17" i="6"/>
  <c r="W29" i="8" l="1"/>
  <c r="J72" i="8" s="1"/>
  <c r="V39" i="8"/>
  <c r="J82" i="8" s="1"/>
  <c r="V40" i="8"/>
  <c r="J83" i="8" s="1"/>
  <c r="W26" i="8"/>
  <c r="J69" i="8" s="1"/>
  <c r="V32" i="8"/>
  <c r="J75" i="8" s="1"/>
  <c r="V27" i="8"/>
  <c r="J70" i="8" s="1"/>
  <c r="V34" i="8"/>
  <c r="J77" i="8" s="1"/>
  <c r="W31" i="8"/>
  <c r="J74" i="8" s="1"/>
  <c r="W35" i="8"/>
  <c r="J78" i="8" s="1"/>
  <c r="W37" i="8"/>
  <c r="J80" i="8" s="1"/>
  <c r="W38" i="8"/>
  <c r="J81" i="8" s="1"/>
  <c r="W30" i="8"/>
  <c r="J73" i="8" s="1"/>
  <c r="W33" i="8"/>
  <c r="J76" i="8" s="1"/>
  <c r="W25" i="8"/>
  <c r="J68" i="8" s="1"/>
  <c r="W36" i="8"/>
  <c r="J79" i="8" s="1"/>
  <c r="W28" i="8"/>
  <c r="J71" i="8" s="1"/>
  <c r="F19" i="7"/>
  <c r="F18" i="7"/>
  <c r="F17" i="7"/>
  <c r="F24" i="7"/>
  <c r="F16" i="7"/>
  <c r="F23" i="7"/>
  <c r="F15" i="7"/>
  <c r="F21" i="7"/>
  <c r="F13" i="7"/>
  <c r="F22" i="7"/>
  <c r="F14" i="7"/>
  <c r="F20" i="7"/>
  <c r="F12" i="7"/>
  <c r="F11" i="7"/>
  <c r="AH19" i="6"/>
  <c r="J52" i="8"/>
  <c r="J51" i="8"/>
  <c r="J50" i="8"/>
  <c r="W20" i="8"/>
  <c r="J63" i="8" s="1"/>
  <c r="W12" i="8"/>
  <c r="J55" i="8" s="1"/>
  <c r="W21" i="8"/>
  <c r="J64" i="8" s="1"/>
  <c r="W13" i="8"/>
  <c r="J56" i="8" s="1"/>
  <c r="W19" i="8"/>
  <c r="J62" i="8" s="1"/>
  <c r="W11" i="8"/>
  <c r="J54" i="8" s="1"/>
  <c r="W18" i="8"/>
  <c r="J61" i="8" s="1"/>
  <c r="W10" i="8"/>
  <c r="J53" i="8" s="1"/>
  <c r="W17" i="8"/>
  <c r="J60" i="8" s="1"/>
  <c r="W24" i="8"/>
  <c r="J67" i="8" s="1"/>
  <c r="W16" i="8"/>
  <c r="J59" i="8" s="1"/>
  <c r="W23" i="8"/>
  <c r="J66" i="8" s="1"/>
  <c r="W15" i="8"/>
  <c r="J58" i="8" s="1"/>
  <c r="W22" i="8"/>
  <c r="J65" i="8" s="1"/>
  <c r="W14" i="8"/>
  <c r="J57" i="8" s="1"/>
  <c r="J49" i="8"/>
  <c r="AH11" i="6"/>
  <c r="J48" i="8"/>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5" authorId="0" shapeId="0" xr:uid="{CE5448C9-C892-46EA-A5AC-E0FD5BB45525}">
      <text>
        <r>
          <rPr>
            <b/>
            <sz val="9"/>
            <color indexed="81"/>
            <rFont val="Tahoma"/>
            <family val="2"/>
          </rPr>
          <t>descripcion</t>
        </r>
        <r>
          <rPr>
            <sz val="9"/>
            <color indexed="81"/>
            <rFont val="Tahoma"/>
            <family val="2"/>
          </rPr>
          <t xml:space="preserve">
ojo, cambniar en la base de datos</t>
        </r>
      </text>
    </comment>
    <comment ref="F5" authorId="0" shapeId="0" xr:uid="{FEA4F6B6-56C9-4B1D-BC81-6F50CC99F00D}">
      <text>
        <r>
          <rPr>
            <b/>
            <sz val="9"/>
            <color indexed="81"/>
            <rFont val="Tahoma"/>
            <family val="2"/>
          </rPr>
          <t>1= activo
0 No activo</t>
        </r>
        <r>
          <rPr>
            <sz val="9"/>
            <color indexed="81"/>
            <rFont val="Tahoma"/>
            <family val="2"/>
          </rPr>
          <t xml:space="preserve">
</t>
        </r>
      </text>
    </comment>
    <comment ref="I5" authorId="0" shapeId="0" xr:uid="{A531B81D-B242-4660-A8E4-133B631875EC}">
      <text>
        <r>
          <rPr>
            <b/>
            <sz val="9"/>
            <color indexed="81"/>
            <rFont val="Tahoma"/>
            <family val="2"/>
          </rPr>
          <t>descripcion</t>
        </r>
        <r>
          <rPr>
            <sz val="9"/>
            <color indexed="81"/>
            <rFont val="Tahoma"/>
            <family val="2"/>
          </rPr>
          <t xml:space="preserve">
ojo, cambniar en la base de datos</t>
        </r>
      </text>
    </comment>
    <comment ref="K5" authorId="0" shapeId="0" xr:uid="{4BDFE7F2-C561-4244-AF9C-38E27926DE35}">
      <text>
        <r>
          <rPr>
            <b/>
            <sz val="9"/>
            <color indexed="81"/>
            <rFont val="Tahoma"/>
            <family val="2"/>
          </rPr>
          <t>1= activo
0 No activo</t>
        </r>
        <r>
          <rPr>
            <sz val="9"/>
            <color indexed="81"/>
            <rFont val="Tahoma"/>
            <family val="2"/>
          </rPr>
          <t xml:space="preserve">
</t>
        </r>
      </text>
    </comment>
    <comment ref="N5" authorId="0" shapeId="0" xr:uid="{032CC590-032E-4431-8CB3-D14F83C986A5}">
      <text>
        <r>
          <rPr>
            <b/>
            <sz val="9"/>
            <color indexed="81"/>
            <rFont val="Tahoma"/>
            <family val="2"/>
          </rPr>
          <t>descripcion</t>
        </r>
        <r>
          <rPr>
            <sz val="9"/>
            <color indexed="81"/>
            <rFont val="Tahoma"/>
            <family val="2"/>
          </rPr>
          <t xml:space="preserve">
ojo, cambniar en la base de datos</t>
        </r>
      </text>
    </comment>
    <comment ref="P5" authorId="0" shapeId="0" xr:uid="{3D101352-BAA3-4F12-BBDB-A37BB09B1DD9}">
      <text>
        <r>
          <rPr>
            <b/>
            <sz val="9"/>
            <color indexed="81"/>
            <rFont val="Tahoma"/>
            <family val="2"/>
          </rPr>
          <t>1= activo
0 No activo</t>
        </r>
        <r>
          <rPr>
            <sz val="9"/>
            <color indexed="81"/>
            <rFont val="Tahoma"/>
            <family val="2"/>
          </rPr>
          <t xml:space="preserve">
</t>
        </r>
      </text>
    </comment>
    <comment ref="S5" authorId="0" shapeId="0" xr:uid="{50759346-2334-4CDB-932F-46CCE73CC933}">
      <text>
        <r>
          <rPr>
            <b/>
            <sz val="9"/>
            <color indexed="81"/>
            <rFont val="Tahoma"/>
            <family val="2"/>
          </rPr>
          <t>descripcion</t>
        </r>
        <r>
          <rPr>
            <sz val="9"/>
            <color indexed="81"/>
            <rFont val="Tahoma"/>
            <family val="2"/>
          </rPr>
          <t xml:space="preserve">
ojo, cambniar en la base de datos</t>
        </r>
      </text>
    </comment>
    <comment ref="U5" authorId="0" shapeId="0" xr:uid="{CAC1B12A-BD3F-4E1F-ACFD-F69D92CBAAAB}">
      <text>
        <r>
          <rPr>
            <b/>
            <sz val="9"/>
            <color indexed="81"/>
            <rFont val="Tahoma"/>
            <family val="2"/>
          </rPr>
          <t>1= activo
0 No activo</t>
        </r>
        <r>
          <rPr>
            <sz val="9"/>
            <color indexed="81"/>
            <rFont val="Tahoma"/>
            <family val="2"/>
          </rPr>
          <t xml:space="preserve">
</t>
        </r>
      </text>
    </comment>
    <comment ref="X5" authorId="0" shapeId="0" xr:uid="{6C70A98D-1B12-4884-98FE-AFB69BC91BC7}">
      <text>
        <r>
          <rPr>
            <b/>
            <sz val="9"/>
            <color indexed="81"/>
            <rFont val="Tahoma"/>
            <family val="2"/>
          </rPr>
          <t>descripcion</t>
        </r>
        <r>
          <rPr>
            <sz val="9"/>
            <color indexed="81"/>
            <rFont val="Tahoma"/>
            <family val="2"/>
          </rPr>
          <t xml:space="preserve">
ojo, cambniar en la base de datos</t>
        </r>
      </text>
    </comment>
    <comment ref="Z5" authorId="0" shapeId="0" xr:uid="{3B5D2305-C4E1-4D57-9CA2-6DEA45EA0003}">
      <text>
        <r>
          <rPr>
            <b/>
            <sz val="9"/>
            <color indexed="81"/>
            <rFont val="Tahoma"/>
            <family val="2"/>
          </rPr>
          <t>1= activo
0 No activo</t>
        </r>
        <r>
          <rPr>
            <sz val="9"/>
            <color indexed="81"/>
            <rFont val="Tahoma"/>
            <family val="2"/>
          </rPr>
          <t xml:space="preserve">
</t>
        </r>
      </text>
    </comment>
    <comment ref="AC5" authorId="0" shapeId="0" xr:uid="{3B706B43-F769-4FB1-83CF-217D121A4594}">
      <text>
        <r>
          <rPr>
            <b/>
            <sz val="9"/>
            <color indexed="81"/>
            <rFont val="Tahoma"/>
            <family val="2"/>
          </rPr>
          <t>descripcion</t>
        </r>
        <r>
          <rPr>
            <sz val="9"/>
            <color indexed="81"/>
            <rFont val="Tahoma"/>
            <family val="2"/>
          </rPr>
          <t xml:space="preserve">
ojo, cambniar en la base de datos</t>
        </r>
      </text>
    </comment>
    <comment ref="AE5" authorId="0" shapeId="0" xr:uid="{E97C8AC6-67BC-4790-98E6-2AED17FDA75A}">
      <text>
        <r>
          <rPr>
            <b/>
            <sz val="9"/>
            <color indexed="81"/>
            <rFont val="Tahoma"/>
            <family val="2"/>
          </rPr>
          <t>1= activo
0 No activo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U4" authorId="0" shapeId="0" xr:uid="{37B00DB8-679B-4217-ACAD-B7F3EA2670AF}">
      <text>
        <r>
          <rPr>
            <b/>
            <sz val="9"/>
            <color indexed="81"/>
            <rFont val="Tahoma"/>
            <family val="2"/>
          </rPr>
          <t>El id de la red separado por (-)</t>
        </r>
        <r>
          <rPr>
            <sz val="9"/>
            <color indexed="81"/>
            <rFont val="Tahoma"/>
            <family val="2"/>
          </rPr>
          <t xml:space="preserve">
</t>
        </r>
      </text>
    </comment>
    <comment ref="V4" authorId="0" shapeId="0" xr:uid="{737B614D-CA02-4DA9-8C05-E54C73C75BD9}">
      <text>
        <r>
          <rPr>
            <b/>
            <sz val="9"/>
            <color indexed="81"/>
            <rFont val="Tahoma"/>
            <family val="2"/>
          </rPr>
          <t>Contiene Nro. Habitaciones x piso</t>
        </r>
      </text>
    </comment>
    <comment ref="W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C6107B5B-F512-4397-90A5-FF500CC97BF1}">
      <text>
        <r>
          <rPr>
            <b/>
            <sz val="9"/>
            <color indexed="81"/>
            <rFont val="Tahoma"/>
            <family val="2"/>
          </rPr>
          <t>Muestra cada uno de los servicios separados por  un guion</t>
        </r>
        <r>
          <rPr>
            <sz val="9"/>
            <color indexed="81"/>
            <rFont val="Tahoma"/>
            <family val="2"/>
          </rPr>
          <t xml:space="preserve">
</t>
        </r>
      </text>
    </comment>
    <comment ref="Y4" authorId="0" shapeId="0" xr:uid="{0BF8E445-5138-46C6-B2C3-DE31481007A8}">
      <text>
        <r>
          <rPr>
            <b/>
            <sz val="9"/>
            <color indexed="81"/>
            <rFont val="Tahoma"/>
            <family val="2"/>
          </rPr>
          <t>Muestra cada uno de las instalaciones separados por  un guion</t>
        </r>
        <r>
          <rPr>
            <sz val="9"/>
            <color indexed="81"/>
            <rFont val="Tahoma"/>
            <family val="2"/>
          </rPr>
          <t xml:space="preserve">
</t>
        </r>
      </text>
    </comment>
    <comment ref="Z4" authorId="0" shapeId="0" xr:uid="{11CFF314-A708-452B-B00F-0D03BC38D518}">
      <text>
        <r>
          <rPr>
            <b/>
            <sz val="9"/>
            <color indexed="81"/>
            <rFont val="Tahoma"/>
            <family val="2"/>
          </rPr>
          <t>Clave Foranea de tabla accesibilidad</t>
        </r>
        <r>
          <rPr>
            <sz val="9"/>
            <color indexed="81"/>
            <rFont val="Tahoma"/>
            <family val="2"/>
          </rPr>
          <t xml:space="preserve">
</t>
        </r>
      </text>
    </comment>
    <comment ref="AB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F4" authorId="0" shapeId="0" xr:uid="{F359A2B8-616F-4C93-82D8-207C53769A8B}">
      <text>
        <r>
          <rPr>
            <b/>
            <sz val="9"/>
            <color indexed="81"/>
            <rFont val="Tahoma"/>
            <family val="2"/>
          </rPr>
          <t>Clave Foranea tabla Mobiliario</t>
        </r>
        <r>
          <rPr>
            <sz val="9"/>
            <color indexed="81"/>
            <rFont val="Tahoma"/>
            <family val="2"/>
          </rPr>
          <t xml:space="preserve">
</t>
        </r>
      </text>
    </comment>
    <comment ref="G4" authorId="0" shapeId="0" xr:uid="{AC2C6594-A996-4F64-A392-E2E92CBEF209}">
      <text>
        <r>
          <rPr>
            <b/>
            <sz val="9"/>
            <color indexed="81"/>
            <rFont val="Tahoma"/>
            <family val="2"/>
          </rPr>
          <t>cantidad de item(mobiliario) por habitacion</t>
        </r>
        <r>
          <rPr>
            <sz val="9"/>
            <color indexed="81"/>
            <rFont val="Tahoma"/>
            <family val="2"/>
          </rPr>
          <t xml:space="preserve">
</t>
        </r>
      </text>
    </comment>
    <comment ref="I4" authorId="0" shapeId="0" xr:uid="{F27C2E03-7DF7-4342-8F0D-4599922CA280}">
      <text>
        <r>
          <rPr>
            <b/>
            <sz val="9"/>
            <color indexed="81"/>
            <rFont val="Tahoma"/>
            <family val="2"/>
          </rPr>
          <t>clave foranea tabla accesibilidad</t>
        </r>
        <r>
          <rPr>
            <sz val="9"/>
            <color indexed="81"/>
            <rFont val="Tahoma"/>
            <family val="2"/>
          </rPr>
          <t xml:space="preserve">
</t>
        </r>
      </text>
    </comment>
    <comment ref="L4" authorId="0" shapeId="0" xr:uid="{89315DA6-AA6D-49FB-BDB4-DF7468E1163F}">
      <text>
        <r>
          <rPr>
            <b/>
            <sz val="9"/>
            <color indexed="81"/>
            <rFont val="Tahoma"/>
            <family val="2"/>
          </rPr>
          <t>Estado habitacion</t>
        </r>
        <r>
          <rPr>
            <sz val="9"/>
            <color indexed="81"/>
            <rFont val="Tahoma"/>
            <family val="2"/>
          </rPr>
          <t xml:space="preserve">
</t>
        </r>
      </text>
    </comment>
    <comment ref="B20" authorId="0" shapeId="0" xr:uid="{3FFC8102-C4EE-4A0D-B942-75D3609823B5}">
      <text>
        <r>
          <rPr>
            <b/>
            <sz val="9"/>
            <color indexed="81"/>
            <rFont val="Tahoma"/>
            <family val="2"/>
          </rPr>
          <t>Clave Foranea tabla Mobiliario</t>
        </r>
        <r>
          <rPr>
            <sz val="9"/>
            <color indexed="81"/>
            <rFont val="Tahoma"/>
            <family val="2"/>
          </rPr>
          <t xml:space="preserve">
</t>
        </r>
      </text>
    </comment>
    <comment ref="B21" authorId="0" shapeId="0" xr:uid="{9D9DB65E-78C5-4550-BC02-4FBABAE28A68}">
      <text>
        <r>
          <rPr>
            <b/>
            <sz val="9"/>
            <color indexed="81"/>
            <rFont val="Tahoma"/>
            <family val="2"/>
          </rPr>
          <t>cantidad de item(mobiliario) por habitacion</t>
        </r>
        <r>
          <rPr>
            <sz val="9"/>
            <color indexed="81"/>
            <rFont val="Tahoma"/>
            <family val="2"/>
          </rPr>
          <t xml:space="preserve">
</t>
        </r>
      </text>
    </comment>
    <comment ref="B22" authorId="0" shapeId="0" xr:uid="{4BF55E44-8FB1-47D0-A080-E167912D6E1F}">
      <text>
        <r>
          <rPr>
            <b/>
            <sz val="9"/>
            <color indexed="81"/>
            <rFont val="Tahoma"/>
            <family val="2"/>
          </rPr>
          <t>clave foranea tabla accesibilidad</t>
        </r>
        <r>
          <rPr>
            <sz val="9"/>
            <color indexed="81"/>
            <rFont val="Tahoma"/>
            <family val="2"/>
          </rPr>
          <t xml:space="preserve">
</t>
        </r>
      </text>
    </comment>
    <comment ref="B24" authorId="0" shapeId="0" xr:uid="{CADB193D-FE45-44F0-929A-8C73F752896B}">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L2" authorId="0" shapeId="0" xr:uid="{4DA5BF9A-8E17-4A31-9284-6DF948BEBE65}">
      <text>
        <r>
          <rPr>
            <b/>
            <sz val="9"/>
            <color indexed="81"/>
            <rFont val="Tahoma"/>
            <family val="2"/>
          </rPr>
          <t>El id de la red separado por (-)</t>
        </r>
        <r>
          <rPr>
            <sz val="9"/>
            <color indexed="81"/>
            <rFont val="Tahoma"/>
            <family val="2"/>
          </rPr>
          <t xml:space="preserve">
</t>
        </r>
      </text>
    </comment>
    <comment ref="M2" authorId="0" shapeId="0" xr:uid="{33AD7E6C-D05F-43B4-BEB4-8DB9E75169BC}">
      <text>
        <r>
          <rPr>
            <b/>
            <sz val="9"/>
            <color indexed="81"/>
            <rFont val="Tahoma"/>
            <family val="2"/>
          </rPr>
          <t>Muestra cada uno de los servicios separados por  un guion</t>
        </r>
        <r>
          <rPr>
            <sz val="9"/>
            <color indexed="81"/>
            <rFont val="Tahoma"/>
            <family val="2"/>
          </rPr>
          <t xml:space="preserve">
</t>
        </r>
      </text>
    </comment>
    <comment ref="N2" authorId="0" shapeId="0" xr:uid="{62205CF2-C25F-40A2-A2B8-9187648F1CB7}">
      <text>
        <r>
          <rPr>
            <b/>
            <sz val="9"/>
            <color indexed="81"/>
            <rFont val="Tahoma"/>
            <family val="2"/>
          </rPr>
          <t>Muestra cada uno de las instalaciones separados por  un guion</t>
        </r>
        <r>
          <rPr>
            <sz val="9"/>
            <color indexed="81"/>
            <rFont val="Tahoma"/>
            <family val="2"/>
          </rPr>
          <t xml:space="preserve">
</t>
        </r>
      </text>
    </comment>
    <comment ref="O2" authorId="0" shapeId="0" xr:uid="{EA58E8E2-55CF-4F42-A3AC-2C2726BC1753}">
      <text>
        <r>
          <rPr>
            <b/>
            <sz val="9"/>
            <color indexed="81"/>
            <rFont val="Tahoma"/>
            <family val="2"/>
          </rPr>
          <t>Clave Foranea de tabla accesibilidad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<sst xmlns="http://schemas.openxmlformats.org/spreadsheetml/2006/main" count="1248" uniqueCount="713">
  <si>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</si>
  <si>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</si>
  <si>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</si>
  <si>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</si>
  <si>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</si>
  <si>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</si>
  <si>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</si>
  <si>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</si>
  <si>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</si>
  <si>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</si>
  <si>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</si>
  <si>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</si>
  <si>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</si>
  <si>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</si>
  <si>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</si>
  <si>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</si>
  <si>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</si>
  <si>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</si>
  <si>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</si>
  <si>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</si>
  <si>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</si>
  <si>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</si>
  <si>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</si>
  <si>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</si>
  <si>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</si>
  <si>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</si>
  <si>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</si>
  <si>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</si>
  <si>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</si>
  <si>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</si>
  <si>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</si>
  <si>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</si>
  <si>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</si>
  <si>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</si>
  <si>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</si>
  <si>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</si>
  <si>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</si>
  <si>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</si>
  <si>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</si>
  <si>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</si>
  <si>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</si>
  <si>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</si>
  <si>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</si>
  <si>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</si>
  <si>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</si>
  <si>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</si>
  <si>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</si>
  <si>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</si>
  <si>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</si>
  <si>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</si>
  <si>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</si>
  <si>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</si>
  <si>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</si>
  <si>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</si>
  <si>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</si>
  <si>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</si>
  <si>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</si>
  <si>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</si>
  <si>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</si>
  <si>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</si>
  <si>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</si>
  <si>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</si>
  <si>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</si>
  <si>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</si>
  <si>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</si>
  <si>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</si>
  <si>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</si>
  <si>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</si>
  <si>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</si>
  <si>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</si>
  <si>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</si>
  <si>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</si>
  <si>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</si>
  <si>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</si>
  <si>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</si>
  <si>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</si>
  <si>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</si>
  <si>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</si>
  <si>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</si>
  <si>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</si>
  <si>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</si>
  <si>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</si>
  <si>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</si>
  <si>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</si>
  <si>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</si>
  <si>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</si>
  <si>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</si>
  <si>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</si>
  <si>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</si>
  <si>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</si>
  <si>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</si>
  <si>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</si>
  <si>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</si>
  <si>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</si>
  <si>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</si>
  <si>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</si>
  <si>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</si>
  <si>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</si>
  <si>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</si>
  <si>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</si>
  <si>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</si>
  <si>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</si>
  <si>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</si>
  <si>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</si>
  <si>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</si>
  <si>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</si>
  <si>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</si>
  <si>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</si>
  <si>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</si>
  <si>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</si>
  <si>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</si>
  <si>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</si>
  <si>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</si>
  <si>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</si>
  <si>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</si>
  <si>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</si>
  <si>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</si>
  <si>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</si>
  <si>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</si>
  <si>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</si>
  <si>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</si>
  <si>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</si>
  <si>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</si>
  <si>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</si>
  <si>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</si>
  <si>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</si>
  <si>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</si>
  <si>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</si>
  <si>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</si>
  <si>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</si>
  <si>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</si>
  <si>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</si>
  <si>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</si>
  <si>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</si>
  <si>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</si>
  <si>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</si>
  <si>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</si>
  <si>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</si>
  <si>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</si>
  <si>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</si>
  <si>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</si>
  <si>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</si>
  <si>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</si>
  <si>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</si>
  <si>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</si>
  <si>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</si>
  <si>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</si>
  <si>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</si>
  <si>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</si>
  <si>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</si>
  <si>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</si>
  <si>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</si>
  <si>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</si>
  <si>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</si>
  <si>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</si>
  <si>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</si>
  <si>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</si>
  <si>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01-03-04</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</si>
  <si>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</si>
  <si>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</si>
  <si>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</si>
  <si>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</si>
  <si>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</si>
  <si>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</si>
  <si>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</si>
  <si>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</si>
  <si>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</si>
  <si>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</si>
  <si>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</si>
  <si>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</si>
  <si>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</si>
  <si>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</si>
  <si>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</si>
  <si>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tinyint</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</si>
  <si>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</si>
  <si>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</si>
  <si>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</si>
  <si>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</si>
  <si>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</si>
  <si>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</si>
  <si>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</si>
  <si>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</si>
  <si>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</si>
  <si>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</si>
  <si>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</si>
  <si>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</si>
  <si>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</si>
  <si>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</si>
  <si>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</si>
  <si>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</si>
  <si>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</si>
  <si>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</si>
  <si>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</si>
  <si>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</si>
  <si>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</si>
  <si>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</si>
  <si>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</si>
  <si>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</si>
  <si>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</si>
  <si>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</si>
  <si>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</si>
  <si>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</si>
  <si>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</si>
  <si>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</si>
  <si>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</si>
  <si>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</si>
  <si>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</si>
  <si>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</si>
  <si>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</si>
  <si>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correohotel-2@hotel.com</t>
  </si>
  <si>
    <t>01-02-05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</si>
  <si>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</si>
  <si>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</si>
  <si>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</si>
  <si>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</si>
  <si>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</si>
  <si>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</si>
  <si>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</si>
  <si>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</si>
  <si>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</si>
  <si>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</si>
  <si>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</si>
  <si>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</si>
  <si>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</si>
  <si>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01-02-06</t>
  </si>
  <si>
    <t>1-1-1-1-3-2-2</t>
  </si>
  <si>
    <t>1-1-1-1-3-2-3</t>
  </si>
  <si>
    <t>1-1-1-1-3-2-4</t>
  </si>
  <si>
    <t>1-1-1-1-3-2-5</t>
  </si>
  <si>
    <t>1-1-1-1-3-2-6</t>
  </si>
  <si>
    <t>1-1-1-1-3-2-7</t>
  </si>
  <si>
    <t>1-1-1-1-3-2-8</t>
  </si>
  <si>
    <t>04-05-07</t>
  </si>
  <si>
    <t>04-07</t>
  </si>
  <si>
    <t>04-05-08</t>
  </si>
  <si>
    <t>04-08</t>
  </si>
  <si>
    <t>04-05-09</t>
  </si>
  <si>
    <t>04-09</t>
  </si>
  <si>
    <t>04-05-10</t>
  </si>
  <si>
    <t>01-02-07</t>
  </si>
  <si>
    <t>idppal</t>
  </si>
  <si>
    <t>varchar(100)</t>
  </si>
  <si>
    <t>nroPisoHab</t>
  </si>
  <si>
    <t>areaHabitacion</t>
  </si>
  <si>
    <t>cantidad</t>
  </si>
  <si>
    <t>CREATE TABLE `tbHabitacionXpiso` (
  `idppal`                       int not NULL primary key auto_increment,
  `idOrg`                         int not NULL,
  `nroPisoHab`             varchar(200) DEFAULT '',
  `areaHabitacion`     int DEFAULT 0,
  `idMobiliarioTr`       varchar(200) DEFAULT '',
  `cantidad`                   varchar(200) DEFAULT '',
  `tbAccesibilidadTr` varchar(200) DEFAULT '',
  `rutaImagen`             varchar(100) DEFAULT '',
  `IdDescripcionTr`     varchar(200) DEFAULT '',
  `status`                        tinyint  not null DEFAULT 1
) ENGINE=InnoDB DEFAULT CHARSET=latin1;</t>
  </si>
  <si>
    <t>insert into `tbHabitacionXpiso`  values(</t>
  </si>
  <si>
    <t>01-02</t>
  </si>
  <si>
    <t>leer registro</t>
  </si>
  <si>
    <t>si el campo(idtipotr) no esta vacio</t>
  </si>
  <si>
    <t xml:space="preserve">    convertir el campo(idTipoTr) en un vector</t>
  </si>
  <si>
    <t xml:space="preserve">   ciclo recorrer el vector</t>
  </si>
  <si>
    <t xml:space="preserve">  finciclo</t>
  </si>
  <si>
    <t>finsi</t>
  </si>
  <si>
    <t xml:space="preserve">     almacenar en?????</t>
  </si>
  <si>
    <r>
      <t xml:space="preserve">      por cada posicion, traer el nombre(desTiponegocio) de la tabla tbTiponegociotr, </t>
    </r>
    <r>
      <rPr>
        <b/>
        <sz val="11"/>
        <color rgb="FFFF0000"/>
        <rFont val="Calibri"/>
        <family val="2"/>
        <scheme val="minor"/>
      </rPr>
      <t>ojo sin repetir</t>
    </r>
  </si>
  <si>
    <t xml:space="preserve">               ciclo para recorrer el resultado de la instr. Busqueda</t>
  </si>
  <si>
    <t xml:space="preserve">               ejecutar instrucción de busqueda(sql)</t>
  </si>
  <si>
    <t>tbrelacion
OrganizacionRedes</t>
  </si>
  <si>
    <t>Datos a traer del hotel</t>
  </si>
  <si>
    <t>Nombre</t>
  </si>
  <si>
    <t>Descripcion</t>
  </si>
  <si>
    <t>rutaimagen</t>
  </si>
  <si>
    <t>dir1/imgHotel/</t>
  </si>
  <si>
    <t>nombre</t>
  </si>
  <si>
    <t>nithotel</t>
  </si>
  <si>
    <t>dir2/imgHotel/</t>
  </si>
  <si>
    <t>descripcion(01)</t>
  </si>
  <si>
    <t>descripcion(03)</t>
  </si>
  <si>
    <t>Paseo millonario</t>
  </si>
  <si>
    <t>tbtempral</t>
  </si>
  <si>
    <t>1-6</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</si>
  <si>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</si>
  <si>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</si>
  <si>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</si>
  <si>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</si>
  <si>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</si>
  <si>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</si>
  <si>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</si>
  <si>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</si>
  <si>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</si>
  <si>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</si>
  <si>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</si>
  <si>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</si>
  <si>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</si>
  <si>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</si>
  <si>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</si>
  <si>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</si>
  <si>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</si>
  <si>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</si>
  <si>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</si>
  <si>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</si>
  <si>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</si>
  <si>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</si>
  <si>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</si>
  <si>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</si>
  <si>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</si>
  <si>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</si>
  <si>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</si>
  <si>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</si>
  <si>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</si>
  <si>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</si>
  <si>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</si>
  <si>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</si>
  <si>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</si>
  <si>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</si>
  <si>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6-15</t>
  </si>
  <si>
    <t>9-18-1</t>
  </si>
  <si>
    <t>13-11-6</t>
  </si>
  <si>
    <t>2-4-20</t>
  </si>
  <si>
    <t>8-1</t>
  </si>
  <si>
    <t>8-9</t>
  </si>
  <si>
    <t>2-13-12</t>
  </si>
  <si>
    <t>9-7-15</t>
  </si>
  <si>
    <t>9-19</t>
  </si>
  <si>
    <t>15-5-19</t>
  </si>
  <si>
    <t>5-16-20</t>
  </si>
  <si>
    <t>2-3</t>
  </si>
  <si>
    <t>3-13-9</t>
  </si>
  <si>
    <t>17-18-16</t>
  </si>
  <si>
    <t>12-18-8</t>
  </si>
  <si>
    <t>17-18</t>
  </si>
  <si>
    <t>17-2-15</t>
  </si>
  <si>
    <t>17-13-14</t>
  </si>
  <si>
    <t>18-10-18</t>
  </si>
  <si>
    <t>16-2-6</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</si>
  <si>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</si>
  <si>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</si>
  <si>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</si>
  <si>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</si>
  <si>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</si>
  <si>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</si>
  <si>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</si>
  <si>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</si>
  <si>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</si>
  <si>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</si>
  <si>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</si>
  <si>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</si>
  <si>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</si>
  <si>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</si>
  <si>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</si>
  <si>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</si>
  <si>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</si>
  <si>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</si>
  <si>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</si>
  <si>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</si>
  <si>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</si>
  <si>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</si>
  <si>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</si>
  <si>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</si>
  <si>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</si>
  <si>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</si>
  <si>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</si>
  <si>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</si>
  <si>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</si>
  <si>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</si>
  <si>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</si>
  <si>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</si>
  <si>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</si>
  <si>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</si>
  <si>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</si>
  <si>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</si>
  <si>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</si>
  <si>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</si>
  <si>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</si>
  <si>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</si>
  <si>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</si>
  <si>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</si>
  <si>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</si>
  <si>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</si>
  <si>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</si>
  <si>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</si>
  <si>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</si>
  <si>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</si>
  <si>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</si>
  <si>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</si>
  <si>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</si>
  <si>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</si>
  <si>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</si>
  <si>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</si>
  <si>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</si>
  <si>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</si>
  <si>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</si>
  <si>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</si>
  <si>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</si>
  <si>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</si>
  <si>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</si>
  <si>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</si>
  <si>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</si>
  <si>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</si>
  <si>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3-6</t>
  </si>
  <si>
    <t>5-4</t>
  </si>
  <si>
    <t>6-1</t>
  </si>
  <si>
    <t>2-1</t>
  </si>
  <si>
    <t>6</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</si>
  <si>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</si>
  <si>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</si>
  <si>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</si>
  <si>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</si>
  <si>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</si>
  <si>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</si>
  <si>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</si>
  <si>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</si>
  <si>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</si>
  <si>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</si>
  <si>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</si>
  <si>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</si>
  <si>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</si>
  <si>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</si>
  <si>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</si>
  <si>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</si>
  <si>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</si>
  <si>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</si>
  <si>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</si>
  <si>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</si>
  <si>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9-10-11-6-14</t>
  </si>
  <si>
    <t>9-6-11-14</t>
  </si>
  <si>
    <t>8-6-9-12-14</t>
  </si>
  <si>
    <t>2-10-5-9</t>
  </si>
  <si>
    <t>8-14-2-1-13</t>
  </si>
  <si>
    <t>2-12-15-13-4</t>
  </si>
  <si>
    <t>13-12-14-7</t>
  </si>
  <si>
    <t>3-14-15-13-6</t>
  </si>
  <si>
    <t>4-13-14-8-1</t>
  </si>
  <si>
    <t>7-11-15-11</t>
  </si>
  <si>
    <t>1-3-13-10-4</t>
  </si>
  <si>
    <t>12-2-6-9-14</t>
  </si>
  <si>
    <t>15-7-1-12-2</t>
  </si>
  <si>
    <t>15-7-11-4</t>
  </si>
  <si>
    <t>8-9-1-10-12</t>
  </si>
  <si>
    <t>11-9-7-10-5</t>
  </si>
  <si>
    <t>7-10-12-5-14</t>
  </si>
  <si>
    <t>15-6-8-2-11</t>
  </si>
  <si>
    <t>4-13-14-1-12</t>
  </si>
  <si>
    <t>14-10-3-5-15</t>
  </si>
  <si>
    <t>1-4-20-7-10-12-19</t>
  </si>
  <si>
    <t>2-10-17-11-9-3-8</t>
  </si>
  <si>
    <t>3-4-6-11-15-5</t>
  </si>
  <si>
    <t>4-2-18-20-8-9-14</t>
  </si>
  <si>
    <t>5-20-10-4-19-6-13</t>
  </si>
  <si>
    <t>6-4-13-14-10-20-19</t>
  </si>
  <si>
    <t>7-19-12-16-13-3-10</t>
  </si>
  <si>
    <t>8-19-5-18-12-6-13</t>
  </si>
  <si>
    <t>9-3-16-1-4-7-10</t>
  </si>
  <si>
    <t>10-9-7-1-17-8</t>
  </si>
  <si>
    <t>11-3-14-9-15-2</t>
  </si>
  <si>
    <t>12-17-20-2-15-1-11</t>
  </si>
  <si>
    <t>13-8-2-17-1-10-14</t>
  </si>
  <si>
    <t>14-5-16-19-11-1-15</t>
  </si>
  <si>
    <t>15-10-6-13-17-12</t>
  </si>
  <si>
    <t>16-9-12-2-14-1</t>
  </si>
  <si>
    <t>17-7-16-18-3-10</t>
  </si>
  <si>
    <t>18-15-9-14-10-3-12</t>
  </si>
  <si>
    <t>19-11-2-3-4-7-10</t>
  </si>
  <si>
    <t>20-12-7-5-4-18</t>
  </si>
  <si>
    <t>ABCDEFGHIJKLMNOPQRSTUVWXYZ</t>
  </si>
  <si>
    <t>LARGO</t>
  </si>
  <si>
    <t>Acceso-XYZ</t>
  </si>
  <si>
    <t>Acceso-OPQRSTUVWXYZ</t>
  </si>
  <si>
    <t>Acceso-OPQRS</t>
  </si>
  <si>
    <t>Acceso-RSTUVWXYZ</t>
  </si>
  <si>
    <t>Acceso-VWXYZ</t>
  </si>
  <si>
    <t>Acceso-STUVWXYZ</t>
  </si>
  <si>
    <t>Acceso-PQRSTUVWXYZ</t>
  </si>
  <si>
    <t>Acceso-WXYZ</t>
  </si>
  <si>
    <t>Acceso-UVWXYZ</t>
  </si>
  <si>
    <t>Acceso-NOPQRSTUVWXYZ</t>
  </si>
  <si>
    <t>24-20-10-7-19</t>
  </si>
  <si>
    <t>16-6-5-20-19</t>
  </si>
  <si>
    <t>17-2-21-15-14</t>
  </si>
  <si>
    <t>15-9-13-4-3</t>
  </si>
  <si>
    <t>15-8-19-3-22</t>
  </si>
  <si>
    <t>15-2-3-18-13</t>
  </si>
  <si>
    <t>7-10-14-6</t>
  </si>
  <si>
    <t>17-22-4-15</t>
  </si>
  <si>
    <t>21-1-4-9-14</t>
  </si>
  <si>
    <t>10-11-22-1-8</t>
  </si>
  <si>
    <t>14-22-11-18-24</t>
  </si>
  <si>
    <t>10-4-2-3-12</t>
  </si>
  <si>
    <t>10-13-7-21-11</t>
  </si>
  <si>
    <t>4-12-18-16-14</t>
  </si>
  <si>
    <t>2-8-21-1-12</t>
  </si>
  <si>
    <t>7-22-19-4-5</t>
  </si>
  <si>
    <t>11-22-14-6-15</t>
  </si>
  <si>
    <t>5-15-13-24-23</t>
  </si>
  <si>
    <t>2-23-8-20-18</t>
  </si>
  <si>
    <t>20-18-14-3</t>
  </si>
  <si>
    <t>1-2-3-4-5</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</si>
  <si>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</si>
  <si>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</si>
  <si>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</si>
  <si>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</si>
  <si>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</si>
  <si>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</si>
  <si>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</si>
  <si>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</si>
  <si>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</si>
  <si>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</si>
  <si>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</si>
  <si>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</si>
  <si>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</si>
  <si>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</si>
  <si>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</si>
  <si>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entrada</t>
  </si>
  <si>
    <t>paso</t>
  </si>
  <si>
    <t>camino</t>
  </si>
  <si>
    <t>acometida</t>
  </si>
  <si>
    <t>ingreso</t>
  </si>
  <si>
    <t>garaje</t>
  </si>
  <si>
    <t>pasadizo</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</si>
  <si>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</si>
  <si>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</si>
  <si>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</si>
  <si>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</si>
  <si>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</si>
  <si>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</si>
  <si>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</si>
  <si>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</si>
  <si>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</si>
  <si>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</si>
  <si>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</si>
  <si>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</si>
  <si>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</si>
  <si>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</si>
  <si>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</si>
  <si>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DROP TABLE IF EXISTS `Tborganizacion`;
CREATE TABLE `Tborganizacion` (
  `idOrg`                         int not NULL primary key auto_increment,
  `nitDni`                       varchar(15) DEFAULT '',
  `nroPisos`                  int DEFAULT 0,
  `IdDescripcionTr`    varchar(250) DEFAULT '',
  `IdCiudad`                  int DEFAULT 0,
  `nombOrg`                 varchar(60) DEFAULT '',
  `dirbOrg`                     varchar(50) DEFAULT '',
  `noTelf1`                     varchar(15) DEFAULT '',
  `noTelf2`                     varchar(15) DEFAULT '',
  `emailOrg`                  varchar(100) DEFAULT '',
  `idTipoTr`                   varchar(180) DEFAULT '',
  `idredsocialtr`           varchar(200) DEFAULT '',
  `nroHabXpiso`           int DEFAULT 0,
  `aforoPersonas`        int DEFAULT 0,
  `idServicioTr`             varchar(250) DEFAULT '',
  `idInstalacionTr`       varchar(250) DEFAULT '',
  `idAccesibilidadTr`  varchar(250) DEFAULT '',
  `rutaImagen`              varchar(100) DEFAULT '',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</si>
  <si>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</si>
  <si>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</si>
  <si>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</si>
  <si>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</si>
  <si>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</si>
  <si>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14-10-3-5-16</t>
  </si>
  <si>
    <t>20-18-14-4</t>
  </si>
  <si>
    <t>Hotel numero-22</t>
  </si>
  <si>
    <t>direccion del hotel-22</t>
  </si>
  <si>
    <t>315-315-3411</t>
  </si>
  <si>
    <t>320-315-6121</t>
  </si>
  <si>
    <t>14-10-3-5-17</t>
  </si>
  <si>
    <t>20-18-14-5</t>
  </si>
  <si>
    <t>Hotel numero-23</t>
  </si>
  <si>
    <t>direccion del hotel-23</t>
  </si>
  <si>
    <t>315-315-3412</t>
  </si>
  <si>
    <t>320-315-6122</t>
  </si>
  <si>
    <t>14-10-3-5-18</t>
  </si>
  <si>
    <t>20-18-14-6</t>
  </si>
  <si>
    <t>Hotel numero-24</t>
  </si>
  <si>
    <t>direccion del hotel-24</t>
  </si>
  <si>
    <t>315-315-3413</t>
  </si>
  <si>
    <t>320-315-6123</t>
  </si>
  <si>
    <t>14-10-3-5-19</t>
  </si>
  <si>
    <t>20-18-14-7</t>
  </si>
  <si>
    <t>Hotel numero-25</t>
  </si>
  <si>
    <t>direccion del hotel-25</t>
  </si>
  <si>
    <t>315-315-3414</t>
  </si>
  <si>
    <t>320-315-6124</t>
  </si>
  <si>
    <t>14-10-3-5-20</t>
  </si>
  <si>
    <t>20-18-14-8</t>
  </si>
  <si>
    <t>Hotel numero-26</t>
  </si>
  <si>
    <t>direccion del hotel-26</t>
  </si>
  <si>
    <t>315-315-3415</t>
  </si>
  <si>
    <t>320-315-6125</t>
  </si>
  <si>
    <t>14-10-3-5-21</t>
  </si>
  <si>
    <t>20-18-14-9</t>
  </si>
  <si>
    <t>Hotel numero-27</t>
  </si>
  <si>
    <t>direccion del hotel-27</t>
  </si>
  <si>
    <t>315-315-3416</t>
  </si>
  <si>
    <t>320-315-6126</t>
  </si>
  <si>
    <t>14-10-3-5-22</t>
  </si>
  <si>
    <t>20-18-14-10</t>
  </si>
  <si>
    <t>Hotel numero-28</t>
  </si>
  <si>
    <t>direccion del hotel-28</t>
  </si>
  <si>
    <t>315-315-3417</t>
  </si>
  <si>
    <t>320-315-6127</t>
  </si>
  <si>
    <t>14-10-3-5-23</t>
  </si>
  <si>
    <t>20-18-14-11</t>
  </si>
  <si>
    <t>Hotel numero-29</t>
  </si>
  <si>
    <t>direccion del hotel-29</t>
  </si>
  <si>
    <t>315-315-3418</t>
  </si>
  <si>
    <t>320-315-6128</t>
  </si>
  <si>
    <t>14-10-3-5-24</t>
  </si>
  <si>
    <t>20-18-14-12</t>
  </si>
  <si>
    <t>Hotel numero-30</t>
  </si>
  <si>
    <t>direccion del hotel-30</t>
  </si>
  <si>
    <t>315-315-3419</t>
  </si>
  <si>
    <t>320-315-6129</t>
  </si>
  <si>
    <t>14-10-3-5-25</t>
  </si>
  <si>
    <t>20-18-14-13</t>
  </si>
  <si>
    <t>Hotel numero-31</t>
  </si>
  <si>
    <t>direccion del hotel-31</t>
  </si>
  <si>
    <t>315-315-3420</t>
  </si>
  <si>
    <t>320-315-6130</t>
  </si>
  <si>
    <t>14-10-3-5-26</t>
  </si>
  <si>
    <t>20-18-14-14</t>
  </si>
  <si>
    <t>Hotel numero-32</t>
  </si>
  <si>
    <t>direccion del hotel-32</t>
  </si>
  <si>
    <t>315-315-3421</t>
  </si>
  <si>
    <t>320-315-6131</t>
  </si>
  <si>
    <t>14-10-3-5-27</t>
  </si>
  <si>
    <t>20-18-14-15</t>
  </si>
  <si>
    <t>Hotel numero-33</t>
  </si>
  <si>
    <t>direccion del hotel-33</t>
  </si>
  <si>
    <t>315-315-3422</t>
  </si>
  <si>
    <t>320-315-6132</t>
  </si>
  <si>
    <t>14-10-3-5-28</t>
  </si>
  <si>
    <t>20-18-14-16</t>
  </si>
  <si>
    <t>Hotel numero-34</t>
  </si>
  <si>
    <t>direccion del hotel-34</t>
  </si>
  <si>
    <t>315-315-3423</t>
  </si>
  <si>
    <t>320-315-6133</t>
  </si>
  <si>
    <t>14-10-3-5-29</t>
  </si>
  <si>
    <t>20-18-14-17</t>
  </si>
  <si>
    <t>Hotel numero-35</t>
  </si>
  <si>
    <t>direccion del hotel-35</t>
  </si>
  <si>
    <t>315-315-3424</t>
  </si>
  <si>
    <t>320-315-6134</t>
  </si>
  <si>
    <t>14-10-3-5-30</t>
  </si>
  <si>
    <t>20-18-14-18</t>
  </si>
  <si>
    <t>Hotel numero-36</t>
  </si>
  <si>
    <t>direccion del hotel-36</t>
  </si>
  <si>
    <t>315-315-3425</t>
  </si>
  <si>
    <t>320-315-6135</t>
  </si>
  <si>
    <t>14-10-3-5-31</t>
  </si>
  <si>
    <t>20-18-14-19</t>
  </si>
  <si>
    <t>3-4</t>
  </si>
  <si>
    <t>2-4</t>
  </si>
  <si>
    <t>3-5</t>
  </si>
  <si>
    <t>1-4</t>
  </si>
  <si>
    <t>17-7-11</t>
  </si>
  <si>
    <t>8-10-13</t>
  </si>
  <si>
    <t>8-6-12</t>
  </si>
  <si>
    <t>11-5-14</t>
  </si>
  <si>
    <t>7-10-17</t>
  </si>
  <si>
    <t>6-9-14</t>
  </si>
  <si>
    <t>3-5-18</t>
  </si>
  <si>
    <t>14-10-11</t>
  </si>
  <si>
    <t>10-6-14</t>
  </si>
  <si>
    <t>13-6-14</t>
  </si>
  <si>
    <t>5-18-21-14-1</t>
  </si>
  <si>
    <t>8-17-18-15-2</t>
  </si>
  <si>
    <t>4-13-21-14-17</t>
  </si>
  <si>
    <t>3-18-20-13-1</t>
  </si>
  <si>
    <t>5-16-20-15-21</t>
  </si>
  <si>
    <t>2-10-19-16-17</t>
  </si>
  <si>
    <t>3-16-19-12-21</t>
  </si>
  <si>
    <t>3-12-19-15-20</t>
  </si>
  <si>
    <t>5-18-2-17-1</t>
  </si>
  <si>
    <t>2-14-21-15-18</t>
  </si>
  <si>
    <t>7-16-19-11-18</t>
  </si>
  <si>
    <t>1-13-18-15-21</t>
  </si>
  <si>
    <t>8-15-18-2-21</t>
  </si>
  <si>
    <t>5-11-18-14-20</t>
  </si>
  <si>
    <t>4-13-19-1-20</t>
  </si>
  <si>
    <t>7-15-20-10-19</t>
  </si>
  <si>
    <t>20-10-11</t>
  </si>
  <si>
    <t>2-7-13</t>
  </si>
  <si>
    <t>19-9-15</t>
  </si>
  <si>
    <t>3-6-14</t>
  </si>
  <si>
    <t>20-10-13</t>
  </si>
  <si>
    <t>3-8-11</t>
  </si>
  <si>
    <t>campo_1</t>
  </si>
  <si>
    <t>campo_2</t>
  </si>
  <si>
    <t>campo_3</t>
  </si>
  <si>
    <t>campo_4</t>
  </si>
  <si>
    <t>campo_5</t>
  </si>
  <si>
    <t>campo_6</t>
  </si>
  <si>
    <t>id</t>
  </si>
  <si>
    <t>campo_7</t>
  </si>
  <si>
    <t>6 15</t>
  </si>
  <si>
    <t>2</t>
  </si>
  <si>
    <t>315-315-3011</t>
  </si>
  <si>
    <t>320-315-2016</t>
  </si>
  <si>
    <t>315-315-3012</t>
  </si>
  <si>
    <t>320-315-2017</t>
  </si>
  <si>
    <t>315-315-3013</t>
  </si>
  <si>
    <t>320-315-2018</t>
  </si>
  <si>
    <t>315-315-3014</t>
  </si>
  <si>
    <t>320-315-2019</t>
  </si>
  <si>
    <t>315-315-3015</t>
  </si>
  <si>
    <t>320-315-2020</t>
  </si>
  <si>
    <t>315-315-3016</t>
  </si>
  <si>
    <t>320-315-2021</t>
  </si>
  <si>
    <t>315-315-3017</t>
  </si>
  <si>
    <t>320-315-2022</t>
  </si>
  <si>
    <t>315-315-3018</t>
  </si>
  <si>
    <t>320-315-2023</t>
  </si>
  <si>
    <t>315-315-3019</t>
  </si>
  <si>
    <t>320-315-2024</t>
  </si>
  <si>
    <t>315-315-3020</t>
  </si>
  <si>
    <t>320-315-2025</t>
  </si>
  <si>
    <t>315-315-3021</t>
  </si>
  <si>
    <t>320-315-2026</t>
  </si>
  <si>
    <t>315-315-3022</t>
  </si>
  <si>
    <t>320-315-2027</t>
  </si>
  <si>
    <t>315-315-3023</t>
  </si>
  <si>
    <t>320-315-2028</t>
  </si>
  <si>
    <t>campo_8</t>
  </si>
  <si>
    <t>campo_9</t>
  </si>
  <si>
    <t>campo_10</t>
  </si>
  <si>
    <t>datos de las habitacoiones</t>
  </si>
  <si>
    <t>tiponegocio</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</si>
  <si>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</si>
  <si>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</si>
  <si>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</si>
  <si>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</si>
  <si>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</si>
  <si>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</si>
  <si>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</si>
  <si>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</si>
  <si>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</si>
  <si>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</si>
  <si>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</si>
  <si>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</si>
  <si>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`idRedsocialtr`    int not NULLL,
  `idOrg`                    int not NULLL,
  `status`                  tinyint  not null DEFAULT 1
) ENGINE=InnoDB DEFAULT CHARSET=latin1;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</si>
</sst>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s>
  <fills count="23">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7" tint="0.39997558519241921"/>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s>
  <cellStyleXfs count="2">
    <xf numFmtId="0" fontId="0" fillId="0" borderId="0"/>
    <xf numFmtId="0" fontId="9" fillId="0" borderId="0" applyNumberFormat="0" applyFill="0" applyBorder="0" applyAlignment="0" applyProtection="0"/>
  </cellStyleXfs>
  <cellXfs count="229">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49" fontId="9" fillId="0" borderId="1" xfId="1" applyNumberFormat="1" applyBorder="1" applyAlignment="1">
      <alignment horizontal="center" vertical="center"/>
    </xf>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0" borderId="1" xfId="0" applyNumberFormat="1" applyBorder="1" applyAlignment="1">
      <alignment horizontal="center"/>
    </xf>
    <xf numFmtId="0" fontId="0" fillId="8" borderId="1" xfId="0" applyFill="1" applyBorder="1" applyAlignment="1">
      <alignment horizontal="left" vertical="top"/>
    </xf>
    <xf numFmtId="0" fontId="1" fillId="8" borderId="1" xfId="0" applyFont="1" applyFill="1" applyBorder="1" applyAlignment="1">
      <alignment horizontal="left" vertical="top"/>
    </xf>
    <xf numFmtId="49" fontId="0" fillId="0" borderId="0" xfId="0" applyNumberFormat="1" applyFill="1" applyBorder="1" applyAlignment="1">
      <alignment horizontal="center" vertical="center"/>
    </xf>
    <xf numFmtId="0" fontId="0" fillId="10" borderId="0" xfId="0" applyFill="1" applyBorder="1" applyAlignment="1">
      <alignment vertical="top" wrapText="1"/>
    </xf>
    <xf numFmtId="0" fontId="0" fillId="0" borderId="0" xfId="0" applyAlignment="1">
      <alignment vertical="center" textRotation="135" wrapText="1"/>
    </xf>
    <xf numFmtId="0" fontId="0" fillId="9" borderId="0" xfId="0" applyFill="1" applyAlignment="1">
      <alignment wrapText="1"/>
    </xf>
    <xf numFmtId="0" fontId="0" fillId="9"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49" fontId="0" fillId="0" borderId="1" xfId="0" quotePrefix="1"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0" fontId="0" fillId="0" borderId="1" xfId="0"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quotePrefix="1" applyBorder="1" applyAlignment="1">
      <alignment horizontal="left" vertical="center"/>
    </xf>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0" xfId="0" applyFont="1"/>
    <xf numFmtId="0" fontId="1" fillId="0" borderId="1" xfId="0" applyNumberFormat="1" applyFont="1" applyBorder="1" applyAlignment="1">
      <alignment horizontal="left" vertical="center"/>
    </xf>
    <xf numFmtId="0" fontId="1" fillId="0" borderId="1" xfId="0" applyFont="1" applyBorder="1" applyAlignment="1">
      <alignment horizontal="center" vertical="center"/>
    </xf>
    <xf numFmtId="49" fontId="0" fillId="0" borderId="1" xfId="0" applyNumberFormat="1" applyBorder="1" applyAlignment="1">
      <alignment horizontal="right" vertical="center"/>
    </xf>
    <xf numFmtId="164" fontId="0" fillId="0" borderId="3" xfId="0" applyNumberFormat="1" applyFill="1" applyBorder="1" applyAlignment="1">
      <alignment horizontal="center"/>
    </xf>
    <xf numFmtId="164" fontId="0" fillId="5" borderId="1" xfId="0" applyNumberFormat="1" applyFill="1" applyBorder="1" applyAlignment="1">
      <alignment horizontal="center"/>
    </xf>
    <xf numFmtId="0" fontId="0" fillId="17" borderId="1" xfId="0" applyFill="1" applyBorder="1" applyAlignment="1">
      <alignment horizontal="center"/>
    </xf>
    <xf numFmtId="0" fontId="0" fillId="18" borderId="1" xfId="0" applyFill="1" applyBorder="1" applyAlignment="1">
      <alignment horizontal="center"/>
    </xf>
    <xf numFmtId="0" fontId="0" fillId="19" borderId="1" xfId="0" applyFill="1" applyBorder="1" applyAlignment="1">
      <alignment horizontal="center"/>
    </xf>
    <xf numFmtId="0" fontId="0" fillId="0" borderId="0" xfId="0" applyAlignment="1">
      <alignment horizontal="center"/>
    </xf>
    <xf numFmtId="164" fontId="0" fillId="8" borderId="3"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2" fillId="13" borderId="1" xfId="0" applyFont="1" applyFill="1" applyBorder="1" applyAlignment="1">
      <alignment horizontal="center"/>
    </xf>
    <xf numFmtId="0" fontId="0" fillId="0" borderId="1" xfId="0" quotePrefix="1" applyBorder="1" applyAlignment="1">
      <alignment horizontal="center" vertical="center"/>
    </xf>
    <xf numFmtId="164" fontId="0" fillId="4" borderId="1" xfId="0" applyNumberFormat="1" applyFill="1" applyBorder="1" applyAlignment="1">
      <alignment horizontal="center"/>
    </xf>
    <xf numFmtId="0" fontId="0" fillId="4" borderId="1" xfId="0" applyFill="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0" fontId="1" fillId="10" borderId="24"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7" fillId="7" borderId="0"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xf numFmtId="0" fontId="0" fillId="0" borderId="1" xfId="0" applyBorder="1" applyAlignment="1">
      <alignment horizontal="center" vertical="top"/>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0" borderId="1" xfId="0" applyFill="1" applyBorder="1" applyAlignment="1">
      <alignment horizontal="center" vertical="top"/>
    </xf>
    <xf numFmtId="0" fontId="0" fillId="3" borderId="5" xfId="0" applyFill="1" applyBorder="1" applyAlignment="1">
      <alignment horizontal="center"/>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164" fontId="0" fillId="9" borderId="1" xfId="0" applyNumberFormat="1" applyFill="1" applyBorder="1" applyAlignment="1">
      <alignment horizontal="center"/>
    </xf>
    <xf numFmtId="49" fontId="0" fillId="9" borderId="1" xfId="0" applyNumberFormat="1" applyFill="1" applyBorder="1"/>
    <xf numFmtId="0" fontId="0" fillId="0" borderId="0" xfId="0"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comments" Target="../comments7.xml"/><Relationship Id="rId2" Type="http://schemas.openxmlformats.org/officeDocument/2006/relationships/hyperlink" Target="mailto:correohotel-2@hotel.com" TargetMode="External"/><Relationship Id="rId16" Type="http://schemas.openxmlformats.org/officeDocument/2006/relationships/vmlDrawing" Target="../drawings/vmlDrawing7.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printerSettings" Target="../printerSettings/printerSettings5.bin"/><Relationship Id="rId10" Type="http://schemas.openxmlformats.org/officeDocument/2006/relationships/hyperlink" Target="mailto:correohotel-2@hotel.com" TargetMode="External"/><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3.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hyperlink" Target="mailto:correohotel-2@hote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opLeftCell="N28" zoomScale="115" zoomScaleNormal="115" workbookViewId="0">
      <selection activeCell="I14" sqref="I14:I31"/>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15"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107" t="s">
        <v>18</v>
      </c>
      <c r="C1" s="107"/>
      <c r="D1" s="108" t="s">
        <v>138</v>
      </c>
      <c r="E1" s="131"/>
      <c r="G1" s="4"/>
      <c r="H1" s="164" t="s">
        <v>151</v>
      </c>
      <c r="I1" s="164"/>
      <c r="J1" s="164"/>
      <c r="K1" s="12"/>
      <c r="L1" s="159" t="s">
        <v>140</v>
      </c>
      <c r="M1" s="160"/>
      <c r="O1" s="158" t="s">
        <v>182</v>
      </c>
      <c r="P1" s="158"/>
      <c r="Q1" s="158"/>
      <c r="R1" s="158"/>
      <c r="S1" s="158"/>
      <c r="T1" s="158"/>
      <c r="U1" s="158"/>
      <c r="V1" s="158"/>
    </row>
    <row r="2" spans="1:34" x14ac:dyDescent="0.25">
      <c r="A2" s="14"/>
      <c r="B2" t="s">
        <v>24</v>
      </c>
      <c r="D2" s="10" t="s">
        <v>132</v>
      </c>
      <c r="E2" s="23" t="s">
        <v>1</v>
      </c>
      <c r="G2" s="11"/>
      <c r="H2" s="13" t="s">
        <v>178</v>
      </c>
      <c r="I2" s="23" t="s">
        <v>174</v>
      </c>
      <c r="J2" s="23" t="s">
        <v>36</v>
      </c>
      <c r="K2" s="11"/>
      <c r="L2" s="103" t="s">
        <v>180</v>
      </c>
      <c r="M2" s="104" t="s">
        <v>179</v>
      </c>
      <c r="O2" s="10" t="s">
        <v>181</v>
      </c>
      <c r="P2" s="15" t="s">
        <v>183</v>
      </c>
      <c r="Q2" s="15" t="s">
        <v>137</v>
      </c>
      <c r="R2" s="15"/>
      <c r="S2" s="8" t="s">
        <v>3</v>
      </c>
      <c r="T2" s="8" t="s">
        <v>25</v>
      </c>
      <c r="U2" s="8" t="s">
        <v>26</v>
      </c>
      <c r="V2" s="8" t="s">
        <v>13</v>
      </c>
    </row>
    <row r="3" spans="1:34" x14ac:dyDescent="0.25">
      <c r="D3" s="117">
        <v>1</v>
      </c>
      <c r="E3" s="118" t="s">
        <v>7</v>
      </c>
      <c r="G3" s="4"/>
      <c r="H3" s="125">
        <v>1</v>
      </c>
      <c r="I3" s="126" t="s">
        <v>152</v>
      </c>
      <c r="J3" s="127">
        <v>1</v>
      </c>
      <c r="K3" s="4"/>
      <c r="L3" s="105">
        <v>1</v>
      </c>
      <c r="M3" s="106" t="s">
        <v>15</v>
      </c>
      <c r="O3" s="35">
        <v>1</v>
      </c>
      <c r="P3" s="35">
        <v>11111</v>
      </c>
      <c r="Q3" s="35">
        <v>1</v>
      </c>
      <c r="R3" s="35"/>
      <c r="S3" s="37">
        <v>3</v>
      </c>
      <c r="T3" s="37">
        <v>0</v>
      </c>
      <c r="U3" s="37"/>
      <c r="V3" s="37">
        <v>100</v>
      </c>
      <c r="AE3" s="106">
        <v>1</v>
      </c>
      <c r="AF3" s="106">
        <f ca="1">RANDBETWEEN(1,6)</f>
        <v>4</v>
      </c>
      <c r="AG3" s="106">
        <f ca="1">RANDBETWEEN(1,6)</f>
        <v>5</v>
      </c>
      <c r="AH3" s="106" t="str">
        <f ca="1">_xlfn.CONCAT("'"&amp;AF3,IF(AF3=AG3,"","-"&amp;AG3))</f>
        <v>'4-5</v>
      </c>
    </row>
    <row r="4" spans="1:34" x14ac:dyDescent="0.25">
      <c r="A4" s="3" t="s">
        <v>133</v>
      </c>
      <c r="D4" s="117">
        <v>2</v>
      </c>
      <c r="E4" s="118" t="s">
        <v>19</v>
      </c>
      <c r="G4" s="4"/>
      <c r="H4" s="125">
        <v>2</v>
      </c>
      <c r="I4" s="126" t="s">
        <v>153</v>
      </c>
      <c r="J4" s="127">
        <v>1</v>
      </c>
      <c r="K4" s="4"/>
      <c r="L4" s="105">
        <v>2</v>
      </c>
      <c r="M4" s="106" t="s">
        <v>16</v>
      </c>
      <c r="O4" s="35">
        <v>2</v>
      </c>
      <c r="P4" s="35">
        <v>11112</v>
      </c>
      <c r="Q4" s="35">
        <v>2</v>
      </c>
      <c r="R4" s="35"/>
      <c r="S4" s="37"/>
      <c r="T4" s="37">
        <v>10</v>
      </c>
      <c r="U4" s="37"/>
      <c r="V4" s="37">
        <v>120</v>
      </c>
      <c r="AE4" s="106">
        <v>2</v>
      </c>
      <c r="AF4" s="106">
        <f t="shared" ref="AF4:AG22" ca="1" si="0">RANDBETWEEN(1,6)</f>
        <v>6</v>
      </c>
      <c r="AG4" s="106">
        <f t="shared" ca="1" si="0"/>
        <v>4</v>
      </c>
      <c r="AH4" s="106" t="str">
        <f t="shared" ref="AH4:AH22" ca="1" si="1">_xlfn.CONCAT("'"&amp;AF4,IF(AF4=AG4,"","-"&amp;AG4))</f>
        <v>'6-4</v>
      </c>
    </row>
    <row r="5" spans="1:34" x14ac:dyDescent="0.25">
      <c r="D5" s="117">
        <v>3</v>
      </c>
      <c r="E5" s="118" t="s">
        <v>20</v>
      </c>
      <c r="G5" s="4"/>
      <c r="H5" s="125">
        <v>3</v>
      </c>
      <c r="I5" s="126" t="s">
        <v>154</v>
      </c>
      <c r="J5" s="127">
        <v>1</v>
      </c>
      <c r="K5" s="4"/>
      <c r="L5" s="105">
        <v>3</v>
      </c>
      <c r="M5" s="106" t="s">
        <v>17</v>
      </c>
      <c r="O5" s="35">
        <v>3</v>
      </c>
      <c r="P5" s="35">
        <v>11113</v>
      </c>
      <c r="Q5" s="35">
        <v>3</v>
      </c>
      <c r="R5" s="35"/>
      <c r="S5" s="37"/>
      <c r="T5" s="37"/>
      <c r="U5" s="37">
        <v>100</v>
      </c>
      <c r="V5" s="37">
        <v>150</v>
      </c>
      <c r="AE5" s="106">
        <v>3</v>
      </c>
      <c r="AF5" s="106">
        <f t="shared" ca="1" si="0"/>
        <v>5</v>
      </c>
      <c r="AG5" s="106">
        <f t="shared" ca="1" si="0"/>
        <v>1</v>
      </c>
      <c r="AH5" s="106" t="str">
        <f t="shared" ca="1" si="1"/>
        <v>'5-1</v>
      </c>
    </row>
    <row r="6" spans="1:34" x14ac:dyDescent="0.25">
      <c r="D6" s="117">
        <v>4</v>
      </c>
      <c r="E6" s="118" t="s">
        <v>6</v>
      </c>
      <c r="G6" s="4"/>
      <c r="H6" s="125">
        <v>4</v>
      </c>
      <c r="I6" s="126" t="s">
        <v>155</v>
      </c>
      <c r="J6" s="127">
        <v>1</v>
      </c>
      <c r="L6" s="105">
        <v>4</v>
      </c>
      <c r="M6" s="106" t="s">
        <v>21</v>
      </c>
      <c r="O6" s="35">
        <v>4</v>
      </c>
      <c r="P6" s="35">
        <v>11114</v>
      </c>
      <c r="Q6" s="35">
        <v>4</v>
      </c>
      <c r="R6" s="35"/>
      <c r="S6" s="37">
        <v>2</v>
      </c>
      <c r="T6" s="37">
        <v>8</v>
      </c>
      <c r="U6" s="37"/>
      <c r="V6" s="37">
        <v>200</v>
      </c>
      <c r="AE6" s="106">
        <v>4</v>
      </c>
      <c r="AF6" s="106">
        <f t="shared" ca="1" si="0"/>
        <v>4</v>
      </c>
      <c r="AG6" s="106">
        <f t="shared" ca="1" si="0"/>
        <v>4</v>
      </c>
      <c r="AH6" s="106" t="str">
        <f t="shared" ca="1" si="1"/>
        <v>'4</v>
      </c>
    </row>
    <row r="7" spans="1:34" x14ac:dyDescent="0.25">
      <c r="D7" s="117">
        <v>5</v>
      </c>
      <c r="E7" s="118" t="s">
        <v>395</v>
      </c>
      <c r="G7" s="4"/>
      <c r="H7" s="125">
        <v>5</v>
      </c>
      <c r="I7" s="126" t="s">
        <v>156</v>
      </c>
      <c r="J7" s="127">
        <v>1</v>
      </c>
      <c r="L7" s="105">
        <v>5</v>
      </c>
      <c r="M7" s="106" t="s">
        <v>22</v>
      </c>
      <c r="O7" s="35">
        <v>5</v>
      </c>
      <c r="P7" s="35">
        <v>11115</v>
      </c>
      <c r="Q7" s="35">
        <v>5</v>
      </c>
      <c r="R7" s="35"/>
      <c r="S7" s="37">
        <v>3</v>
      </c>
      <c r="T7" s="37"/>
      <c r="U7" s="37">
        <v>20</v>
      </c>
      <c r="V7" s="37">
        <v>130</v>
      </c>
      <c r="Y7" s="97">
        <f ca="1">RANDBETWEEN(1,20)</f>
        <v>15</v>
      </c>
      <c r="Z7" s="97">
        <f ca="1">RANDBETWEEN(1,20)</f>
        <v>15</v>
      </c>
      <c r="AA7" s="97">
        <f ca="1">IF(RANDBETWEEN(1,2)=1,"",RANDBETWEEN(1,20))</f>
        <v>12</v>
      </c>
      <c r="AB7" s="97" t="str">
        <f ca="1">_xlfn.CONCAT("'",Z7,"-",Y7,IF(AA7="","","-"),AA7,"'")</f>
        <v>'15-15-12'</v>
      </c>
      <c r="AC7" s="97"/>
      <c r="AD7" s="98" t="s">
        <v>305</v>
      </c>
      <c r="AE7" s="106">
        <v>5</v>
      </c>
      <c r="AF7" s="106">
        <f t="shared" ca="1" si="0"/>
        <v>2</v>
      </c>
      <c r="AG7" s="106">
        <f t="shared" ca="1" si="0"/>
        <v>6</v>
      </c>
      <c r="AH7" s="106" t="str">
        <f t="shared" ca="1" si="1"/>
        <v>'2-6</v>
      </c>
    </row>
    <row r="8" spans="1:34" x14ac:dyDescent="0.25">
      <c r="D8" s="117">
        <v>6</v>
      </c>
      <c r="E8" s="118" t="s">
        <v>269</v>
      </c>
      <c r="G8" s="4"/>
      <c r="H8" s="4"/>
      <c r="L8" s="105">
        <v>6</v>
      </c>
      <c r="M8" s="106" t="s">
        <v>106</v>
      </c>
      <c r="O8" s="35">
        <v>6</v>
      </c>
      <c r="P8" s="35">
        <v>11116</v>
      </c>
      <c r="Q8" s="35">
        <v>6</v>
      </c>
      <c r="R8" s="35"/>
      <c r="S8" s="37"/>
      <c r="T8" s="37">
        <v>10</v>
      </c>
      <c r="U8" s="37">
        <v>30</v>
      </c>
      <c r="V8" s="37">
        <v>250</v>
      </c>
      <c r="Y8" s="97">
        <f t="shared" ref="Y8:Z27" ca="1" si="2">RANDBETWEEN(1,20)</f>
        <v>1</v>
      </c>
      <c r="Z8" s="97">
        <f t="shared" ca="1" si="2"/>
        <v>14</v>
      </c>
      <c r="AA8" s="97">
        <f t="shared" ref="AA8:AA27" ca="1" si="3">IF(RANDBETWEEN(1,2)=1,"",RANDBETWEEN(1,20))</f>
        <v>14</v>
      </c>
      <c r="AB8" s="97" t="str">
        <f t="shared" ref="AB8:AB27" ca="1" si="4">_xlfn.CONCAT("'",Z8,"-",Y8,IF(AA8="","","-"),AA8,"'")</f>
        <v>'14-1-14'</v>
      </c>
      <c r="AC8" s="97"/>
      <c r="AD8" s="99" t="s">
        <v>285</v>
      </c>
      <c r="AE8" s="106">
        <v>6</v>
      </c>
      <c r="AF8" s="106">
        <f t="shared" ca="1" si="0"/>
        <v>5</v>
      </c>
      <c r="AG8" s="106">
        <f t="shared" ca="1" si="0"/>
        <v>2</v>
      </c>
      <c r="AH8" s="106" t="str">
        <f t="shared" ca="1" si="1"/>
        <v>'5-2</v>
      </c>
    </row>
    <row r="9" spans="1:34" x14ac:dyDescent="0.25">
      <c r="D9" s="117">
        <v>7</v>
      </c>
      <c r="E9" s="118" t="s">
        <v>396</v>
      </c>
      <c r="G9" s="4"/>
      <c r="H9" s="4"/>
      <c r="L9" s="105">
        <v>7</v>
      </c>
      <c r="M9" s="106" t="s">
        <v>23</v>
      </c>
      <c r="O9" s="35">
        <v>7</v>
      </c>
      <c r="P9" s="35">
        <v>11117</v>
      </c>
      <c r="Q9" s="35">
        <v>7</v>
      </c>
      <c r="R9" s="35"/>
      <c r="S9" s="37">
        <v>5</v>
      </c>
      <c r="T9" s="37">
        <v>8</v>
      </c>
      <c r="U9" s="37">
        <v>20</v>
      </c>
      <c r="V9" s="37">
        <v>350</v>
      </c>
      <c r="Y9" s="97">
        <f t="shared" ca="1" si="2"/>
        <v>20</v>
      </c>
      <c r="Z9" s="97">
        <f t="shared" ca="1" si="2"/>
        <v>11</v>
      </c>
      <c r="AA9" s="97" t="str">
        <f t="shared" ca="1" si="3"/>
        <v/>
      </c>
      <c r="AB9" s="97" t="str">
        <f t="shared" ca="1" si="4"/>
        <v>'11-20'</v>
      </c>
      <c r="AC9" s="97"/>
      <c r="AD9" s="99" t="s">
        <v>286</v>
      </c>
      <c r="AE9" s="106">
        <v>7</v>
      </c>
      <c r="AF9" s="106">
        <f t="shared" ca="1" si="0"/>
        <v>4</v>
      </c>
      <c r="AG9" s="106">
        <f t="shared" ca="1" si="0"/>
        <v>5</v>
      </c>
      <c r="AH9" s="106" t="str">
        <f t="shared" ca="1" si="1"/>
        <v>'4-5</v>
      </c>
    </row>
    <row r="10" spans="1:34" x14ac:dyDescent="0.25">
      <c r="D10" s="117">
        <v>8</v>
      </c>
      <c r="E10" s="118" t="str">
        <f ca="1">_xlfn.CONCAT("servicio ",RANDBETWEEN(1200,5000)," abc ",RANDBETWEEN(10000,90000))</f>
        <v>servicio 1501 abc 83014</v>
      </c>
      <c r="G10" s="4"/>
      <c r="H10" s="4"/>
      <c r="Y10" s="97">
        <f t="shared" ca="1" si="2"/>
        <v>1</v>
      </c>
      <c r="Z10" s="97">
        <f t="shared" ca="1" si="2"/>
        <v>14</v>
      </c>
      <c r="AA10" s="97">
        <f t="shared" ca="1" si="3"/>
        <v>20</v>
      </c>
      <c r="AB10" s="97" t="str">
        <f t="shared" ca="1" si="4"/>
        <v>'14-1-20'</v>
      </c>
      <c r="AC10" s="97"/>
      <c r="AD10" s="98" t="s">
        <v>303</v>
      </c>
      <c r="AE10" s="106">
        <v>8</v>
      </c>
      <c r="AF10" s="106">
        <f t="shared" ca="1" si="0"/>
        <v>6</v>
      </c>
      <c r="AG10" s="106">
        <f t="shared" ca="1" si="0"/>
        <v>6</v>
      </c>
      <c r="AH10" s="106" t="str">
        <f t="shared" ca="1" si="1"/>
        <v>'6</v>
      </c>
    </row>
    <row r="11" spans="1:34" x14ac:dyDescent="0.25">
      <c r="D11" s="117">
        <v>9</v>
      </c>
      <c r="E11" s="118" t="str">
        <f t="shared" ref="E11:E23" ca="1" si="5">_xlfn.CONCAT("servicio ",RANDBETWEEN(1200,5000)," abc ",RANDBETWEEN(10000,90000))</f>
        <v>servicio 2770 abc 74796</v>
      </c>
      <c r="H11" s="4"/>
      <c r="Y11" s="97">
        <f t="shared" ca="1" si="2"/>
        <v>3</v>
      </c>
      <c r="Z11" s="97">
        <f t="shared" ca="1" si="2"/>
        <v>13</v>
      </c>
      <c r="AA11" s="97" t="str">
        <f t="shared" ca="1" si="3"/>
        <v/>
      </c>
      <c r="AB11" s="97" t="str">
        <f t="shared" ca="1" si="4"/>
        <v>'13-3'</v>
      </c>
      <c r="AC11" s="97"/>
      <c r="AD11" s="99" t="s">
        <v>287</v>
      </c>
      <c r="AE11" s="106">
        <v>9</v>
      </c>
      <c r="AF11" s="106">
        <f t="shared" ca="1" si="0"/>
        <v>5</v>
      </c>
      <c r="AG11" s="106">
        <f t="shared" ca="1" si="0"/>
        <v>2</v>
      </c>
      <c r="AH11" s="106" t="str">
        <f t="shared" ca="1" si="1"/>
        <v>'5-2</v>
      </c>
    </row>
    <row r="12" spans="1:34" x14ac:dyDescent="0.25">
      <c r="D12" s="117">
        <v>10</v>
      </c>
      <c r="E12" s="118" t="str">
        <f t="shared" ca="1" si="5"/>
        <v>servicio 3566 abc 28724</v>
      </c>
      <c r="F12" s="4"/>
      <c r="H12" s="18"/>
      <c r="I12" s="159" t="s">
        <v>139</v>
      </c>
      <c r="J12" s="160"/>
      <c r="Y12" s="97">
        <f t="shared" ca="1" si="2"/>
        <v>20</v>
      </c>
      <c r="Z12" s="97">
        <f t="shared" ca="1" si="2"/>
        <v>3</v>
      </c>
      <c r="AA12" s="97">
        <f t="shared" ca="1" si="3"/>
        <v>8</v>
      </c>
      <c r="AB12" s="97" t="str">
        <f t="shared" ca="1" si="4"/>
        <v>'3-20-8'</v>
      </c>
      <c r="AC12" s="97"/>
      <c r="AD12" s="99" t="s">
        <v>288</v>
      </c>
      <c r="AE12" s="106">
        <v>10</v>
      </c>
      <c r="AF12" s="106">
        <f t="shared" ca="1" si="0"/>
        <v>3</v>
      </c>
      <c r="AG12" s="106">
        <f t="shared" ca="1" si="0"/>
        <v>3</v>
      </c>
      <c r="AH12" s="106" t="str">
        <f t="shared" ca="1" si="1"/>
        <v>'3</v>
      </c>
    </row>
    <row r="13" spans="1:34" x14ac:dyDescent="0.25">
      <c r="D13" s="117">
        <v>11</v>
      </c>
      <c r="E13" s="118" t="str">
        <f t="shared" ca="1" si="5"/>
        <v>servicio 1257 abc 30053</v>
      </c>
      <c r="I13" s="10" t="s">
        <v>177</v>
      </c>
      <c r="J13" s="42" t="s">
        <v>166</v>
      </c>
      <c r="Y13" s="97">
        <f t="shared" ca="1" si="2"/>
        <v>2</v>
      </c>
      <c r="Z13" s="97">
        <f t="shared" ca="1" si="2"/>
        <v>20</v>
      </c>
      <c r="AA13" s="97" t="str">
        <f t="shared" ca="1" si="3"/>
        <v/>
      </c>
      <c r="AB13" s="97" t="str">
        <f t="shared" ca="1" si="4"/>
        <v>'20-2'</v>
      </c>
      <c r="AC13" s="97"/>
      <c r="AD13" s="98" t="s">
        <v>302</v>
      </c>
      <c r="AE13" s="106">
        <v>11</v>
      </c>
      <c r="AF13" s="106">
        <f t="shared" ca="1" si="0"/>
        <v>5</v>
      </c>
      <c r="AG13" s="106">
        <f t="shared" ca="1" si="0"/>
        <v>4</v>
      </c>
      <c r="AH13" s="106" t="str">
        <f t="shared" ca="1" si="1"/>
        <v>'5-4</v>
      </c>
    </row>
    <row r="14" spans="1:34" x14ac:dyDescent="0.25">
      <c r="D14" s="117">
        <v>12</v>
      </c>
      <c r="E14" s="118" t="str">
        <f t="shared" ca="1" si="5"/>
        <v>servicio 3637 abc 30740</v>
      </c>
      <c r="I14" s="114">
        <v>1</v>
      </c>
      <c r="J14" s="115" t="s">
        <v>5</v>
      </c>
      <c r="P14" s="116">
        <v>9</v>
      </c>
      <c r="Q14" s="116">
        <v>10</v>
      </c>
      <c r="R14" s="116">
        <v>11</v>
      </c>
      <c r="S14" s="116">
        <v>6</v>
      </c>
      <c r="T14" s="116">
        <v>14</v>
      </c>
      <c r="U14" s="114" t="str">
        <f>_xlfn.CONCAT(P14,"-",Q14,"-",R14,"-",S14,IF(T14="","","-"),T14)</f>
        <v>9-10-11-6-14</v>
      </c>
      <c r="Y14" s="97">
        <f t="shared" ca="1" si="2"/>
        <v>11</v>
      </c>
      <c r="Z14" s="97">
        <f t="shared" ca="1" si="2"/>
        <v>7</v>
      </c>
      <c r="AA14" s="97">
        <f t="shared" ca="1" si="3"/>
        <v>5</v>
      </c>
      <c r="AB14" s="97" t="str">
        <f t="shared" ca="1" si="4"/>
        <v>'7-11-5'</v>
      </c>
      <c r="AC14" s="97"/>
      <c r="AD14" s="99" t="s">
        <v>289</v>
      </c>
      <c r="AE14" s="106">
        <v>12</v>
      </c>
      <c r="AF14" s="106">
        <f t="shared" ca="1" si="0"/>
        <v>5</v>
      </c>
      <c r="AG14" s="106">
        <f t="shared" ca="1" si="0"/>
        <v>4</v>
      </c>
      <c r="AH14" s="106" t="str">
        <f t="shared" ca="1" si="1"/>
        <v>'5-4</v>
      </c>
    </row>
    <row r="15" spans="1:34" x14ac:dyDescent="0.25">
      <c r="D15" s="117">
        <v>13</v>
      </c>
      <c r="E15" s="118" t="str">
        <f t="shared" ca="1" si="5"/>
        <v>servicio 2433 abc 60147</v>
      </c>
      <c r="I15" s="114">
        <v>2</v>
      </c>
      <c r="J15" s="115" t="s">
        <v>107</v>
      </c>
      <c r="L15" s="132" t="s">
        <v>141</v>
      </c>
      <c r="M15" s="25"/>
      <c r="P15" s="116">
        <v>9</v>
      </c>
      <c r="Q15" s="116">
        <v>6</v>
      </c>
      <c r="R15" s="116">
        <v>11</v>
      </c>
      <c r="S15" s="116">
        <v>14</v>
      </c>
      <c r="T15" s="116"/>
      <c r="U15" s="114" t="str">
        <f t="shared" ref="U15:U34" si="6">_xlfn.CONCAT(P15,"-",Q15,"-",R15,"-",S15,IF(T15="","","-"),T15)</f>
        <v>9-6-11-14</v>
      </c>
      <c r="Y15" s="97">
        <f t="shared" ca="1" si="2"/>
        <v>15</v>
      </c>
      <c r="Z15" s="97">
        <f t="shared" ca="1" si="2"/>
        <v>17</v>
      </c>
      <c r="AA15" s="97" t="str">
        <f t="shared" ca="1" si="3"/>
        <v/>
      </c>
      <c r="AB15" s="97" t="str">
        <f t="shared" ca="1" si="4"/>
        <v>'17-15'</v>
      </c>
      <c r="AC15" s="97"/>
      <c r="AD15" s="99" t="s">
        <v>290</v>
      </c>
      <c r="AE15" s="106">
        <v>13</v>
      </c>
      <c r="AF15" s="106">
        <f t="shared" ca="1" si="0"/>
        <v>4</v>
      </c>
      <c r="AG15" s="106">
        <f t="shared" ca="1" si="0"/>
        <v>5</v>
      </c>
      <c r="AH15" s="106" t="str">
        <f t="shared" ca="1" si="1"/>
        <v>'4-5</v>
      </c>
    </row>
    <row r="16" spans="1:34" x14ac:dyDescent="0.25">
      <c r="D16" s="117">
        <v>14</v>
      </c>
      <c r="E16" s="118" t="str">
        <f t="shared" ca="1" si="5"/>
        <v>servicio 1492 abc 41653</v>
      </c>
      <c r="I16" s="114">
        <v>3</v>
      </c>
      <c r="J16" s="115" t="s">
        <v>27</v>
      </c>
      <c r="L16" s="10" t="s">
        <v>136</v>
      </c>
      <c r="M16" s="23" t="s">
        <v>167</v>
      </c>
      <c r="P16" s="116">
        <v>8</v>
      </c>
      <c r="Q16" s="116">
        <v>6</v>
      </c>
      <c r="R16" s="116">
        <v>9</v>
      </c>
      <c r="S16" s="116">
        <v>12</v>
      </c>
      <c r="T16" s="116">
        <v>14</v>
      </c>
      <c r="U16" s="114" t="str">
        <f t="shared" si="6"/>
        <v>8-6-9-12-14</v>
      </c>
      <c r="Y16" s="97">
        <f t="shared" ca="1" si="2"/>
        <v>5</v>
      </c>
      <c r="Z16" s="97">
        <f t="shared" ca="1" si="2"/>
        <v>9</v>
      </c>
      <c r="AA16" s="97">
        <f t="shared" ca="1" si="3"/>
        <v>6</v>
      </c>
      <c r="AB16" s="97" t="str">
        <f t="shared" ca="1" si="4"/>
        <v>'9-5-6'</v>
      </c>
      <c r="AC16" s="97"/>
      <c r="AD16" s="99" t="s">
        <v>291</v>
      </c>
      <c r="AE16" s="106">
        <v>14</v>
      </c>
      <c r="AF16" s="106">
        <f t="shared" ca="1" si="0"/>
        <v>3</v>
      </c>
      <c r="AG16" s="106">
        <f t="shared" ca="1" si="0"/>
        <v>4</v>
      </c>
      <c r="AH16" s="106" t="str">
        <f ca="1">_xlfn.CONCAT("'"&amp;AF16,IF(AF16=AG16,"","-"&amp;AG16))</f>
        <v>'3-4</v>
      </c>
    </row>
    <row r="17" spans="4:34" x14ac:dyDescent="0.25">
      <c r="D17" s="117">
        <v>15</v>
      </c>
      <c r="E17" s="118" t="str">
        <f t="shared" ca="1" si="5"/>
        <v>servicio 2676 abc 50818</v>
      </c>
      <c r="I17" s="114">
        <v>4</v>
      </c>
      <c r="J17" s="115" t="s">
        <v>124</v>
      </c>
      <c r="K17" s="5"/>
      <c r="L17" s="101">
        <v>1</v>
      </c>
      <c r="M17" s="102" t="s">
        <v>86</v>
      </c>
      <c r="N17" s="30">
        <f>LEN(M17)</f>
        <v>237</v>
      </c>
      <c r="P17" s="116">
        <v>2</v>
      </c>
      <c r="Q17" s="116">
        <v>10</v>
      </c>
      <c r="R17" s="116">
        <v>5</v>
      </c>
      <c r="S17" s="116">
        <v>9</v>
      </c>
      <c r="T17" s="116"/>
      <c r="U17" s="114" t="str">
        <f t="shared" si="6"/>
        <v>2-10-5-9</v>
      </c>
      <c r="Y17" s="97">
        <f t="shared" ca="1" si="2"/>
        <v>20</v>
      </c>
      <c r="Z17" s="97">
        <f t="shared" ca="1" si="2"/>
        <v>11</v>
      </c>
      <c r="AA17" s="97" t="str">
        <f t="shared" ca="1" si="3"/>
        <v/>
      </c>
      <c r="AB17" s="97" t="str">
        <f t="shared" ca="1" si="4"/>
        <v>'11-20'</v>
      </c>
      <c r="AC17" s="97"/>
      <c r="AD17" s="99" t="s">
        <v>292</v>
      </c>
      <c r="AE17" s="106">
        <v>15</v>
      </c>
      <c r="AF17" s="106">
        <f t="shared" ca="1" si="0"/>
        <v>5</v>
      </c>
      <c r="AG17" s="106">
        <f t="shared" ca="1" si="0"/>
        <v>1</v>
      </c>
      <c r="AH17" s="106" t="str">
        <f t="shared" ca="1" si="1"/>
        <v>'5-1</v>
      </c>
    </row>
    <row r="18" spans="4:34" x14ac:dyDescent="0.25">
      <c r="D18" s="117">
        <v>16</v>
      </c>
      <c r="E18" s="118" t="str">
        <f t="shared" ca="1" si="5"/>
        <v>servicio 4336 abc 61281</v>
      </c>
      <c r="I18" s="114">
        <v>5</v>
      </c>
      <c r="J18" s="115" t="s">
        <v>400</v>
      </c>
      <c r="K18" s="4"/>
      <c r="L18" s="101">
        <v>2</v>
      </c>
      <c r="M18" s="102" t="s">
        <v>128</v>
      </c>
      <c r="N18" s="30">
        <f t="shared" ref="N18:N36" si="7">LEN(M18)</f>
        <v>37</v>
      </c>
      <c r="P18" s="116">
        <v>8</v>
      </c>
      <c r="Q18" s="116">
        <v>14</v>
      </c>
      <c r="R18" s="116">
        <v>2</v>
      </c>
      <c r="S18" s="116">
        <v>1</v>
      </c>
      <c r="T18" s="116">
        <v>13</v>
      </c>
      <c r="U18" s="114" t="str">
        <f t="shared" si="6"/>
        <v>8-14-2-1-13</v>
      </c>
      <c r="Y18" s="97">
        <f t="shared" ca="1" si="2"/>
        <v>9</v>
      </c>
      <c r="Z18" s="97">
        <f t="shared" ca="1" si="2"/>
        <v>9</v>
      </c>
      <c r="AA18" s="97" t="str">
        <f t="shared" ca="1" si="3"/>
        <v/>
      </c>
      <c r="AB18" s="97" t="str">
        <f t="shared" ca="1" si="4"/>
        <v>'9-9'</v>
      </c>
      <c r="AC18" s="97"/>
      <c r="AD18" s="99" t="s">
        <v>293</v>
      </c>
      <c r="AE18" s="106">
        <v>16</v>
      </c>
      <c r="AF18" s="106">
        <f t="shared" ca="1" si="0"/>
        <v>5</v>
      </c>
      <c r="AG18" s="106">
        <f t="shared" ca="1" si="0"/>
        <v>6</v>
      </c>
      <c r="AH18" s="106" t="str">
        <f t="shared" ca="1" si="1"/>
        <v>'5-6</v>
      </c>
    </row>
    <row r="19" spans="4:34" x14ac:dyDescent="0.25">
      <c r="D19" s="117">
        <v>17</v>
      </c>
      <c r="E19" s="118" t="str">
        <f t="shared" ca="1" si="5"/>
        <v>servicio 1472 abc 73350</v>
      </c>
      <c r="I19" s="114">
        <v>6</v>
      </c>
      <c r="J19" s="115" t="s">
        <v>401</v>
      </c>
      <c r="K19" s="4"/>
      <c r="L19" s="101">
        <v>3</v>
      </c>
      <c r="M19" s="102" t="s">
        <v>131</v>
      </c>
      <c r="N19" s="30">
        <f t="shared" si="7"/>
        <v>30</v>
      </c>
      <c r="P19" s="116">
        <v>2</v>
      </c>
      <c r="Q19" s="116">
        <v>12</v>
      </c>
      <c r="R19" s="116">
        <v>15</v>
      </c>
      <c r="S19" s="116">
        <v>13</v>
      </c>
      <c r="T19" s="116">
        <v>4</v>
      </c>
      <c r="U19" s="114" t="str">
        <f t="shared" si="6"/>
        <v>2-12-15-13-4</v>
      </c>
      <c r="Y19" s="97">
        <f t="shared" ca="1" si="2"/>
        <v>20</v>
      </c>
      <c r="Z19" s="97">
        <f t="shared" ca="1" si="2"/>
        <v>8</v>
      </c>
      <c r="AA19" s="97" t="str">
        <f t="shared" ca="1" si="3"/>
        <v/>
      </c>
      <c r="AB19" s="97" t="str">
        <f t="shared" ca="1" si="4"/>
        <v>'8-20'</v>
      </c>
      <c r="AC19" s="97"/>
      <c r="AD19" s="99" t="s">
        <v>294</v>
      </c>
      <c r="AE19" s="106">
        <v>17</v>
      </c>
      <c r="AF19" s="106">
        <f t="shared" ca="1" si="0"/>
        <v>1</v>
      </c>
      <c r="AG19" s="106">
        <f t="shared" ca="1" si="0"/>
        <v>5</v>
      </c>
      <c r="AH19" s="106" t="str">
        <f t="shared" ca="1" si="1"/>
        <v>'1-5</v>
      </c>
    </row>
    <row r="20" spans="4:34" x14ac:dyDescent="0.25">
      <c r="D20" s="117">
        <v>18</v>
      </c>
      <c r="E20" s="118" t="str">
        <f t="shared" ca="1" si="5"/>
        <v>servicio 2389 abc 81790</v>
      </c>
      <c r="I20" s="114">
        <v>7</v>
      </c>
      <c r="J20" s="115" t="s">
        <v>402</v>
      </c>
      <c r="K20" s="4"/>
      <c r="L20" s="101">
        <v>4</v>
      </c>
      <c r="M20" s="102" t="s">
        <v>211</v>
      </c>
      <c r="N20" s="30">
        <f t="shared" si="7"/>
        <v>180</v>
      </c>
      <c r="P20" s="116">
        <v>13</v>
      </c>
      <c r="Q20" s="116">
        <v>12</v>
      </c>
      <c r="R20" s="116">
        <v>14</v>
      </c>
      <c r="S20" s="116">
        <v>7</v>
      </c>
      <c r="T20" s="116" t="s">
        <v>414</v>
      </c>
      <c r="U20" s="114" t="str">
        <f t="shared" si="6"/>
        <v>13-12-14-7</v>
      </c>
      <c r="Y20" s="97">
        <f t="shared" ca="1" si="2"/>
        <v>6</v>
      </c>
      <c r="Z20" s="97">
        <f t="shared" ca="1" si="2"/>
        <v>14</v>
      </c>
      <c r="AA20" s="97" t="str">
        <f t="shared" ca="1" si="3"/>
        <v/>
      </c>
      <c r="AB20" s="97" t="str">
        <f t="shared" ca="1" si="4"/>
        <v>'14-6'</v>
      </c>
      <c r="AC20" s="97"/>
      <c r="AD20" s="99" t="s">
        <v>295</v>
      </c>
      <c r="AE20" s="106">
        <v>18</v>
      </c>
      <c r="AF20" s="106">
        <f t="shared" ca="1" si="0"/>
        <v>1</v>
      </c>
      <c r="AG20" s="106">
        <f t="shared" ca="1" si="0"/>
        <v>1</v>
      </c>
      <c r="AH20" s="106" t="str">
        <f t="shared" ca="1" si="1"/>
        <v>'1</v>
      </c>
    </row>
    <row r="21" spans="4:34" x14ac:dyDescent="0.25">
      <c r="D21" s="117">
        <v>19</v>
      </c>
      <c r="E21" s="118" t="str">
        <f t="shared" ca="1" si="5"/>
        <v>servicio 3346 abc 35639</v>
      </c>
      <c r="I21" s="114">
        <v>8</v>
      </c>
      <c r="J21" s="115" t="s">
        <v>403</v>
      </c>
      <c r="K21" s="4"/>
      <c r="L21" s="101">
        <v>5</v>
      </c>
      <c r="M21" s="102" t="s">
        <v>212</v>
      </c>
      <c r="N21" s="30">
        <f t="shared" si="7"/>
        <v>149</v>
      </c>
      <c r="P21" s="116">
        <v>3</v>
      </c>
      <c r="Q21" s="116">
        <v>14</v>
      </c>
      <c r="R21" s="116">
        <v>15</v>
      </c>
      <c r="S21" s="116">
        <v>13</v>
      </c>
      <c r="T21" s="116">
        <v>6</v>
      </c>
      <c r="U21" s="114" t="str">
        <f t="shared" si="6"/>
        <v>3-14-15-13-6</v>
      </c>
      <c r="Y21" s="97">
        <f t="shared" ca="1" si="2"/>
        <v>1</v>
      </c>
      <c r="Z21" s="97">
        <f t="shared" ca="1" si="2"/>
        <v>4</v>
      </c>
      <c r="AA21" s="97" t="str">
        <f t="shared" ca="1" si="3"/>
        <v/>
      </c>
      <c r="AB21" s="97" t="str">
        <f t="shared" ca="1" si="4"/>
        <v>'4-1'</v>
      </c>
      <c r="AC21" s="97"/>
      <c r="AD21" s="99" t="s">
        <v>296</v>
      </c>
      <c r="AE21" s="106">
        <v>19</v>
      </c>
      <c r="AF21" s="106">
        <f t="shared" ca="1" si="0"/>
        <v>6</v>
      </c>
      <c r="AG21" s="106">
        <f t="shared" ca="1" si="0"/>
        <v>5</v>
      </c>
      <c r="AH21" s="106" t="str">
        <f t="shared" ca="1" si="1"/>
        <v>'6-5</v>
      </c>
    </row>
    <row r="22" spans="4:34" x14ac:dyDescent="0.25">
      <c r="D22" s="117">
        <v>20</v>
      </c>
      <c r="E22" s="118" t="str">
        <f t="shared" ca="1" si="5"/>
        <v>servicio 1516 abc 46382</v>
      </c>
      <c r="I22" s="114">
        <v>9</v>
      </c>
      <c r="J22" s="115" t="s">
        <v>404</v>
      </c>
      <c r="K22" s="4"/>
      <c r="L22" s="101">
        <v>6</v>
      </c>
      <c r="M22" s="102" t="s">
        <v>213</v>
      </c>
      <c r="N22" s="30">
        <f t="shared" si="7"/>
        <v>178</v>
      </c>
      <c r="P22" s="116">
        <v>4</v>
      </c>
      <c r="Q22" s="116">
        <v>13</v>
      </c>
      <c r="R22" s="116">
        <v>14</v>
      </c>
      <c r="S22" s="116">
        <v>8</v>
      </c>
      <c r="T22" s="116">
        <v>1</v>
      </c>
      <c r="U22" s="114" t="str">
        <f t="shared" si="6"/>
        <v>4-13-14-8-1</v>
      </c>
      <c r="Y22" s="97">
        <f t="shared" ca="1" si="2"/>
        <v>20</v>
      </c>
      <c r="Z22" s="97">
        <f t="shared" ca="1" si="2"/>
        <v>6</v>
      </c>
      <c r="AA22" s="97" t="str">
        <f t="shared" ca="1" si="3"/>
        <v/>
      </c>
      <c r="AB22" s="97" t="str">
        <f t="shared" ca="1" si="4"/>
        <v>'6-20'</v>
      </c>
      <c r="AC22" s="97"/>
      <c r="AD22" s="99" t="s">
        <v>297</v>
      </c>
      <c r="AE22" s="106">
        <v>20</v>
      </c>
      <c r="AF22" s="106">
        <f t="shared" ca="1" si="0"/>
        <v>6</v>
      </c>
      <c r="AG22" s="106">
        <f t="shared" ca="1" si="0"/>
        <v>3</v>
      </c>
      <c r="AH22" s="106" t="str">
        <f t="shared" ca="1" si="1"/>
        <v>'6-3</v>
      </c>
    </row>
    <row r="23" spans="4:34" x14ac:dyDescent="0.25">
      <c r="D23" s="117">
        <v>21</v>
      </c>
      <c r="E23" s="118" t="str">
        <f t="shared" ca="1" si="5"/>
        <v>servicio 3853 abc 46897</v>
      </c>
      <c r="I23" s="114">
        <v>10</v>
      </c>
      <c r="J23" s="115" t="s">
        <v>405</v>
      </c>
      <c r="K23" s="4"/>
      <c r="L23" s="101">
        <v>7</v>
      </c>
      <c r="M23" s="102" t="s">
        <v>214</v>
      </c>
      <c r="N23" s="30">
        <f t="shared" si="7"/>
        <v>138</v>
      </c>
      <c r="P23" s="116">
        <v>7</v>
      </c>
      <c r="Q23" s="116">
        <v>11</v>
      </c>
      <c r="R23" s="116">
        <v>15</v>
      </c>
      <c r="S23" s="116">
        <v>11</v>
      </c>
      <c r="T23" s="116"/>
      <c r="U23" s="114" t="str">
        <f t="shared" si="6"/>
        <v>7-11-15-11</v>
      </c>
      <c r="Y23" s="97">
        <f t="shared" ca="1" si="2"/>
        <v>17</v>
      </c>
      <c r="Z23" s="97">
        <f t="shared" ca="1" si="2"/>
        <v>13</v>
      </c>
      <c r="AA23" s="97">
        <f t="shared" ca="1" si="3"/>
        <v>1</v>
      </c>
      <c r="AB23" s="97" t="str">
        <f t="shared" ca="1" si="4"/>
        <v>'13-17-1'</v>
      </c>
      <c r="AC23" s="97"/>
      <c r="AD23" s="97" t="s">
        <v>298</v>
      </c>
    </row>
    <row r="24" spans="4:34" x14ac:dyDescent="0.25">
      <c r="H24" s="4"/>
      <c r="I24" s="114">
        <v>11</v>
      </c>
      <c r="J24" s="115" t="s">
        <v>406</v>
      </c>
      <c r="K24" s="4"/>
      <c r="L24" s="101">
        <v>8</v>
      </c>
      <c r="M24" s="102" t="s">
        <v>272</v>
      </c>
      <c r="N24" s="30">
        <f t="shared" si="7"/>
        <v>222</v>
      </c>
      <c r="P24" s="116">
        <v>1</v>
      </c>
      <c r="Q24" s="116">
        <v>3</v>
      </c>
      <c r="R24" s="116">
        <v>13</v>
      </c>
      <c r="S24" s="116">
        <v>10</v>
      </c>
      <c r="T24" s="116">
        <v>4</v>
      </c>
      <c r="U24" s="114" t="str">
        <f t="shared" si="6"/>
        <v>1-3-13-10-4</v>
      </c>
      <c r="Y24" s="97">
        <f t="shared" ca="1" si="2"/>
        <v>15</v>
      </c>
      <c r="Z24" s="97">
        <f t="shared" ca="1" si="2"/>
        <v>7</v>
      </c>
      <c r="AA24" s="97" t="str">
        <f t="shared" ca="1" si="3"/>
        <v/>
      </c>
      <c r="AB24" s="97" t="str">
        <f t="shared" ca="1" si="4"/>
        <v>'7-15'</v>
      </c>
      <c r="AC24" s="97"/>
      <c r="AD24" s="97" t="s">
        <v>299</v>
      </c>
    </row>
    <row r="25" spans="4:34" x14ac:dyDescent="0.25">
      <c r="F25" s="4"/>
      <c r="G25" s="4"/>
      <c r="H25" s="4"/>
      <c r="I25" s="114">
        <v>12</v>
      </c>
      <c r="J25" s="115" t="s">
        <v>407</v>
      </c>
      <c r="L25" s="101">
        <v>9</v>
      </c>
      <c r="M25" s="102" t="s">
        <v>273</v>
      </c>
      <c r="N25" s="30">
        <f t="shared" si="7"/>
        <v>204</v>
      </c>
      <c r="P25" s="116">
        <v>12</v>
      </c>
      <c r="Q25" s="116">
        <v>2</v>
      </c>
      <c r="R25" s="116">
        <v>6</v>
      </c>
      <c r="S25" s="116">
        <v>9</v>
      </c>
      <c r="T25" s="116">
        <v>14</v>
      </c>
      <c r="U25" s="114" t="str">
        <f t="shared" si="6"/>
        <v>12-2-6-9-14</v>
      </c>
      <c r="Y25" s="97">
        <f t="shared" ca="1" si="2"/>
        <v>18</v>
      </c>
      <c r="Z25" s="97">
        <f t="shared" ca="1" si="2"/>
        <v>10</v>
      </c>
      <c r="AA25" s="97" t="str">
        <f t="shared" ca="1" si="3"/>
        <v/>
      </c>
      <c r="AB25" s="97" t="str">
        <f t="shared" ca="1" si="4"/>
        <v>'10-18'</v>
      </c>
      <c r="AC25" s="97"/>
      <c r="AD25" s="97" t="s">
        <v>300</v>
      </c>
    </row>
    <row r="26" spans="4:34" x14ac:dyDescent="0.25">
      <c r="F26" s="4"/>
      <c r="G26" s="4"/>
      <c r="H26" s="4"/>
      <c r="I26" s="114">
        <v>13</v>
      </c>
      <c r="J26" s="115" t="s">
        <v>408</v>
      </c>
      <c r="L26" s="101">
        <v>10</v>
      </c>
      <c r="M26" s="102" t="s">
        <v>274</v>
      </c>
      <c r="N26" s="30">
        <f t="shared" si="7"/>
        <v>213</v>
      </c>
      <c r="P26" s="116">
        <v>15</v>
      </c>
      <c r="Q26" s="116">
        <v>7</v>
      </c>
      <c r="R26" s="116">
        <v>1</v>
      </c>
      <c r="S26" s="116">
        <v>12</v>
      </c>
      <c r="T26" s="116">
        <v>2</v>
      </c>
      <c r="U26" s="114" t="str">
        <f t="shared" si="6"/>
        <v>15-7-1-12-2</v>
      </c>
      <c r="Y26" s="97">
        <f t="shared" ca="1" si="2"/>
        <v>18</v>
      </c>
      <c r="Z26" s="97">
        <f t="shared" ca="1" si="2"/>
        <v>6</v>
      </c>
      <c r="AA26" s="97" t="str">
        <f t="shared" ca="1" si="3"/>
        <v/>
      </c>
      <c r="AB26" s="97" t="str">
        <f t="shared" ca="1" si="4"/>
        <v>'6-18'</v>
      </c>
      <c r="AC26" s="97"/>
      <c r="AD26" s="97" t="s">
        <v>301</v>
      </c>
    </row>
    <row r="27" spans="4:34" x14ac:dyDescent="0.25">
      <c r="F27" s="4"/>
      <c r="G27" s="4"/>
      <c r="H27" s="4"/>
      <c r="I27" s="114">
        <v>14</v>
      </c>
      <c r="J27" s="115" t="s">
        <v>409</v>
      </c>
      <c r="L27" s="101">
        <v>11</v>
      </c>
      <c r="M27" s="102" t="s">
        <v>275</v>
      </c>
      <c r="N27" s="30">
        <f t="shared" si="7"/>
        <v>118</v>
      </c>
      <c r="P27" s="116">
        <v>15</v>
      </c>
      <c r="Q27" s="116">
        <v>7</v>
      </c>
      <c r="R27" s="116">
        <v>11</v>
      </c>
      <c r="S27" s="116">
        <v>4</v>
      </c>
      <c r="T27" s="116" t="s">
        <v>414</v>
      </c>
      <c r="U27" s="114" t="str">
        <f t="shared" si="6"/>
        <v>15-7-11-4</v>
      </c>
      <c r="Y27" s="97">
        <f t="shared" ca="1" si="2"/>
        <v>4</v>
      </c>
      <c r="Z27" s="97">
        <f t="shared" ca="1" si="2"/>
        <v>5</v>
      </c>
      <c r="AA27" s="97" t="str">
        <f t="shared" ca="1" si="3"/>
        <v/>
      </c>
      <c r="AB27" s="97" t="str">
        <f t="shared" ca="1" si="4"/>
        <v>'5-4'</v>
      </c>
      <c r="AC27" s="97"/>
      <c r="AD27" s="100" t="s">
        <v>304</v>
      </c>
    </row>
    <row r="28" spans="4:34" x14ac:dyDescent="0.25">
      <c r="I28" s="114">
        <v>15</v>
      </c>
      <c r="J28" s="115" t="s">
        <v>410</v>
      </c>
      <c r="L28" s="101">
        <v>12</v>
      </c>
      <c r="M28" s="102" t="s">
        <v>276</v>
      </c>
      <c r="N28" s="30">
        <f t="shared" si="7"/>
        <v>166</v>
      </c>
      <c r="P28" s="116">
        <v>8</v>
      </c>
      <c r="Q28" s="116">
        <v>9</v>
      </c>
      <c r="R28" s="116">
        <v>1</v>
      </c>
      <c r="S28" s="116">
        <v>10</v>
      </c>
      <c r="T28" s="116">
        <v>12</v>
      </c>
      <c r="U28" s="114" t="str">
        <f t="shared" si="6"/>
        <v>8-9-1-10-12</v>
      </c>
    </row>
    <row r="29" spans="4:34" x14ac:dyDescent="0.25">
      <c r="I29" s="114">
        <v>16</v>
      </c>
      <c r="J29" s="115" t="s">
        <v>411</v>
      </c>
      <c r="L29" s="101">
        <v>13</v>
      </c>
      <c r="M29" s="102" t="s">
        <v>277</v>
      </c>
      <c r="N29" s="30">
        <f t="shared" si="7"/>
        <v>128</v>
      </c>
      <c r="P29" s="116">
        <v>11</v>
      </c>
      <c r="Q29" s="116">
        <v>9</v>
      </c>
      <c r="R29" s="116">
        <v>7</v>
      </c>
      <c r="S29" s="116">
        <v>10</v>
      </c>
      <c r="T29" s="116">
        <v>5</v>
      </c>
      <c r="U29" s="114" t="str">
        <f t="shared" si="6"/>
        <v>11-9-7-10-5</v>
      </c>
    </row>
    <row r="30" spans="4:34" x14ac:dyDescent="0.25">
      <c r="I30" s="114">
        <v>17</v>
      </c>
      <c r="J30" s="115" t="s">
        <v>412</v>
      </c>
      <c r="L30" s="101">
        <v>14</v>
      </c>
      <c r="M30" s="102" t="s">
        <v>278</v>
      </c>
      <c r="N30" s="30">
        <f t="shared" si="7"/>
        <v>140</v>
      </c>
      <c r="P30" s="116">
        <v>7</v>
      </c>
      <c r="Q30" s="116">
        <v>10</v>
      </c>
      <c r="R30" s="116">
        <v>12</v>
      </c>
      <c r="S30" s="116">
        <v>5</v>
      </c>
      <c r="T30" s="116">
        <v>14</v>
      </c>
      <c r="U30" s="114" t="str">
        <f t="shared" si="6"/>
        <v>7-10-12-5-14</v>
      </c>
    </row>
    <row r="31" spans="4:34" x14ac:dyDescent="0.25">
      <c r="I31" s="114">
        <v>18</v>
      </c>
      <c r="J31" s="115" t="s">
        <v>413</v>
      </c>
      <c r="L31" s="101">
        <v>15</v>
      </c>
      <c r="M31" s="102" t="s">
        <v>279</v>
      </c>
      <c r="N31" s="30">
        <f t="shared" si="7"/>
        <v>201</v>
      </c>
      <c r="P31" s="116">
        <v>15</v>
      </c>
      <c r="Q31" s="116">
        <v>6</v>
      </c>
      <c r="R31" s="116">
        <v>8</v>
      </c>
      <c r="S31" s="116">
        <v>2</v>
      </c>
      <c r="T31" s="116">
        <v>11</v>
      </c>
      <c r="U31" s="114" t="str">
        <f t="shared" si="6"/>
        <v>15-6-8-2-11</v>
      </c>
    </row>
    <row r="32" spans="4:34" x14ac:dyDescent="0.25">
      <c r="J32" s="5"/>
      <c r="L32" s="101">
        <v>16</v>
      </c>
      <c r="M32" s="102" t="s">
        <v>280</v>
      </c>
      <c r="N32" s="30">
        <f t="shared" si="7"/>
        <v>235</v>
      </c>
      <c r="P32" s="116">
        <v>4</v>
      </c>
      <c r="Q32" s="116">
        <v>13</v>
      </c>
      <c r="R32" s="116">
        <v>14</v>
      </c>
      <c r="S32" s="116">
        <v>1</v>
      </c>
      <c r="T32" s="116">
        <v>12</v>
      </c>
      <c r="U32" s="114" t="str">
        <f t="shared" si="6"/>
        <v>4-13-14-1-12</v>
      </c>
    </row>
    <row r="33" spans="5:21" x14ac:dyDescent="0.25">
      <c r="J33" s="5"/>
      <c r="L33" s="101">
        <v>17</v>
      </c>
      <c r="M33" s="102" t="s">
        <v>281</v>
      </c>
      <c r="N33" s="30">
        <f t="shared" si="7"/>
        <v>234</v>
      </c>
      <c r="P33" s="116">
        <v>14</v>
      </c>
      <c r="Q33" s="116">
        <v>10</v>
      </c>
      <c r="R33" s="116">
        <v>3</v>
      </c>
      <c r="S33" s="116">
        <v>5</v>
      </c>
      <c r="T33" s="116">
        <v>15</v>
      </c>
      <c r="U33" s="114" t="str">
        <f t="shared" si="6"/>
        <v>14-10-3-5-15</v>
      </c>
    </row>
    <row r="34" spans="5:21" x14ac:dyDescent="0.25">
      <c r="E34" s="161" t="s">
        <v>142</v>
      </c>
      <c r="F34" s="162"/>
      <c r="G34" s="162"/>
      <c r="H34" s="162"/>
      <c r="I34" s="163"/>
      <c r="J34" s="5"/>
      <c r="L34" s="101">
        <v>18</v>
      </c>
      <c r="M34" s="102" t="s">
        <v>282</v>
      </c>
      <c r="N34" s="30">
        <f t="shared" si="7"/>
        <v>216</v>
      </c>
      <c r="P34" s="116">
        <v>4</v>
      </c>
      <c r="Q34" s="116">
        <v>11</v>
      </c>
      <c r="R34" s="116">
        <v>8</v>
      </c>
      <c r="S34" s="116">
        <v>11</v>
      </c>
      <c r="T34" s="116" t="s">
        <v>414</v>
      </c>
      <c r="U34" s="114" t="str">
        <f t="shared" si="6"/>
        <v>4-11-8-11</v>
      </c>
    </row>
    <row r="35" spans="5:21" x14ac:dyDescent="0.25">
      <c r="E35" s="10" t="s">
        <v>134</v>
      </c>
      <c r="F35" s="23" t="s">
        <v>145</v>
      </c>
      <c r="G35" s="23" t="s">
        <v>146</v>
      </c>
      <c r="H35" s="23" t="s">
        <v>37</v>
      </c>
      <c r="I35" s="23" t="s">
        <v>36</v>
      </c>
      <c r="J35" s="5"/>
      <c r="L35" s="101">
        <v>19</v>
      </c>
      <c r="M35" s="102" t="s">
        <v>283</v>
      </c>
      <c r="N35" s="30">
        <f t="shared" si="7"/>
        <v>224</v>
      </c>
    </row>
    <row r="36" spans="5:21" x14ac:dyDescent="0.25">
      <c r="E36" s="7">
        <v>1</v>
      </c>
      <c r="F36" s="1" t="s">
        <v>31</v>
      </c>
      <c r="G36" s="1" t="s">
        <v>62</v>
      </c>
      <c r="H36" s="1"/>
      <c r="I36" s="2">
        <v>1</v>
      </c>
      <c r="J36" s="5"/>
      <c r="L36" s="101">
        <v>20</v>
      </c>
      <c r="M36" s="102" t="s">
        <v>284</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25">
        <v>1</v>
      </c>
      <c r="M38" s="125">
        <v>5</v>
      </c>
      <c r="N38" s="111">
        <v>1</v>
      </c>
      <c r="O38">
        <v>2</v>
      </c>
      <c r="P38">
        <v>3</v>
      </c>
      <c r="Q38">
        <v>4</v>
      </c>
      <c r="R38">
        <v>5</v>
      </c>
    </row>
    <row r="39" spans="5:21" x14ac:dyDescent="0.25">
      <c r="E39" s="7">
        <v>4</v>
      </c>
      <c r="F39" s="1" t="s">
        <v>29</v>
      </c>
      <c r="G39" s="1" t="s">
        <v>64</v>
      </c>
      <c r="H39" s="1"/>
      <c r="I39" s="2">
        <v>1</v>
      </c>
      <c r="J39" s="5"/>
      <c r="L39" s="125">
        <v>2</v>
      </c>
      <c r="M39" s="125">
        <v>5</v>
      </c>
      <c r="N39" s="111">
        <v>1</v>
      </c>
      <c r="O39">
        <v>2</v>
      </c>
      <c r="P39">
        <v>3</v>
      </c>
      <c r="Q39">
        <v>4</v>
      </c>
      <c r="R39">
        <v>5</v>
      </c>
    </row>
    <row r="40" spans="5:21" x14ac:dyDescent="0.25">
      <c r="E40" s="7">
        <v>5</v>
      </c>
      <c r="F40" s="1" t="s">
        <v>10</v>
      </c>
      <c r="G40" s="1" t="s">
        <v>65</v>
      </c>
      <c r="H40" s="1"/>
      <c r="I40" s="2">
        <v>1</v>
      </c>
      <c r="J40" s="5"/>
      <c r="L40" s="125">
        <v>3</v>
      </c>
      <c r="M40" s="125">
        <v>4</v>
      </c>
      <c r="N40" s="111">
        <v>1</v>
      </c>
      <c r="O40">
        <v>2</v>
      </c>
      <c r="P40">
        <v>3</v>
      </c>
      <c r="Q40">
        <v>4</v>
      </c>
      <c r="R40">
        <v>5</v>
      </c>
    </row>
    <row r="41" spans="5:21" x14ac:dyDescent="0.25">
      <c r="E41" s="7">
        <v>6</v>
      </c>
      <c r="F41" s="1" t="s">
        <v>30</v>
      </c>
      <c r="G41" s="1" t="s">
        <v>66</v>
      </c>
      <c r="H41" s="1"/>
      <c r="I41" s="2">
        <v>1</v>
      </c>
      <c r="J41" s="5"/>
      <c r="L41" s="125">
        <v>4</v>
      </c>
      <c r="M41" s="125">
        <v>3</v>
      </c>
      <c r="N41" s="111">
        <v>1</v>
      </c>
      <c r="O41">
        <v>2</v>
      </c>
      <c r="P41">
        <v>3</v>
      </c>
      <c r="Q41">
        <v>4</v>
      </c>
      <c r="R41">
        <v>5</v>
      </c>
    </row>
    <row r="42" spans="5:21" x14ac:dyDescent="0.25">
      <c r="E42" s="7">
        <v>7</v>
      </c>
      <c r="F42" s="1" t="s">
        <v>57</v>
      </c>
      <c r="G42" s="1" t="s">
        <v>57</v>
      </c>
      <c r="H42" s="1"/>
      <c r="I42" s="2">
        <v>1</v>
      </c>
      <c r="J42" s="5"/>
      <c r="L42" s="125">
        <v>5</v>
      </c>
      <c r="M42" s="125">
        <v>3</v>
      </c>
      <c r="N42" s="111">
        <v>1</v>
      </c>
      <c r="O42">
        <v>2</v>
      </c>
      <c r="P42">
        <v>3</v>
      </c>
      <c r="Q42">
        <v>4</v>
      </c>
      <c r="R42">
        <v>5</v>
      </c>
    </row>
    <row r="43" spans="5:21" x14ac:dyDescent="0.25">
      <c r="E43" s="7">
        <v>8</v>
      </c>
      <c r="F43" s="1" t="s">
        <v>59</v>
      </c>
      <c r="G43" s="1" t="s">
        <v>67</v>
      </c>
      <c r="H43" s="1"/>
      <c r="I43" s="2">
        <v>0</v>
      </c>
      <c r="L43" s="125">
        <v>6</v>
      </c>
      <c r="M43" s="125">
        <v>2</v>
      </c>
      <c r="N43" s="111">
        <v>1</v>
      </c>
      <c r="O43">
        <v>2</v>
      </c>
      <c r="P43">
        <v>3</v>
      </c>
      <c r="Q43">
        <v>4</v>
      </c>
      <c r="R43">
        <v>5</v>
      </c>
    </row>
    <row r="44" spans="5:21" x14ac:dyDescent="0.25">
      <c r="E44" s="7">
        <v>9</v>
      </c>
      <c r="F44" s="1" t="s">
        <v>60</v>
      </c>
      <c r="G44" s="1" t="s">
        <v>68</v>
      </c>
      <c r="H44" s="1"/>
      <c r="I44" s="2">
        <v>1</v>
      </c>
      <c r="L44" s="125">
        <v>7</v>
      </c>
      <c r="M44" s="125">
        <v>3</v>
      </c>
      <c r="N44" s="111">
        <v>1</v>
      </c>
      <c r="O44">
        <v>2</v>
      </c>
      <c r="P44">
        <v>3</v>
      </c>
      <c r="Q44">
        <v>4</v>
      </c>
      <c r="R44">
        <v>5</v>
      </c>
    </row>
    <row r="45" spans="5:21" x14ac:dyDescent="0.25">
      <c r="E45" s="7">
        <v>10</v>
      </c>
      <c r="F45" s="1" t="s">
        <v>58</v>
      </c>
      <c r="G45" s="1" t="s">
        <v>69</v>
      </c>
      <c r="H45" s="1"/>
      <c r="I45" s="2">
        <v>1</v>
      </c>
      <c r="L45" s="125">
        <v>8</v>
      </c>
      <c r="M45" s="125">
        <v>4</v>
      </c>
      <c r="N45" s="111">
        <v>1</v>
      </c>
      <c r="O45">
        <v>2</v>
      </c>
      <c r="P45">
        <v>3</v>
      </c>
      <c r="Q45">
        <v>4</v>
      </c>
      <c r="R45">
        <v>5</v>
      </c>
    </row>
    <row r="46" spans="5:21" x14ac:dyDescent="0.25">
      <c r="E46" s="7">
        <v>11</v>
      </c>
      <c r="F46" s="1" t="s">
        <v>61</v>
      </c>
      <c r="G46" s="1" t="s">
        <v>70</v>
      </c>
      <c r="H46" s="1"/>
      <c r="I46" s="2">
        <v>1</v>
      </c>
      <c r="L46" s="125">
        <v>9</v>
      </c>
      <c r="M46" s="125">
        <v>5</v>
      </c>
      <c r="N46" s="111">
        <v>1</v>
      </c>
      <c r="O46">
        <v>2</v>
      </c>
      <c r="P46">
        <v>3</v>
      </c>
      <c r="Q46">
        <v>4</v>
      </c>
      <c r="R46">
        <v>5</v>
      </c>
    </row>
    <row r="47" spans="5:21" x14ac:dyDescent="0.25">
      <c r="E47" s="7">
        <v>12</v>
      </c>
      <c r="F47" s="1" t="s">
        <v>9</v>
      </c>
      <c r="G47" s="1" t="s">
        <v>71</v>
      </c>
      <c r="H47" s="1"/>
      <c r="I47" s="2">
        <v>1</v>
      </c>
      <c r="L47" s="125">
        <v>10</v>
      </c>
      <c r="M47" s="125">
        <v>3</v>
      </c>
      <c r="N47" s="111">
        <v>1</v>
      </c>
      <c r="O47">
        <v>2</v>
      </c>
      <c r="P47">
        <v>3</v>
      </c>
      <c r="Q47">
        <v>4</v>
      </c>
      <c r="R47">
        <v>5</v>
      </c>
    </row>
    <row r="48" spans="5:21" ht="15.75" thickBot="1" x14ac:dyDescent="0.3">
      <c r="E48" s="18"/>
      <c r="F48" s="4"/>
      <c r="G48" s="4"/>
      <c r="H48" s="4"/>
      <c r="I48" s="4"/>
      <c r="L48" s="125">
        <v>11</v>
      </c>
      <c r="M48" s="125">
        <v>1</v>
      </c>
      <c r="N48" s="111">
        <v>1</v>
      </c>
      <c r="O48">
        <v>2</v>
      </c>
      <c r="P48">
        <v>3</v>
      </c>
      <c r="Q48">
        <v>4</v>
      </c>
      <c r="R48">
        <v>5</v>
      </c>
    </row>
    <row r="49" spans="4:18" x14ac:dyDescent="0.25">
      <c r="I49" s="38" t="s">
        <v>162</v>
      </c>
      <c r="L49" s="125">
        <v>12</v>
      </c>
      <c r="M49" s="125">
        <v>4</v>
      </c>
      <c r="N49" s="111">
        <v>1</v>
      </c>
      <c r="O49">
        <v>2</v>
      </c>
      <c r="P49">
        <v>3</v>
      </c>
      <c r="Q49">
        <v>4</v>
      </c>
      <c r="R49">
        <v>5</v>
      </c>
    </row>
    <row r="50" spans="4:18" x14ac:dyDescent="0.25">
      <c r="G50" s="4"/>
      <c r="H50" s="4"/>
      <c r="I50" s="39" t="s">
        <v>163</v>
      </c>
      <c r="L50" s="125">
        <v>13</v>
      </c>
      <c r="M50" s="125">
        <v>1</v>
      </c>
      <c r="N50" s="111">
        <v>1</v>
      </c>
      <c r="O50">
        <v>2</v>
      </c>
      <c r="P50">
        <v>3</v>
      </c>
      <c r="Q50">
        <v>4</v>
      </c>
      <c r="R50">
        <v>5</v>
      </c>
    </row>
    <row r="51" spans="4:18" x14ac:dyDescent="0.25">
      <c r="G51" s="4"/>
      <c r="H51" s="4"/>
      <c r="I51" s="39" t="s">
        <v>164</v>
      </c>
      <c r="L51" s="125">
        <v>14</v>
      </c>
      <c r="M51" s="125">
        <v>5</v>
      </c>
      <c r="N51" s="111">
        <v>1</v>
      </c>
      <c r="O51">
        <v>2</v>
      </c>
      <c r="P51">
        <v>3</v>
      </c>
      <c r="Q51">
        <v>4</v>
      </c>
      <c r="R51">
        <v>5</v>
      </c>
    </row>
    <row r="52" spans="4:18" x14ac:dyDescent="0.25">
      <c r="G52" s="4"/>
      <c r="H52" s="4"/>
      <c r="I52" s="39" t="s">
        <v>165</v>
      </c>
      <c r="L52" s="125">
        <v>15</v>
      </c>
      <c r="M52" s="125">
        <v>5</v>
      </c>
      <c r="N52" s="111">
        <v>1</v>
      </c>
      <c r="O52">
        <v>2</v>
      </c>
      <c r="P52">
        <v>3</v>
      </c>
      <c r="Q52">
        <v>4</v>
      </c>
      <c r="R52">
        <v>5</v>
      </c>
    </row>
    <row r="53" spans="4:18" ht="15.75" thickBot="1" x14ac:dyDescent="0.3">
      <c r="G53" s="4"/>
      <c r="H53" s="4"/>
      <c r="I53" s="40" t="s">
        <v>36</v>
      </c>
      <c r="L53" s="125">
        <v>16</v>
      </c>
      <c r="M53" s="125">
        <v>5</v>
      </c>
      <c r="N53" s="111">
        <v>1</v>
      </c>
      <c r="O53">
        <v>2</v>
      </c>
      <c r="P53">
        <v>3</v>
      </c>
      <c r="Q53">
        <v>4</v>
      </c>
      <c r="R53">
        <v>5</v>
      </c>
    </row>
    <row r="54" spans="4:18" x14ac:dyDescent="0.25">
      <c r="G54" s="4"/>
      <c r="H54" s="4"/>
      <c r="L54" s="125">
        <v>17</v>
      </c>
      <c r="M54" s="125">
        <v>3</v>
      </c>
      <c r="N54" s="111">
        <v>1</v>
      </c>
      <c r="O54">
        <v>2</v>
      </c>
      <c r="P54">
        <v>3</v>
      </c>
      <c r="Q54">
        <v>4</v>
      </c>
      <c r="R54">
        <v>5</v>
      </c>
    </row>
    <row r="55" spans="4:18" x14ac:dyDescent="0.25">
      <c r="G55" s="4"/>
      <c r="H55" s="4"/>
      <c r="L55" s="125">
        <v>18</v>
      </c>
      <c r="M55" s="125">
        <v>2</v>
      </c>
      <c r="N55" s="111">
        <v>1</v>
      </c>
      <c r="O55">
        <v>2</v>
      </c>
      <c r="P55">
        <v>3</v>
      </c>
      <c r="Q55">
        <v>4</v>
      </c>
      <c r="R55">
        <v>5</v>
      </c>
    </row>
    <row r="56" spans="4:18" x14ac:dyDescent="0.25">
      <c r="G56" s="4"/>
      <c r="H56" s="4"/>
      <c r="L56" s="125">
        <v>19</v>
      </c>
      <c r="M56" s="125">
        <v>2</v>
      </c>
      <c r="N56" s="111">
        <v>1</v>
      </c>
      <c r="O56">
        <v>2</v>
      </c>
      <c r="P56">
        <v>3</v>
      </c>
      <c r="Q56">
        <v>4</v>
      </c>
      <c r="R56">
        <v>5</v>
      </c>
    </row>
    <row r="57" spans="4:18" x14ac:dyDescent="0.25">
      <c r="G57" s="4"/>
      <c r="H57" s="4"/>
      <c r="L57" s="125">
        <v>20</v>
      </c>
      <c r="M57" s="125">
        <v>1</v>
      </c>
      <c r="N57" s="111">
        <v>1</v>
      </c>
      <c r="O57">
        <v>2</v>
      </c>
      <c r="P57">
        <v>3</v>
      </c>
      <c r="Q57">
        <v>4</v>
      </c>
      <c r="R57">
        <v>5</v>
      </c>
    </row>
    <row r="64" spans="4:18" x14ac:dyDescent="0.25">
      <c r="D64" s="117">
        <v>1</v>
      </c>
      <c r="E64" s="117">
        <v>4</v>
      </c>
      <c r="F64" s="117">
        <v>20</v>
      </c>
      <c r="G64" s="117">
        <v>7</v>
      </c>
      <c r="H64" s="117">
        <v>10</v>
      </c>
      <c r="I64" s="117">
        <v>12</v>
      </c>
      <c r="J64" s="117">
        <v>19</v>
      </c>
      <c r="K64" t="str">
        <f>CONCATENATE("'",D64,"-",E64,"-",F64,"-",G64,"-",H64,"-",I64,IF(J64&lt;&gt;"",CONCATENATE("-",J64),""))</f>
        <v>'1-4-20-7-10-12-19</v>
      </c>
    </row>
    <row r="65" spans="4:11" x14ac:dyDescent="0.25">
      <c r="D65" s="117">
        <v>2</v>
      </c>
      <c r="E65" s="117">
        <v>10</v>
      </c>
      <c r="F65" s="117">
        <v>17</v>
      </c>
      <c r="G65" s="117">
        <v>11</v>
      </c>
      <c r="H65" s="117">
        <v>9</v>
      </c>
      <c r="I65" s="117">
        <v>3</v>
      </c>
      <c r="J65" s="117">
        <v>8</v>
      </c>
      <c r="K65" t="str">
        <f t="shared" ref="K65:K83" si="8">CONCATENATE("'",D65,"-",E65,"-",F65,"-",G65,"-",H65,"-",I65,IF(J65&lt;&gt;"",CONCATENATE("-",J65),""))</f>
        <v>'2-10-17-11-9-3-8</v>
      </c>
    </row>
    <row r="66" spans="4:11" x14ac:dyDescent="0.25">
      <c r="D66" s="117">
        <v>3</v>
      </c>
      <c r="E66" s="117">
        <v>4</v>
      </c>
      <c r="F66" s="117">
        <v>6</v>
      </c>
      <c r="G66" s="117">
        <v>11</v>
      </c>
      <c r="H66" s="117">
        <v>15</v>
      </c>
      <c r="I66" s="117">
        <v>5</v>
      </c>
      <c r="J66" s="117"/>
      <c r="K66" t="str">
        <f t="shared" si="8"/>
        <v>'3-4-6-11-15-5</v>
      </c>
    </row>
    <row r="67" spans="4:11" x14ac:dyDescent="0.25">
      <c r="D67" s="117">
        <v>4</v>
      </c>
      <c r="E67" s="117">
        <v>2</v>
      </c>
      <c r="F67" s="117">
        <v>18</v>
      </c>
      <c r="G67" s="117">
        <v>20</v>
      </c>
      <c r="H67" s="117">
        <v>8</v>
      </c>
      <c r="I67" s="117">
        <v>9</v>
      </c>
      <c r="J67" s="117">
        <v>14</v>
      </c>
      <c r="K67" t="str">
        <f t="shared" si="8"/>
        <v>'4-2-18-20-8-9-14</v>
      </c>
    </row>
    <row r="68" spans="4:11" x14ac:dyDescent="0.25">
      <c r="D68" s="117">
        <v>5</v>
      </c>
      <c r="E68" s="117">
        <v>20</v>
      </c>
      <c r="F68" s="117">
        <v>10</v>
      </c>
      <c r="G68" s="117">
        <v>4</v>
      </c>
      <c r="H68" s="117">
        <v>19</v>
      </c>
      <c r="I68" s="117">
        <v>6</v>
      </c>
      <c r="J68" s="117">
        <v>13</v>
      </c>
      <c r="K68" t="str">
        <f t="shared" si="8"/>
        <v>'5-20-10-4-19-6-13</v>
      </c>
    </row>
    <row r="69" spans="4:11" x14ac:dyDescent="0.25">
      <c r="D69" s="117">
        <v>6</v>
      </c>
      <c r="E69" s="117">
        <v>4</v>
      </c>
      <c r="F69" s="117">
        <v>13</v>
      </c>
      <c r="G69" s="117">
        <v>14</v>
      </c>
      <c r="H69" s="117">
        <v>10</v>
      </c>
      <c r="I69" s="117">
        <v>20</v>
      </c>
      <c r="J69" s="117">
        <v>19</v>
      </c>
      <c r="K69" t="str">
        <f t="shared" si="8"/>
        <v>'6-4-13-14-10-20-19</v>
      </c>
    </row>
    <row r="70" spans="4:11" x14ac:dyDescent="0.25">
      <c r="D70" s="117">
        <v>7</v>
      </c>
      <c r="E70" s="117">
        <v>19</v>
      </c>
      <c r="F70" s="117">
        <v>12</v>
      </c>
      <c r="G70" s="117">
        <v>16</v>
      </c>
      <c r="H70" s="117">
        <v>13</v>
      </c>
      <c r="I70" s="117">
        <v>3</v>
      </c>
      <c r="J70" s="117">
        <v>10</v>
      </c>
      <c r="K70" t="str">
        <f t="shared" si="8"/>
        <v>'7-19-12-16-13-3-10</v>
      </c>
    </row>
    <row r="71" spans="4:11" x14ac:dyDescent="0.25">
      <c r="D71" s="117">
        <v>8</v>
      </c>
      <c r="E71" s="117">
        <v>19</v>
      </c>
      <c r="F71" s="117">
        <v>5</v>
      </c>
      <c r="G71" s="117">
        <v>18</v>
      </c>
      <c r="H71" s="117">
        <v>12</v>
      </c>
      <c r="I71" s="117">
        <v>6</v>
      </c>
      <c r="J71" s="117">
        <v>13</v>
      </c>
      <c r="K71" t="str">
        <f t="shared" si="8"/>
        <v>'8-19-5-18-12-6-13</v>
      </c>
    </row>
    <row r="72" spans="4:11" x14ac:dyDescent="0.25">
      <c r="D72" s="117">
        <v>9</v>
      </c>
      <c r="E72" s="117">
        <v>3</v>
      </c>
      <c r="F72" s="117">
        <v>16</v>
      </c>
      <c r="G72" s="117">
        <v>1</v>
      </c>
      <c r="H72" s="117">
        <v>4</v>
      </c>
      <c r="I72" s="117">
        <v>7</v>
      </c>
      <c r="J72" s="117">
        <v>10</v>
      </c>
      <c r="K72" t="str">
        <f t="shared" si="8"/>
        <v>'9-3-16-1-4-7-10</v>
      </c>
    </row>
    <row r="73" spans="4:11" x14ac:dyDescent="0.25">
      <c r="D73" s="117">
        <v>10</v>
      </c>
      <c r="E73" s="117">
        <v>9</v>
      </c>
      <c r="F73" s="117">
        <v>7</v>
      </c>
      <c r="G73" s="117">
        <v>1</v>
      </c>
      <c r="H73" s="117">
        <v>17</v>
      </c>
      <c r="I73" s="117">
        <v>8</v>
      </c>
      <c r="J73" s="117"/>
      <c r="K73" t="str">
        <f t="shared" si="8"/>
        <v>'10-9-7-1-17-8</v>
      </c>
    </row>
    <row r="74" spans="4:11" x14ac:dyDescent="0.25">
      <c r="D74" s="117">
        <v>11</v>
      </c>
      <c r="E74" s="117">
        <v>3</v>
      </c>
      <c r="F74" s="117">
        <v>14</v>
      </c>
      <c r="G74" s="117">
        <v>9</v>
      </c>
      <c r="H74" s="117">
        <v>15</v>
      </c>
      <c r="I74" s="117">
        <v>2</v>
      </c>
      <c r="J74" s="117"/>
      <c r="K74" t="str">
        <f t="shared" si="8"/>
        <v>'11-3-14-9-15-2</v>
      </c>
    </row>
    <row r="75" spans="4:11" x14ac:dyDescent="0.25">
      <c r="D75" s="117">
        <v>12</v>
      </c>
      <c r="E75" s="117">
        <v>17</v>
      </c>
      <c r="F75" s="117">
        <v>20</v>
      </c>
      <c r="G75" s="117">
        <v>2</v>
      </c>
      <c r="H75" s="117">
        <v>15</v>
      </c>
      <c r="I75" s="117">
        <v>1</v>
      </c>
      <c r="J75" s="117">
        <v>11</v>
      </c>
      <c r="K75" t="str">
        <f t="shared" si="8"/>
        <v>'12-17-20-2-15-1-11</v>
      </c>
    </row>
    <row r="76" spans="4:11" x14ac:dyDescent="0.25">
      <c r="D76" s="117">
        <v>13</v>
      </c>
      <c r="E76" s="117">
        <v>8</v>
      </c>
      <c r="F76" s="117">
        <v>2</v>
      </c>
      <c r="G76" s="117">
        <v>17</v>
      </c>
      <c r="H76" s="117">
        <v>1</v>
      </c>
      <c r="I76" s="117">
        <v>10</v>
      </c>
      <c r="J76" s="117">
        <v>14</v>
      </c>
      <c r="K76" t="str">
        <f t="shared" si="8"/>
        <v>'13-8-2-17-1-10-14</v>
      </c>
    </row>
    <row r="77" spans="4:11" x14ac:dyDescent="0.25">
      <c r="D77" s="117">
        <v>14</v>
      </c>
      <c r="E77" s="117">
        <v>5</v>
      </c>
      <c r="F77" s="117">
        <v>16</v>
      </c>
      <c r="G77" s="117">
        <v>19</v>
      </c>
      <c r="H77" s="117">
        <v>11</v>
      </c>
      <c r="I77" s="117">
        <v>1</v>
      </c>
      <c r="J77" s="117">
        <v>15</v>
      </c>
      <c r="K77" t="str">
        <f t="shared" si="8"/>
        <v>'14-5-16-19-11-1-15</v>
      </c>
    </row>
    <row r="78" spans="4:11" x14ac:dyDescent="0.25">
      <c r="D78" s="117">
        <v>15</v>
      </c>
      <c r="E78" s="117">
        <v>10</v>
      </c>
      <c r="F78" s="117">
        <v>6</v>
      </c>
      <c r="G78" s="117">
        <v>13</v>
      </c>
      <c r="H78" s="117">
        <v>17</v>
      </c>
      <c r="I78" s="117">
        <v>12</v>
      </c>
      <c r="J78" s="117"/>
      <c r="K78" t="str">
        <f t="shared" si="8"/>
        <v>'15-10-6-13-17-12</v>
      </c>
    </row>
    <row r="79" spans="4:11" x14ac:dyDescent="0.25">
      <c r="D79" s="117">
        <v>16</v>
      </c>
      <c r="E79" s="117">
        <v>9</v>
      </c>
      <c r="F79" s="117">
        <v>12</v>
      </c>
      <c r="G79" s="117">
        <v>2</v>
      </c>
      <c r="H79" s="117">
        <v>14</v>
      </c>
      <c r="I79" s="117">
        <v>1</v>
      </c>
      <c r="J79" s="117"/>
      <c r="K79" t="str">
        <f t="shared" si="8"/>
        <v>'16-9-12-2-14-1</v>
      </c>
    </row>
    <row r="80" spans="4:11" x14ac:dyDescent="0.25">
      <c r="D80" s="117">
        <v>17</v>
      </c>
      <c r="E80" s="117">
        <v>7</v>
      </c>
      <c r="F80" s="117">
        <v>16</v>
      </c>
      <c r="G80" s="117">
        <v>18</v>
      </c>
      <c r="H80" s="117">
        <v>3</v>
      </c>
      <c r="I80" s="117">
        <v>10</v>
      </c>
      <c r="J80" s="117"/>
      <c r="K80" t="str">
        <f t="shared" si="8"/>
        <v>'17-7-16-18-3-10</v>
      </c>
    </row>
    <row r="81" spans="4:12" x14ac:dyDescent="0.25">
      <c r="D81" s="117">
        <v>18</v>
      </c>
      <c r="E81" s="117">
        <v>15</v>
      </c>
      <c r="F81" s="117">
        <v>9</v>
      </c>
      <c r="G81" s="117">
        <v>14</v>
      </c>
      <c r="H81" s="117">
        <v>10</v>
      </c>
      <c r="I81" s="117">
        <v>3</v>
      </c>
      <c r="J81" s="117">
        <v>12</v>
      </c>
      <c r="K81" t="str">
        <f t="shared" si="8"/>
        <v>'18-15-9-14-10-3-12</v>
      </c>
    </row>
    <row r="82" spans="4:12" x14ac:dyDescent="0.25">
      <c r="D82" s="117">
        <v>19</v>
      </c>
      <c r="E82" s="117">
        <v>11</v>
      </c>
      <c r="F82" s="117">
        <v>2</v>
      </c>
      <c r="G82" s="117">
        <v>3</v>
      </c>
      <c r="H82" s="117">
        <v>4</v>
      </c>
      <c r="I82" s="117">
        <v>7</v>
      </c>
      <c r="J82" s="117">
        <v>10</v>
      </c>
      <c r="K82" t="str">
        <f t="shared" si="8"/>
        <v>'19-11-2-3-4-7-10</v>
      </c>
    </row>
    <row r="83" spans="4:12" x14ac:dyDescent="0.25">
      <c r="D83" s="117">
        <v>20</v>
      </c>
      <c r="E83" s="117">
        <v>12</v>
      </c>
      <c r="F83" s="117">
        <v>7</v>
      </c>
      <c r="G83" s="117">
        <v>5</v>
      </c>
      <c r="H83" s="117">
        <v>4</v>
      </c>
      <c r="I83" s="117">
        <v>18</v>
      </c>
      <c r="J83" s="117"/>
      <c r="K83" t="str">
        <f t="shared" si="8"/>
        <v>'20-12-7-5-4-18</v>
      </c>
    </row>
    <row r="87" spans="4:12" x14ac:dyDescent="0.25">
      <c r="D87" s="133" t="s">
        <v>143</v>
      </c>
      <c r="E87" s="89"/>
    </row>
    <row r="88" spans="4:12" x14ac:dyDescent="0.25">
      <c r="D88" s="10" t="s">
        <v>135</v>
      </c>
      <c r="E88" s="24" t="s">
        <v>144</v>
      </c>
      <c r="F88" s="122">
        <v>21</v>
      </c>
      <c r="G88" s="122">
        <v>24</v>
      </c>
      <c r="H88" s="122">
        <v>20</v>
      </c>
      <c r="I88" s="122">
        <v>10</v>
      </c>
      <c r="J88" s="122">
        <v>7</v>
      </c>
      <c r="K88" s="122">
        <v>19</v>
      </c>
      <c r="L88" t="str">
        <f t="shared" ref="L88:L99" si="9">CONCATENATE("'",G88,"-",H88,"-",I88,"-",J88,IF(K88&lt;&gt;"",CONCATENATE("-",K88),""))</f>
        <v>'24-20-10-7-19</v>
      </c>
    </row>
    <row r="89" spans="4:12" x14ac:dyDescent="0.25">
      <c r="D89" s="121">
        <v>1</v>
      </c>
      <c r="E89" s="122" t="s">
        <v>32</v>
      </c>
      <c r="F89" s="122">
        <v>3</v>
      </c>
      <c r="G89" s="122">
        <v>16</v>
      </c>
      <c r="H89" s="122">
        <v>6</v>
      </c>
      <c r="I89" s="122">
        <v>5</v>
      </c>
      <c r="J89" s="122">
        <v>20</v>
      </c>
      <c r="K89" s="122">
        <v>19</v>
      </c>
      <c r="L89" t="str">
        <f t="shared" si="9"/>
        <v>'16-6-5-20-19</v>
      </c>
    </row>
    <row r="90" spans="4:12" x14ac:dyDescent="0.25">
      <c r="D90" s="121">
        <v>2</v>
      </c>
      <c r="E90" s="122" t="s">
        <v>33</v>
      </c>
      <c r="F90" s="122">
        <v>18</v>
      </c>
      <c r="G90" s="122">
        <v>17</v>
      </c>
      <c r="H90" s="122">
        <v>2</v>
      </c>
      <c r="I90" s="122">
        <v>21</v>
      </c>
      <c r="J90" s="122">
        <v>15</v>
      </c>
      <c r="K90" s="122">
        <v>14</v>
      </c>
      <c r="L90" t="str">
        <f t="shared" si="9"/>
        <v>'17-2-21-15-14</v>
      </c>
    </row>
    <row r="91" spans="4:12" x14ac:dyDescent="0.25">
      <c r="D91" s="121">
        <v>3</v>
      </c>
      <c r="E91" s="122" t="s">
        <v>34</v>
      </c>
      <c r="F91" s="122">
        <v>1</v>
      </c>
      <c r="G91" s="122">
        <v>15</v>
      </c>
      <c r="H91" s="122">
        <v>9</v>
      </c>
      <c r="I91" s="122">
        <v>13</v>
      </c>
      <c r="J91" s="122">
        <v>4</v>
      </c>
      <c r="K91" s="122">
        <v>3</v>
      </c>
      <c r="L91" t="str">
        <f t="shared" si="9"/>
        <v>'15-9-13-4-3</v>
      </c>
    </row>
    <row r="92" spans="4:12" x14ac:dyDescent="0.25">
      <c r="D92" s="121">
        <v>4</v>
      </c>
      <c r="E92" s="122" t="s">
        <v>11</v>
      </c>
      <c r="F92" s="122">
        <v>7</v>
      </c>
      <c r="G92" s="122">
        <v>15</v>
      </c>
      <c r="H92" s="122">
        <v>8</v>
      </c>
      <c r="I92" s="122">
        <v>19</v>
      </c>
      <c r="J92" s="122">
        <v>3</v>
      </c>
      <c r="K92" s="122">
        <v>22</v>
      </c>
      <c r="L92" t="str">
        <f t="shared" si="9"/>
        <v>'15-8-19-3-22</v>
      </c>
    </row>
    <row r="93" spans="4:12" x14ac:dyDescent="0.25">
      <c r="D93" s="121">
        <v>5</v>
      </c>
      <c r="E93" s="122" t="s">
        <v>12</v>
      </c>
      <c r="F93" s="122">
        <v>4</v>
      </c>
      <c r="G93" s="122">
        <v>15</v>
      </c>
      <c r="H93" s="122">
        <v>2</v>
      </c>
      <c r="I93" s="122">
        <v>3</v>
      </c>
      <c r="J93" s="122">
        <v>18</v>
      </c>
      <c r="K93" s="122">
        <v>13</v>
      </c>
      <c r="L93" t="str">
        <f t="shared" si="9"/>
        <v>'15-2-3-18-13</v>
      </c>
    </row>
    <row r="94" spans="4:12" x14ac:dyDescent="0.25">
      <c r="D94" s="121">
        <v>6</v>
      </c>
      <c r="E94" s="122" t="s">
        <v>35</v>
      </c>
      <c r="F94" s="122">
        <v>21</v>
      </c>
      <c r="G94" s="122">
        <v>7</v>
      </c>
      <c r="H94" s="122">
        <v>10</v>
      </c>
      <c r="I94" s="122">
        <v>14</v>
      </c>
      <c r="J94" s="122">
        <v>6</v>
      </c>
      <c r="K94" s="122"/>
      <c r="L94" t="str">
        <f t="shared" si="9"/>
        <v>'7-10-14-6</v>
      </c>
    </row>
    <row r="95" spans="4:12" x14ac:dyDescent="0.25">
      <c r="D95" s="121">
        <v>7</v>
      </c>
      <c r="E95" s="122" t="s">
        <v>120</v>
      </c>
      <c r="F95" s="122">
        <v>19</v>
      </c>
      <c r="G95" s="122">
        <v>17</v>
      </c>
      <c r="H95" s="122">
        <v>22</v>
      </c>
      <c r="I95" s="122">
        <v>4</v>
      </c>
      <c r="J95" s="122">
        <v>15</v>
      </c>
      <c r="K95" s="122"/>
      <c r="L95" t="str">
        <f t="shared" si="9"/>
        <v>'17-22-4-15</v>
      </c>
    </row>
    <row r="96" spans="4:12" x14ac:dyDescent="0.25">
      <c r="D96" s="121">
        <v>8</v>
      </c>
      <c r="E96" s="122" t="s">
        <v>121</v>
      </c>
      <c r="F96" s="122">
        <v>17</v>
      </c>
      <c r="G96" s="122">
        <v>21</v>
      </c>
      <c r="H96" s="122">
        <v>1</v>
      </c>
      <c r="I96" s="122">
        <v>4</v>
      </c>
      <c r="J96" s="122">
        <v>9</v>
      </c>
      <c r="K96" s="122">
        <v>14</v>
      </c>
      <c r="L96" t="str">
        <f t="shared" si="9"/>
        <v>'21-1-4-9-14</v>
      </c>
    </row>
    <row r="97" spans="4:12" x14ac:dyDescent="0.25">
      <c r="D97" s="121">
        <v>9</v>
      </c>
      <c r="E97" s="122" t="s">
        <v>122</v>
      </c>
      <c r="F97" s="122">
        <v>18</v>
      </c>
      <c r="G97" s="122">
        <v>10</v>
      </c>
      <c r="H97" s="122">
        <v>11</v>
      </c>
      <c r="I97" s="122">
        <v>22</v>
      </c>
      <c r="J97" s="122">
        <v>1</v>
      </c>
      <c r="K97" s="122">
        <v>8</v>
      </c>
      <c r="L97" t="str">
        <f t="shared" si="9"/>
        <v>'10-11-22-1-8</v>
      </c>
    </row>
    <row r="98" spans="4:12" x14ac:dyDescent="0.25">
      <c r="D98" s="121">
        <v>10</v>
      </c>
      <c r="E98" s="122" t="s">
        <v>123</v>
      </c>
      <c r="F98" s="122">
        <v>21</v>
      </c>
      <c r="G98" s="122">
        <v>14</v>
      </c>
      <c r="H98" s="122">
        <v>22</v>
      </c>
      <c r="I98" s="122">
        <v>11</v>
      </c>
      <c r="J98" s="122">
        <v>18</v>
      </c>
      <c r="K98" s="122">
        <v>24</v>
      </c>
      <c r="L98" t="str">
        <f t="shared" si="9"/>
        <v>'14-22-11-18-24</v>
      </c>
    </row>
    <row r="99" spans="4:12" x14ac:dyDescent="0.25">
      <c r="D99" s="121">
        <v>11</v>
      </c>
      <c r="E99" s="122" t="s">
        <v>510</v>
      </c>
      <c r="F99" s="122">
        <v>15</v>
      </c>
      <c r="G99" s="122">
        <v>10</v>
      </c>
      <c r="H99" s="122">
        <v>4</v>
      </c>
      <c r="I99" s="122">
        <v>2</v>
      </c>
      <c r="J99" s="122">
        <v>3</v>
      </c>
      <c r="K99" s="122">
        <v>12</v>
      </c>
      <c r="L99" t="str">
        <f t="shared" si="9"/>
        <v>'10-4-2-3-12</v>
      </c>
    </row>
    <row r="100" spans="4:12" x14ac:dyDescent="0.25">
      <c r="D100" s="121">
        <v>12</v>
      </c>
      <c r="E100" s="122" t="s">
        <v>511</v>
      </c>
      <c r="F100" s="122">
        <v>8</v>
      </c>
      <c r="G100" s="122">
        <v>10</v>
      </c>
      <c r="H100" s="122">
        <v>13</v>
      </c>
      <c r="I100" s="122">
        <v>7</v>
      </c>
      <c r="J100" s="122">
        <v>21</v>
      </c>
      <c r="K100" s="122">
        <v>11</v>
      </c>
      <c r="L100" t="str">
        <f t="shared" ref="L100:L112" si="10">CONCATENATE("'",G100,"-",H100,"-",I100,"-",J100,IF(K100&lt;&gt;"",CONCATENATE("-",K100),""))</f>
        <v>'10-13-7-21-11</v>
      </c>
    </row>
    <row r="101" spans="4:12" x14ac:dyDescent="0.25">
      <c r="D101" s="121">
        <v>13</v>
      </c>
      <c r="E101" s="122" t="s">
        <v>512</v>
      </c>
      <c r="F101" s="122">
        <v>7</v>
      </c>
      <c r="G101" s="122">
        <v>4</v>
      </c>
      <c r="H101" s="122">
        <v>12</v>
      </c>
      <c r="I101" s="122">
        <v>18</v>
      </c>
      <c r="J101" s="122">
        <v>16</v>
      </c>
      <c r="K101" s="122">
        <v>14</v>
      </c>
      <c r="L101" t="str">
        <f t="shared" ref="L101:L108" si="11">CONCATENATE("'",G101,"-",H101,"-",I101,"-",J101,IF(K101&lt;&gt;"",CONCATENATE("-",K101),""))</f>
        <v>'4-12-18-16-14</v>
      </c>
    </row>
    <row r="102" spans="4:12" x14ac:dyDescent="0.25">
      <c r="D102" s="121">
        <v>14</v>
      </c>
      <c r="E102" s="122" t="s">
        <v>513</v>
      </c>
      <c r="F102" s="122">
        <v>24</v>
      </c>
      <c r="G102" s="122">
        <v>2</v>
      </c>
      <c r="H102" s="122">
        <v>8</v>
      </c>
      <c r="I102" s="122">
        <v>21</v>
      </c>
      <c r="J102" s="122">
        <v>1</v>
      </c>
      <c r="K102" s="122">
        <v>12</v>
      </c>
      <c r="L102" t="str">
        <f t="shared" si="11"/>
        <v>'2-8-21-1-12</v>
      </c>
    </row>
    <row r="103" spans="4:12" x14ac:dyDescent="0.25">
      <c r="D103" s="121">
        <v>15</v>
      </c>
      <c r="E103" s="122" t="s">
        <v>514</v>
      </c>
      <c r="F103" s="122">
        <v>15</v>
      </c>
      <c r="G103" s="122">
        <v>7</v>
      </c>
      <c r="H103" s="122">
        <v>22</v>
      </c>
      <c r="I103" s="122">
        <v>19</v>
      </c>
      <c r="J103" s="122">
        <v>4</v>
      </c>
      <c r="K103" s="122">
        <v>5</v>
      </c>
      <c r="L103" t="str">
        <f t="shared" si="11"/>
        <v>'7-22-19-4-5</v>
      </c>
    </row>
    <row r="104" spans="4:12" x14ac:dyDescent="0.25">
      <c r="D104" s="121">
        <v>16</v>
      </c>
      <c r="E104" s="122" t="s">
        <v>515</v>
      </c>
      <c r="F104" s="122">
        <v>23</v>
      </c>
      <c r="G104" s="122">
        <v>11</v>
      </c>
      <c r="H104" s="122">
        <v>22</v>
      </c>
      <c r="I104" s="122">
        <v>14</v>
      </c>
      <c r="J104" s="122">
        <v>6</v>
      </c>
      <c r="K104" s="122">
        <v>15</v>
      </c>
      <c r="L104" t="str">
        <f t="shared" si="11"/>
        <v>'11-22-14-6-15</v>
      </c>
    </row>
    <row r="105" spans="4:12" x14ac:dyDescent="0.25">
      <c r="D105" s="121">
        <v>17</v>
      </c>
      <c r="E105" s="122" t="s">
        <v>516</v>
      </c>
      <c r="F105" s="122">
        <v>10</v>
      </c>
      <c r="G105" s="122">
        <v>5</v>
      </c>
      <c r="H105" s="122">
        <v>15</v>
      </c>
      <c r="I105" s="122">
        <v>13</v>
      </c>
      <c r="J105" s="122">
        <v>24</v>
      </c>
      <c r="K105" s="122">
        <v>23</v>
      </c>
      <c r="L105" t="str">
        <f t="shared" si="11"/>
        <v>'5-15-13-24-23</v>
      </c>
    </row>
    <row r="106" spans="4:12" x14ac:dyDescent="0.25">
      <c r="D106" s="121">
        <v>18</v>
      </c>
      <c r="E106" s="122" t="s">
        <v>517</v>
      </c>
      <c r="F106" s="122">
        <v>9</v>
      </c>
      <c r="G106" s="122">
        <v>2</v>
      </c>
      <c r="H106" s="122">
        <v>23</v>
      </c>
      <c r="I106" s="122">
        <v>8</v>
      </c>
      <c r="J106" s="122">
        <v>20</v>
      </c>
      <c r="K106" s="122">
        <v>18</v>
      </c>
      <c r="L106" t="str">
        <f t="shared" si="11"/>
        <v>'2-23-8-20-18</v>
      </c>
    </row>
    <row r="107" spans="4:12" x14ac:dyDescent="0.25">
      <c r="D107" s="121">
        <v>19</v>
      </c>
      <c r="E107" s="122" t="s">
        <v>518</v>
      </c>
      <c r="F107" s="122">
        <v>1</v>
      </c>
      <c r="G107" s="122">
        <v>20</v>
      </c>
      <c r="H107" s="122">
        <v>18</v>
      </c>
      <c r="I107" s="122">
        <v>14</v>
      </c>
      <c r="J107" s="122">
        <v>3</v>
      </c>
      <c r="K107" s="122"/>
      <c r="L107" t="str">
        <f t="shared" si="11"/>
        <v>'20-18-14-3</v>
      </c>
    </row>
    <row r="108" spans="4:12" x14ac:dyDescent="0.25">
      <c r="D108" s="121">
        <v>20</v>
      </c>
      <c r="E108" s="122" t="s">
        <v>519</v>
      </c>
      <c r="F108" s="122">
        <v>13</v>
      </c>
      <c r="G108" s="122">
        <v>11</v>
      </c>
      <c r="H108" s="122">
        <v>15</v>
      </c>
      <c r="I108" s="122">
        <v>23</v>
      </c>
      <c r="J108" s="122">
        <v>5</v>
      </c>
      <c r="K108" s="122">
        <v>4</v>
      </c>
      <c r="L108" t="str">
        <f t="shared" si="11"/>
        <v>'11-15-23-5-4</v>
      </c>
    </row>
    <row r="109" spans="4:12" x14ac:dyDescent="0.25">
      <c r="D109" s="121">
        <v>21</v>
      </c>
      <c r="E109" s="122" t="s">
        <v>520</v>
      </c>
      <c r="F109" s="122">
        <v>3</v>
      </c>
      <c r="G109" s="122">
        <v>8</v>
      </c>
      <c r="H109" s="122">
        <v>9</v>
      </c>
      <c r="I109" s="122">
        <v>14</v>
      </c>
      <c r="J109" s="122">
        <v>24</v>
      </c>
      <c r="K109" s="122"/>
      <c r="L109" t="str">
        <f t="shared" si="10"/>
        <v>'8-9-14-24</v>
      </c>
    </row>
    <row r="110" spans="4:12" x14ac:dyDescent="0.25">
      <c r="D110" s="121">
        <v>22</v>
      </c>
      <c r="E110" s="122" t="s">
        <v>521</v>
      </c>
      <c r="F110" s="122">
        <v>7</v>
      </c>
      <c r="G110" s="122">
        <v>9</v>
      </c>
      <c r="H110" s="122">
        <v>6</v>
      </c>
      <c r="I110" s="122">
        <v>21</v>
      </c>
      <c r="J110" s="122">
        <v>14</v>
      </c>
      <c r="K110" s="122">
        <v>20</v>
      </c>
      <c r="L110" t="str">
        <f t="shared" si="10"/>
        <v>'9-6-21-14-20</v>
      </c>
    </row>
    <row r="111" spans="4:12" x14ac:dyDescent="0.25">
      <c r="D111" s="121">
        <v>23</v>
      </c>
      <c r="E111" s="122" t="s">
        <v>522</v>
      </c>
      <c r="F111" s="122">
        <v>24</v>
      </c>
      <c r="G111" s="122">
        <v>3</v>
      </c>
      <c r="H111" s="122">
        <v>1</v>
      </c>
      <c r="I111" s="122">
        <v>15</v>
      </c>
      <c r="J111" s="122">
        <v>8</v>
      </c>
      <c r="K111" s="122"/>
      <c r="L111" t="str">
        <f t="shared" si="10"/>
        <v>'3-1-15-8</v>
      </c>
    </row>
    <row r="112" spans="4:12" x14ac:dyDescent="0.25">
      <c r="D112" s="121">
        <v>24</v>
      </c>
      <c r="E112" s="122" t="s">
        <v>523</v>
      </c>
      <c r="F112" s="122">
        <v>16</v>
      </c>
      <c r="G112" s="122">
        <v>9</v>
      </c>
      <c r="H112" s="122">
        <v>2</v>
      </c>
      <c r="I112" s="122">
        <v>7</v>
      </c>
      <c r="J112" s="122">
        <v>3</v>
      </c>
      <c r="K112" s="122">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CC21-DEAF-453A-83BA-3CBC302F75B2}">
  <dimension ref="B2:AB61"/>
  <sheetViews>
    <sheetView showGridLines="0" workbookViewId="0">
      <selection activeCell="E35" sqref="E35"/>
    </sheetView>
  </sheetViews>
  <sheetFormatPr baseColWidth="10" defaultRowHeight="15" x14ac:dyDescent="0.25"/>
  <cols>
    <col min="1" max="1" width="3.42578125" customWidth="1"/>
    <col min="5" max="5" width="8.85546875" bestFit="1" customWidth="1"/>
    <col min="6" max="6" width="16.140625" bestFit="1" customWidth="1"/>
    <col min="7" max="7" width="20.42578125" bestFit="1" customWidth="1"/>
    <col min="8" max="8" width="17.7109375" bestFit="1" customWidth="1"/>
    <col min="9" max="9" width="12.28515625" bestFit="1" customWidth="1"/>
    <col min="10" max="10" width="12.140625" customWidth="1"/>
    <col min="11" max="11" width="11.28515625" customWidth="1"/>
    <col min="12" max="12" width="12.140625" bestFit="1" customWidth="1"/>
    <col min="13" max="13" width="16.140625" bestFit="1" customWidth="1"/>
    <col min="15" max="15" width="16.140625" bestFit="1" customWidth="1"/>
    <col min="16" max="16" width="13.7109375" bestFit="1" customWidth="1"/>
    <col min="17" max="17" width="14.5703125" bestFit="1" customWidth="1"/>
    <col min="18" max="18" width="13.7109375" bestFit="1" customWidth="1"/>
    <col min="19" max="19" width="16.140625" bestFit="1" customWidth="1"/>
    <col min="21" max="21" width="15.140625" bestFit="1" customWidth="1"/>
  </cols>
  <sheetData>
    <row r="2" spans="2:16" x14ac:dyDescent="0.25">
      <c r="B2" s="23" t="s">
        <v>82</v>
      </c>
      <c r="C2" s="112" t="s">
        <v>183</v>
      </c>
      <c r="D2" s="112" t="s">
        <v>39</v>
      </c>
      <c r="E2" s="113" t="s">
        <v>147</v>
      </c>
      <c r="F2" s="113" t="s">
        <v>148</v>
      </c>
      <c r="G2" s="113" t="s">
        <v>158</v>
      </c>
      <c r="H2" s="113" t="s">
        <v>159</v>
      </c>
      <c r="I2" s="113" t="s">
        <v>160</v>
      </c>
      <c r="J2" s="143" t="s">
        <v>161</v>
      </c>
      <c r="K2" s="47" t="s">
        <v>180</v>
      </c>
      <c r="L2" s="144" t="s">
        <v>175</v>
      </c>
      <c r="M2" s="145" t="s">
        <v>132</v>
      </c>
      <c r="N2" s="146" t="s">
        <v>176</v>
      </c>
      <c r="O2" s="151" t="s">
        <v>135</v>
      </c>
      <c r="P2" s="147" t="s">
        <v>136</v>
      </c>
    </row>
    <row r="3" spans="2:16" x14ac:dyDescent="0.25">
      <c r="B3" s="6">
        <v>1</v>
      </c>
      <c r="C3" s="8">
        <v>11111</v>
      </c>
      <c r="D3" s="2">
        <v>2</v>
      </c>
      <c r="E3" s="19" t="s">
        <v>191</v>
      </c>
      <c r="F3" s="119" t="s">
        <v>192</v>
      </c>
      <c r="G3" s="119" t="s">
        <v>204</v>
      </c>
      <c r="H3" s="19" t="s">
        <v>207</v>
      </c>
      <c r="I3" s="19" t="s">
        <v>208</v>
      </c>
      <c r="J3" s="1" t="str">
        <f ca="1">CONCATENATE("correohotelnumero",RANDBETWEEN(100,200),"@correo.com")</f>
        <v>correohotelnumero115@correo.com</v>
      </c>
      <c r="K3" s="8">
        <f t="shared" ref="K3:K8" si="0">COUNT(D35:I35)</f>
        <v>6</v>
      </c>
      <c r="M3" s="8">
        <f t="shared" ref="M3:M8" si="1">COUNT(D44:I44)</f>
        <v>6</v>
      </c>
      <c r="N3" s="2">
        <v>5</v>
      </c>
      <c r="O3" s="152">
        <v>5</v>
      </c>
      <c r="P3" s="17" t="s">
        <v>668</v>
      </c>
    </row>
    <row r="4" spans="2:16" x14ac:dyDescent="0.25">
      <c r="B4" s="6">
        <v>2</v>
      </c>
      <c r="C4" s="8">
        <f>+C3+1</f>
        <v>11112</v>
      </c>
      <c r="D4" s="2">
        <v>3</v>
      </c>
      <c r="E4" s="19" t="s">
        <v>191</v>
      </c>
      <c r="F4" s="119" t="s">
        <v>203</v>
      </c>
      <c r="G4" s="119" t="s">
        <v>205</v>
      </c>
      <c r="H4" s="19" t="s">
        <v>669</v>
      </c>
      <c r="I4" s="19" t="s">
        <v>670</v>
      </c>
      <c r="J4" s="1" t="str">
        <f t="shared" ref="J4:J16" ca="1" si="2">CONCATENATE("correohotelnumero",RANDBETWEEN(100,200),"@correo.com")</f>
        <v>correohotelnumero194@correo.com</v>
      </c>
      <c r="K4" s="8">
        <f t="shared" si="0"/>
        <v>3</v>
      </c>
      <c r="M4" s="8">
        <f t="shared" si="1"/>
        <v>5</v>
      </c>
      <c r="N4" s="1"/>
      <c r="O4" s="1"/>
      <c r="P4" s="1"/>
    </row>
    <row r="5" spans="2:16" x14ac:dyDescent="0.25">
      <c r="B5" s="6">
        <v>3</v>
      </c>
      <c r="C5" s="8">
        <f t="shared" ref="C5:C16" si="3">+C4+1</f>
        <v>11113</v>
      </c>
      <c r="D5" s="2">
        <v>2</v>
      </c>
      <c r="E5" s="19" t="s">
        <v>191</v>
      </c>
      <c r="F5" s="119" t="s">
        <v>215</v>
      </c>
      <c r="G5" s="119" t="s">
        <v>218</v>
      </c>
      <c r="H5" s="19" t="s">
        <v>671</v>
      </c>
      <c r="I5" s="19" t="s">
        <v>672</v>
      </c>
      <c r="J5" s="1" t="str">
        <f t="shared" ca="1" si="2"/>
        <v>correohotelnumero130@correo.com</v>
      </c>
      <c r="K5" s="8">
        <f t="shared" si="0"/>
        <v>2</v>
      </c>
      <c r="M5" s="8">
        <f t="shared" si="1"/>
        <v>6</v>
      </c>
      <c r="N5" s="1"/>
      <c r="O5" s="1"/>
      <c r="P5" s="1"/>
    </row>
    <row r="6" spans="2:16" x14ac:dyDescent="0.25">
      <c r="B6" s="6">
        <v>4</v>
      </c>
      <c r="C6" s="8">
        <f t="shared" si="3"/>
        <v>11114</v>
      </c>
      <c r="D6" s="2">
        <v>3</v>
      </c>
      <c r="E6" s="19" t="s">
        <v>191</v>
      </c>
      <c r="F6" s="119" t="s">
        <v>216</v>
      </c>
      <c r="G6" s="119" t="s">
        <v>219</v>
      </c>
      <c r="H6" s="19" t="s">
        <v>673</v>
      </c>
      <c r="I6" s="19" t="s">
        <v>674</v>
      </c>
      <c r="J6" s="1" t="str">
        <f t="shared" ca="1" si="2"/>
        <v>correohotelnumero184@correo.com</v>
      </c>
      <c r="K6" s="8">
        <f t="shared" si="0"/>
        <v>3</v>
      </c>
      <c r="M6" s="8">
        <f t="shared" si="1"/>
        <v>6</v>
      </c>
      <c r="N6" s="1"/>
      <c r="O6" s="1"/>
      <c r="P6" s="1"/>
    </row>
    <row r="7" spans="2:16" x14ac:dyDescent="0.25">
      <c r="B7" s="6">
        <v>5</v>
      </c>
      <c r="C7" s="8">
        <f t="shared" si="3"/>
        <v>11115</v>
      </c>
      <c r="D7" s="2">
        <v>2</v>
      </c>
      <c r="E7" s="19" t="s">
        <v>191</v>
      </c>
      <c r="F7" s="119" t="s">
        <v>217</v>
      </c>
      <c r="G7" s="119" t="s">
        <v>220</v>
      </c>
      <c r="H7" s="19" t="s">
        <v>675</v>
      </c>
      <c r="I7" s="19" t="s">
        <v>676</v>
      </c>
      <c r="J7" s="1" t="str">
        <f t="shared" ca="1" si="2"/>
        <v>correohotelnumero113@correo.com</v>
      </c>
      <c r="K7" s="8">
        <f t="shared" si="0"/>
        <v>2</v>
      </c>
      <c r="M7" s="8">
        <f t="shared" si="1"/>
        <v>6</v>
      </c>
      <c r="N7" s="1"/>
      <c r="O7" s="1"/>
      <c r="P7" s="1"/>
    </row>
    <row r="8" spans="2:16" x14ac:dyDescent="0.25">
      <c r="B8" s="6">
        <v>6</v>
      </c>
      <c r="C8" s="8">
        <f t="shared" si="3"/>
        <v>11116</v>
      </c>
      <c r="D8" s="2">
        <v>4</v>
      </c>
      <c r="E8" s="19" t="s">
        <v>191</v>
      </c>
      <c r="F8" s="119" t="s">
        <v>326</v>
      </c>
      <c r="G8" s="119" t="s">
        <v>341</v>
      </c>
      <c r="H8" s="19" t="s">
        <v>677</v>
      </c>
      <c r="I8" s="19" t="s">
        <v>678</v>
      </c>
      <c r="J8" s="1" t="str">
        <f t="shared" ca="1" si="2"/>
        <v>correohotelnumero191@correo.com</v>
      </c>
      <c r="K8" s="8">
        <f t="shared" si="0"/>
        <v>2</v>
      </c>
      <c r="M8" s="8">
        <f t="shared" si="1"/>
        <v>1</v>
      </c>
      <c r="N8" s="1"/>
      <c r="O8" s="1"/>
      <c r="P8" s="1"/>
    </row>
    <row r="9" spans="2:16" x14ac:dyDescent="0.25">
      <c r="B9" s="6">
        <v>7</v>
      </c>
      <c r="C9" s="8">
        <f t="shared" si="3"/>
        <v>11117</v>
      </c>
      <c r="D9" s="2">
        <v>3</v>
      </c>
      <c r="E9" s="19" t="s">
        <v>191</v>
      </c>
      <c r="F9" s="119" t="s">
        <v>327</v>
      </c>
      <c r="G9" s="119" t="s">
        <v>342</v>
      </c>
      <c r="H9" s="19" t="s">
        <v>679</v>
      </c>
      <c r="I9" s="19" t="s">
        <v>680</v>
      </c>
      <c r="J9" s="1" t="str">
        <f t="shared" ca="1" si="2"/>
        <v>correohotelnumero142@correo.com</v>
      </c>
      <c r="K9" s="8">
        <f t="shared" ref="K9:K10" si="4">COUNT(M44:R44)</f>
        <v>0</v>
      </c>
      <c r="M9" s="2">
        <v>0</v>
      </c>
      <c r="N9" s="1"/>
      <c r="O9" s="1"/>
      <c r="P9" s="1"/>
    </row>
    <row r="10" spans="2:16" x14ac:dyDescent="0.25">
      <c r="B10" s="6">
        <v>8</v>
      </c>
      <c r="C10" s="8">
        <f t="shared" si="3"/>
        <v>11118</v>
      </c>
      <c r="D10" s="2">
        <v>5</v>
      </c>
      <c r="E10" s="19" t="s">
        <v>191</v>
      </c>
      <c r="F10" s="119" t="s">
        <v>328</v>
      </c>
      <c r="G10" s="119" t="s">
        <v>343</v>
      </c>
      <c r="H10" s="19" t="s">
        <v>681</v>
      </c>
      <c r="I10" s="19" t="s">
        <v>682</v>
      </c>
      <c r="J10" s="1" t="str">
        <f t="shared" ca="1" si="2"/>
        <v>correohotelnumero105@correo.com</v>
      </c>
      <c r="K10" s="8">
        <f t="shared" si="4"/>
        <v>0</v>
      </c>
      <c r="M10" s="2">
        <v>0</v>
      </c>
      <c r="N10" s="1"/>
      <c r="O10" s="1"/>
      <c r="P10" s="1"/>
    </row>
    <row r="11" spans="2:16" x14ac:dyDescent="0.25">
      <c r="B11" s="6">
        <v>9</v>
      </c>
      <c r="C11" s="8">
        <f t="shared" si="3"/>
        <v>11119</v>
      </c>
      <c r="D11" s="2">
        <v>4</v>
      </c>
      <c r="E11" s="19" t="s">
        <v>191</v>
      </c>
      <c r="F11" s="119" t="s">
        <v>329</v>
      </c>
      <c r="G11" s="119" t="s">
        <v>344</v>
      </c>
      <c r="H11" s="19" t="s">
        <v>683</v>
      </c>
      <c r="I11" s="19" t="s">
        <v>684</v>
      </c>
      <c r="J11" s="1" t="str">
        <f t="shared" ca="1" si="2"/>
        <v>correohotelnumero118@correo.com</v>
      </c>
      <c r="K11" s="8">
        <f>COUNT(M34:R34)</f>
        <v>0</v>
      </c>
      <c r="M11" s="2">
        <v>0</v>
      </c>
      <c r="N11" s="1"/>
      <c r="O11" s="1"/>
      <c r="P11" s="1"/>
    </row>
    <row r="12" spans="2:16" x14ac:dyDescent="0.25">
      <c r="B12" s="6">
        <v>10</v>
      </c>
      <c r="C12" s="8">
        <f t="shared" si="3"/>
        <v>11120</v>
      </c>
      <c r="D12" s="2">
        <v>3</v>
      </c>
      <c r="E12" s="19" t="s">
        <v>191</v>
      </c>
      <c r="F12" s="119" t="s">
        <v>330</v>
      </c>
      <c r="G12" s="119" t="s">
        <v>345</v>
      </c>
      <c r="H12" s="19" t="s">
        <v>685</v>
      </c>
      <c r="I12" s="19" t="s">
        <v>686</v>
      </c>
      <c r="J12" s="1" t="str">
        <f t="shared" ca="1" si="2"/>
        <v>correohotelnumero164@correo.com</v>
      </c>
      <c r="K12" s="8">
        <v>0</v>
      </c>
      <c r="M12" s="2">
        <v>0</v>
      </c>
      <c r="N12" s="1"/>
      <c r="O12" s="1"/>
      <c r="P12" s="1"/>
    </row>
    <row r="13" spans="2:16" x14ac:dyDescent="0.25">
      <c r="B13" s="6">
        <v>11</v>
      </c>
      <c r="C13" s="8">
        <f t="shared" si="3"/>
        <v>11121</v>
      </c>
      <c r="D13" s="2">
        <v>1</v>
      </c>
      <c r="E13" s="19" t="s">
        <v>191</v>
      </c>
      <c r="F13" s="119" t="s">
        <v>331</v>
      </c>
      <c r="G13" s="119" t="s">
        <v>346</v>
      </c>
      <c r="H13" s="19" t="s">
        <v>687</v>
      </c>
      <c r="I13" s="19" t="s">
        <v>688</v>
      </c>
      <c r="J13" s="1" t="str">
        <f t="shared" ca="1" si="2"/>
        <v>correohotelnumero174@correo.com</v>
      </c>
      <c r="K13" s="8">
        <v>0</v>
      </c>
      <c r="M13" s="2">
        <v>0</v>
      </c>
      <c r="N13" s="1"/>
      <c r="O13" s="1"/>
      <c r="P13" s="1"/>
    </row>
    <row r="14" spans="2:16" x14ac:dyDescent="0.25">
      <c r="B14" s="6">
        <v>12</v>
      </c>
      <c r="C14" s="8">
        <f t="shared" si="3"/>
        <v>11122</v>
      </c>
      <c r="D14" s="2">
        <v>5</v>
      </c>
      <c r="E14" s="19" t="s">
        <v>191</v>
      </c>
      <c r="F14" s="119" t="s">
        <v>332</v>
      </c>
      <c r="G14" s="119" t="s">
        <v>347</v>
      </c>
      <c r="H14" s="19" t="s">
        <v>689</v>
      </c>
      <c r="I14" s="19" t="s">
        <v>690</v>
      </c>
      <c r="J14" s="1" t="str">
        <f t="shared" ca="1" si="2"/>
        <v>correohotelnumero139@correo.com</v>
      </c>
      <c r="K14" s="8">
        <v>0</v>
      </c>
      <c r="M14" s="2">
        <v>0</v>
      </c>
      <c r="N14" s="1"/>
      <c r="O14" s="1"/>
      <c r="P14" s="1"/>
    </row>
    <row r="15" spans="2:16" x14ac:dyDescent="0.25">
      <c r="B15" s="6">
        <v>13</v>
      </c>
      <c r="C15" s="8">
        <f t="shared" si="3"/>
        <v>11123</v>
      </c>
      <c r="D15" s="2">
        <v>5</v>
      </c>
      <c r="E15" s="19" t="s">
        <v>191</v>
      </c>
      <c r="F15" s="119" t="s">
        <v>333</v>
      </c>
      <c r="G15" s="119" t="s">
        <v>348</v>
      </c>
      <c r="H15" s="19" t="s">
        <v>691</v>
      </c>
      <c r="I15" s="19" t="s">
        <v>692</v>
      </c>
      <c r="J15" s="1" t="str">
        <f t="shared" ca="1" si="2"/>
        <v>correohotelnumero144@correo.com</v>
      </c>
      <c r="K15" s="8">
        <v>0</v>
      </c>
      <c r="M15" s="2">
        <v>0</v>
      </c>
      <c r="N15" s="1"/>
      <c r="O15" s="1"/>
      <c r="P15" s="1"/>
    </row>
    <row r="16" spans="2:16" x14ac:dyDescent="0.25">
      <c r="B16" s="6">
        <v>14</v>
      </c>
      <c r="C16" s="8">
        <f t="shared" si="3"/>
        <v>11124</v>
      </c>
      <c r="D16" s="2">
        <v>3</v>
      </c>
      <c r="E16" s="19" t="s">
        <v>191</v>
      </c>
      <c r="F16" s="119" t="s">
        <v>334</v>
      </c>
      <c r="G16" s="119" t="s">
        <v>349</v>
      </c>
      <c r="H16" s="19" t="s">
        <v>693</v>
      </c>
      <c r="I16" s="19" t="s">
        <v>694</v>
      </c>
      <c r="J16" s="1" t="str">
        <f t="shared" ca="1" si="2"/>
        <v>correohotelnumero103@correo.com</v>
      </c>
      <c r="K16" s="8">
        <v>0</v>
      </c>
      <c r="M16" s="2">
        <v>0</v>
      </c>
      <c r="N16" s="1"/>
      <c r="O16" s="1"/>
      <c r="P16" s="1"/>
    </row>
    <row r="17" spans="11:11" x14ac:dyDescent="0.25">
      <c r="K17" s="148"/>
    </row>
    <row r="18" spans="11:11" x14ac:dyDescent="0.25">
      <c r="K18" s="148"/>
    </row>
    <row r="19" spans="11:11" x14ac:dyDescent="0.25">
      <c r="K19" s="148"/>
    </row>
    <row r="20" spans="11:11" x14ac:dyDescent="0.25">
      <c r="K20" s="148"/>
    </row>
    <row r="21" spans="11:11" x14ac:dyDescent="0.25">
      <c r="K21" s="148"/>
    </row>
    <row r="22" spans="11:11" x14ac:dyDescent="0.25">
      <c r="K22" s="148"/>
    </row>
    <row r="23" spans="11:11" x14ac:dyDescent="0.25">
      <c r="K23" s="148"/>
    </row>
    <row r="24" spans="11:11" x14ac:dyDescent="0.25">
      <c r="K24" s="148"/>
    </row>
    <row r="25" spans="11:11" x14ac:dyDescent="0.25">
      <c r="K25" s="148"/>
    </row>
    <row r="26" spans="11:11" x14ac:dyDescent="0.25">
      <c r="K26" s="148"/>
    </row>
    <row r="27" spans="11:11" x14ac:dyDescent="0.25">
      <c r="K27" s="148"/>
    </row>
    <row r="28" spans="11:11" x14ac:dyDescent="0.25">
      <c r="K28" s="148"/>
    </row>
    <row r="29" spans="11:11" x14ac:dyDescent="0.25">
      <c r="K29" s="148"/>
    </row>
    <row r="30" spans="11:11" x14ac:dyDescent="0.25">
      <c r="K30" s="148"/>
    </row>
    <row r="31" spans="11:11" x14ac:dyDescent="0.25">
      <c r="K31" s="148"/>
    </row>
    <row r="32" spans="11:11" x14ac:dyDescent="0.25">
      <c r="K32" s="148"/>
    </row>
    <row r="34" spans="2:27" x14ac:dyDescent="0.25">
      <c r="B34" s="1" t="s">
        <v>665</v>
      </c>
      <c r="C34" s="1" t="s">
        <v>116</v>
      </c>
      <c r="D34" s="149" t="s">
        <v>699</v>
      </c>
      <c r="E34" s="149" t="s">
        <v>660</v>
      </c>
      <c r="F34" s="149" t="s">
        <v>661</v>
      </c>
      <c r="G34" s="149" t="s">
        <v>662</v>
      </c>
      <c r="H34" s="149" t="s">
        <v>663</v>
      </c>
      <c r="I34" s="150" t="s">
        <v>664</v>
      </c>
      <c r="K34" s="153" t="s">
        <v>665</v>
      </c>
      <c r="L34" s="153" t="s">
        <v>116</v>
      </c>
      <c r="M34" s="144" t="s">
        <v>659</v>
      </c>
      <c r="N34" s="144" t="s">
        <v>660</v>
      </c>
      <c r="O34" s="144" t="s">
        <v>661</v>
      </c>
      <c r="P34" s="144" t="s">
        <v>662</v>
      </c>
      <c r="Q34" s="144" t="s">
        <v>663</v>
      </c>
      <c r="R34" s="144" t="s">
        <v>664</v>
      </c>
    </row>
    <row r="35" spans="2:27" x14ac:dyDescent="0.25">
      <c r="B35" s="1"/>
      <c r="C35" s="8">
        <v>1</v>
      </c>
      <c r="D35" s="157">
        <v>1</v>
      </c>
      <c r="E35" s="2">
        <v>2</v>
      </c>
      <c r="F35" s="2">
        <v>3</v>
      </c>
      <c r="G35" s="2">
        <v>4</v>
      </c>
      <c r="H35" s="2">
        <v>5</v>
      </c>
      <c r="I35" s="2">
        <v>6</v>
      </c>
      <c r="K35" s="1"/>
      <c r="L35" s="1">
        <v>1</v>
      </c>
      <c r="M35" s="1">
        <v>1</v>
      </c>
      <c r="N35" s="1">
        <v>2</v>
      </c>
      <c r="O35" s="1">
        <v>3</v>
      </c>
      <c r="P35" s="1">
        <v>4</v>
      </c>
      <c r="Q35" s="1">
        <v>5</v>
      </c>
      <c r="R35" s="1"/>
    </row>
    <row r="36" spans="2:27" x14ac:dyDescent="0.25">
      <c r="B36" s="1"/>
      <c r="C36" s="8">
        <v>2</v>
      </c>
      <c r="D36" s="2">
        <v>2</v>
      </c>
      <c r="E36" s="2">
        <v>3</v>
      </c>
      <c r="F36" s="2">
        <v>5</v>
      </c>
      <c r="G36" s="2"/>
      <c r="H36" s="2"/>
      <c r="I36" s="2"/>
      <c r="K36" s="1"/>
      <c r="L36" s="1">
        <v>2</v>
      </c>
      <c r="M36" s="1">
        <v>2</v>
      </c>
      <c r="N36" s="1">
        <v>3</v>
      </c>
      <c r="O36" s="1">
        <v>4</v>
      </c>
      <c r="P36" s="1"/>
      <c r="Q36" s="1"/>
      <c r="R36" s="1"/>
    </row>
    <row r="37" spans="2:27" x14ac:dyDescent="0.25">
      <c r="B37" s="1"/>
      <c r="C37" s="8">
        <v>3</v>
      </c>
      <c r="D37" s="2">
        <v>1</v>
      </c>
      <c r="E37" s="2">
        <v>4</v>
      </c>
      <c r="F37" s="2"/>
      <c r="G37" s="2"/>
      <c r="H37" s="2"/>
      <c r="I37" s="2"/>
      <c r="K37" s="1"/>
      <c r="L37" s="1">
        <v>3</v>
      </c>
      <c r="M37" s="1">
        <v>2</v>
      </c>
      <c r="N37" s="1">
        <v>4</v>
      </c>
      <c r="O37" s="1">
        <v>1</v>
      </c>
      <c r="P37" s="1">
        <v>5</v>
      </c>
      <c r="Q37" s="1"/>
      <c r="R37" s="1"/>
      <c r="T37" s="1" t="s">
        <v>665</v>
      </c>
      <c r="U37" s="1" t="s">
        <v>116</v>
      </c>
      <c r="V37" s="146" t="s">
        <v>659</v>
      </c>
      <c r="W37" s="146" t="s">
        <v>660</v>
      </c>
      <c r="X37" s="146" t="s">
        <v>661</v>
      </c>
      <c r="Y37" s="146" t="s">
        <v>662</v>
      </c>
      <c r="Z37" s="146" t="s">
        <v>663</v>
      </c>
      <c r="AA37" s="146" t="s">
        <v>664</v>
      </c>
    </row>
    <row r="38" spans="2:27" x14ac:dyDescent="0.25">
      <c r="B38" s="1"/>
      <c r="C38" s="8">
        <v>4</v>
      </c>
      <c r="D38" s="2">
        <v>2</v>
      </c>
      <c r="E38" s="2">
        <v>7</v>
      </c>
      <c r="F38" s="157">
        <v>1</v>
      </c>
      <c r="G38" s="2"/>
      <c r="H38" s="2"/>
      <c r="I38" s="2"/>
      <c r="K38" s="1"/>
      <c r="L38" s="1">
        <v>4</v>
      </c>
      <c r="M38" s="1">
        <v>1</v>
      </c>
      <c r="N38" s="1">
        <v>2</v>
      </c>
      <c r="O38" s="1">
        <v>4</v>
      </c>
      <c r="P38" s="1"/>
      <c r="Q38" s="1"/>
      <c r="R38" s="1"/>
      <c r="T38" s="1"/>
      <c r="U38" s="6">
        <v>1</v>
      </c>
      <c r="V38" s="1">
        <v>9</v>
      </c>
      <c r="W38" s="1">
        <v>10</v>
      </c>
      <c r="X38" s="1">
        <v>11</v>
      </c>
      <c r="Y38" s="1">
        <v>6</v>
      </c>
      <c r="Z38" s="1">
        <v>14</v>
      </c>
      <c r="AA38" s="1"/>
    </row>
    <row r="39" spans="2:27" x14ac:dyDescent="0.25">
      <c r="B39" s="1"/>
      <c r="C39" s="8">
        <v>5</v>
      </c>
      <c r="D39" s="2">
        <v>3</v>
      </c>
      <c r="E39" s="2">
        <v>5</v>
      </c>
      <c r="F39" s="2"/>
      <c r="G39" s="2"/>
      <c r="H39" s="2"/>
      <c r="I39" s="2"/>
      <c r="K39" s="1"/>
      <c r="L39" s="1">
        <v>5</v>
      </c>
      <c r="M39" s="1">
        <v>3</v>
      </c>
      <c r="N39" s="1">
        <v>5</v>
      </c>
      <c r="O39" s="1">
        <v>1</v>
      </c>
      <c r="P39" s="1">
        <v>2</v>
      </c>
      <c r="Q39" s="1"/>
      <c r="R39" s="1"/>
      <c r="T39" s="1"/>
      <c r="U39" s="1"/>
      <c r="V39" s="1"/>
      <c r="W39" s="1"/>
      <c r="X39" s="1"/>
      <c r="Y39" s="1"/>
      <c r="Z39" s="1"/>
      <c r="AA39" s="1"/>
    </row>
    <row r="40" spans="2:27" x14ac:dyDescent="0.25">
      <c r="B40" s="1"/>
      <c r="C40" s="8">
        <v>6</v>
      </c>
      <c r="D40" s="2">
        <v>4</v>
      </c>
      <c r="E40" s="157">
        <v>1</v>
      </c>
      <c r="F40" s="2"/>
      <c r="G40" s="2"/>
      <c r="H40" s="2"/>
      <c r="I40" s="2"/>
      <c r="K40" s="1"/>
      <c r="L40" s="1">
        <v>6</v>
      </c>
      <c r="M40" s="1">
        <v>3</v>
      </c>
      <c r="N40" s="1">
        <v>4</v>
      </c>
      <c r="O40" s="1">
        <v>2</v>
      </c>
      <c r="P40" s="1"/>
      <c r="Q40" s="1"/>
      <c r="R40" s="1"/>
      <c r="T40" s="1"/>
      <c r="U40" s="1"/>
      <c r="V40" s="1"/>
      <c r="W40" s="1"/>
      <c r="X40" s="1"/>
      <c r="Y40" s="1"/>
      <c r="Z40" s="1"/>
      <c r="AA40" s="1"/>
    </row>
    <row r="41" spans="2:27" x14ac:dyDescent="0.25">
      <c r="K41" s="1"/>
      <c r="L41" s="1"/>
      <c r="M41" s="1"/>
      <c r="N41" s="1"/>
      <c r="O41" s="1"/>
      <c r="P41" s="1"/>
      <c r="Q41" s="1"/>
      <c r="R41" s="1"/>
      <c r="T41" s="1"/>
      <c r="U41" s="1"/>
      <c r="V41" s="1"/>
      <c r="W41" s="1"/>
      <c r="X41" s="1"/>
      <c r="Y41" s="1"/>
      <c r="Z41" s="1"/>
      <c r="AA41" s="1"/>
    </row>
    <row r="42" spans="2:27" x14ac:dyDescent="0.25">
      <c r="T42" s="1"/>
      <c r="U42" s="1"/>
      <c r="V42" s="1"/>
      <c r="W42" s="1"/>
      <c r="X42" s="1"/>
      <c r="Y42" s="1"/>
      <c r="Z42" s="1"/>
      <c r="AA42" s="1"/>
    </row>
    <row r="43" spans="2:27" x14ac:dyDescent="0.25">
      <c r="B43" s="154" t="s">
        <v>665</v>
      </c>
      <c r="C43" s="154" t="s">
        <v>116</v>
      </c>
      <c r="D43" s="145" t="s">
        <v>659</v>
      </c>
      <c r="E43" s="145" t="s">
        <v>660</v>
      </c>
      <c r="F43" s="145" t="s">
        <v>661</v>
      </c>
      <c r="G43" s="145" t="s">
        <v>662</v>
      </c>
      <c r="H43" s="145" t="s">
        <v>663</v>
      </c>
      <c r="I43" s="145" t="s">
        <v>664</v>
      </c>
      <c r="J43" s="145" t="s">
        <v>666</v>
      </c>
      <c r="K43" s="145" t="s">
        <v>695</v>
      </c>
      <c r="L43" s="145" t="s">
        <v>696</v>
      </c>
      <c r="M43" s="145" t="s">
        <v>697</v>
      </c>
      <c r="T43" s="1"/>
      <c r="U43" s="1"/>
      <c r="V43" s="1"/>
      <c r="W43" s="1"/>
      <c r="X43" s="1"/>
      <c r="Y43" s="1"/>
      <c r="Z43" s="1"/>
      <c r="AA43" s="1"/>
    </row>
    <row r="44" spans="2:27" x14ac:dyDescent="0.25">
      <c r="B44" s="1"/>
      <c r="C44" s="1">
        <v>1</v>
      </c>
      <c r="D44" s="2">
        <v>19</v>
      </c>
      <c r="E44" s="155">
        <v>14</v>
      </c>
      <c r="F44" s="2">
        <v>16</v>
      </c>
      <c r="G44" s="156">
        <v>3</v>
      </c>
      <c r="H44" s="2">
        <v>4</v>
      </c>
      <c r="I44" s="2">
        <v>19</v>
      </c>
      <c r="J44" s="2"/>
      <c r="K44" s="1"/>
      <c r="L44" s="1"/>
      <c r="M44" s="1"/>
    </row>
    <row r="45" spans="2:27" x14ac:dyDescent="0.25">
      <c r="B45" s="1"/>
      <c r="C45" s="1">
        <v>2</v>
      </c>
      <c r="D45" s="2">
        <v>7</v>
      </c>
      <c r="E45" s="2">
        <v>20</v>
      </c>
      <c r="F45" s="2">
        <v>11</v>
      </c>
      <c r="G45" s="155">
        <v>14</v>
      </c>
      <c r="H45" s="2">
        <v>5</v>
      </c>
      <c r="I45" s="2"/>
      <c r="J45" s="2"/>
      <c r="K45" s="1"/>
      <c r="L45" s="1"/>
      <c r="M45" s="1"/>
    </row>
    <row r="46" spans="2:27" x14ac:dyDescent="0.25">
      <c r="B46" s="1"/>
      <c r="C46" s="1">
        <v>3</v>
      </c>
      <c r="D46" s="2">
        <v>19</v>
      </c>
      <c r="E46" s="2">
        <v>12</v>
      </c>
      <c r="F46" s="2">
        <v>20</v>
      </c>
      <c r="G46" s="2">
        <v>10</v>
      </c>
      <c r="H46" s="156">
        <v>3</v>
      </c>
      <c r="I46" s="155">
        <v>14</v>
      </c>
      <c r="J46" s="2"/>
      <c r="K46" s="1"/>
      <c r="L46" s="1"/>
      <c r="M46" s="1"/>
      <c r="T46" s="1" t="s">
        <v>665</v>
      </c>
      <c r="U46" s="1" t="s">
        <v>116</v>
      </c>
      <c r="V46" s="151" t="s">
        <v>659</v>
      </c>
      <c r="W46" s="151" t="s">
        <v>660</v>
      </c>
      <c r="X46" s="151" t="s">
        <v>661</v>
      </c>
      <c r="Y46" s="151" t="s">
        <v>662</v>
      </c>
      <c r="Z46" s="151" t="s">
        <v>663</v>
      </c>
      <c r="AA46" s="151" t="s">
        <v>664</v>
      </c>
    </row>
    <row r="47" spans="2:27" x14ac:dyDescent="0.25">
      <c r="B47" s="1"/>
      <c r="C47" s="1">
        <v>4</v>
      </c>
      <c r="D47" s="156">
        <v>3</v>
      </c>
      <c r="E47" s="2">
        <v>10</v>
      </c>
      <c r="F47" s="2">
        <v>20</v>
      </c>
      <c r="G47" s="2">
        <v>6</v>
      </c>
      <c r="H47" s="2">
        <v>9</v>
      </c>
      <c r="I47" s="2">
        <v>4</v>
      </c>
      <c r="J47" s="2">
        <v>5</v>
      </c>
      <c r="K47" s="1"/>
      <c r="L47" s="1"/>
      <c r="M47" s="1"/>
      <c r="T47" s="1"/>
      <c r="U47" s="6">
        <v>1</v>
      </c>
      <c r="V47" s="1">
        <v>24</v>
      </c>
      <c r="W47" s="1">
        <v>20</v>
      </c>
      <c r="X47" s="1">
        <v>10</v>
      </c>
      <c r="Y47" s="1">
        <v>7</v>
      </c>
      <c r="Z47" s="1">
        <v>15</v>
      </c>
      <c r="AA47" s="1"/>
    </row>
    <row r="48" spans="2:27" x14ac:dyDescent="0.25">
      <c r="B48" s="1"/>
      <c r="C48" s="1">
        <v>5</v>
      </c>
      <c r="D48" s="2">
        <v>2</v>
      </c>
      <c r="E48" s="2">
        <v>8</v>
      </c>
      <c r="F48" s="2">
        <v>11</v>
      </c>
      <c r="G48" s="2">
        <v>12</v>
      </c>
      <c r="H48" s="155">
        <v>14</v>
      </c>
      <c r="I48" s="2">
        <v>10</v>
      </c>
      <c r="J48" s="2">
        <v>19</v>
      </c>
      <c r="K48" s="1"/>
      <c r="L48" s="1"/>
      <c r="M48" s="1"/>
      <c r="T48" s="1"/>
      <c r="U48" s="1"/>
      <c r="V48" s="1"/>
      <c r="W48" s="1"/>
      <c r="X48" s="1"/>
      <c r="Y48" s="1"/>
      <c r="Z48" s="1"/>
      <c r="AA48" s="1"/>
    </row>
    <row r="49" spans="2:28" x14ac:dyDescent="0.25">
      <c r="B49" s="1"/>
      <c r="C49" s="1">
        <v>6</v>
      </c>
      <c r="D49" s="2">
        <v>1</v>
      </c>
      <c r="E49" s="2"/>
      <c r="F49" s="2"/>
      <c r="G49" s="2"/>
      <c r="H49" s="2"/>
      <c r="I49" s="2"/>
      <c r="J49" s="2"/>
      <c r="K49" s="1"/>
      <c r="L49" s="1"/>
      <c r="M49" s="112">
        <v>10</v>
      </c>
      <c r="T49" s="1"/>
      <c r="U49" s="1"/>
      <c r="V49" s="1"/>
      <c r="W49" s="1"/>
      <c r="X49" s="1"/>
      <c r="Y49" s="1"/>
      <c r="Z49" s="1"/>
      <c r="AA49" s="1"/>
    </row>
    <row r="50" spans="2:28" x14ac:dyDescent="0.25">
      <c r="T50" s="1"/>
      <c r="U50" s="1"/>
      <c r="V50" s="1"/>
      <c r="W50" s="1"/>
      <c r="X50" s="1"/>
      <c r="Y50" s="1"/>
      <c r="Z50" s="1"/>
      <c r="AA50" s="1"/>
    </row>
    <row r="51" spans="2:28" x14ac:dyDescent="0.25">
      <c r="T51" s="1"/>
      <c r="U51" s="1"/>
      <c r="V51" s="1"/>
      <c r="W51" s="1"/>
      <c r="X51" s="1"/>
      <c r="Y51" s="1"/>
      <c r="Z51" s="1"/>
      <c r="AA51" s="1"/>
    </row>
    <row r="52" spans="2:28" x14ac:dyDescent="0.25">
      <c r="T52" s="1"/>
      <c r="U52" s="1"/>
      <c r="V52" s="1"/>
      <c r="W52" s="1"/>
      <c r="X52" s="1"/>
      <c r="Y52" s="1"/>
      <c r="Z52" s="1"/>
      <c r="AA52" s="1"/>
    </row>
    <row r="55" spans="2:28" x14ac:dyDescent="0.25">
      <c r="U55" s="1" t="s">
        <v>665</v>
      </c>
      <c r="V55" s="1" t="s">
        <v>116</v>
      </c>
      <c r="W55" s="147" t="s">
        <v>659</v>
      </c>
      <c r="X55" s="147" t="s">
        <v>660</v>
      </c>
      <c r="Y55" s="147" t="s">
        <v>661</v>
      </c>
      <c r="Z55" s="147" t="s">
        <v>662</v>
      </c>
      <c r="AA55" s="147" t="s">
        <v>663</v>
      </c>
      <c r="AB55" s="147" t="s">
        <v>664</v>
      </c>
    </row>
    <row r="56" spans="2:28" x14ac:dyDescent="0.25">
      <c r="U56" s="1"/>
      <c r="V56" s="6">
        <v>1</v>
      </c>
      <c r="W56" s="1" t="s">
        <v>667</v>
      </c>
      <c r="X56" s="1"/>
      <c r="Y56" s="1"/>
      <c r="Z56" s="1"/>
      <c r="AA56" s="1"/>
      <c r="AB56" s="1"/>
    </row>
    <row r="57" spans="2:28" x14ac:dyDescent="0.25">
      <c r="U57" s="1"/>
      <c r="V57" s="1"/>
      <c r="W57" s="1"/>
      <c r="X57" s="1"/>
      <c r="Y57" s="1"/>
      <c r="Z57" s="1"/>
      <c r="AA57" s="1"/>
      <c r="AB57" s="1"/>
    </row>
    <row r="58" spans="2:28" x14ac:dyDescent="0.25">
      <c r="U58" s="1"/>
      <c r="V58" s="1"/>
      <c r="W58" s="1"/>
      <c r="X58" s="1"/>
      <c r="Y58" s="1"/>
      <c r="Z58" s="1"/>
      <c r="AA58" s="1"/>
      <c r="AB58" s="1"/>
    </row>
    <row r="59" spans="2:28" x14ac:dyDescent="0.25">
      <c r="U59" s="1"/>
      <c r="V59" s="1"/>
      <c r="W59" s="1"/>
      <c r="X59" s="1"/>
      <c r="Y59" s="1"/>
      <c r="Z59" s="1"/>
      <c r="AA59" s="1"/>
      <c r="AB59" s="1"/>
    </row>
    <row r="60" spans="2:28" x14ac:dyDescent="0.25">
      <c r="U60" s="1"/>
      <c r="V60" s="1"/>
      <c r="W60" s="1"/>
      <c r="X60" s="1"/>
      <c r="Y60" s="1"/>
      <c r="Z60" s="1"/>
      <c r="AA60" s="1"/>
      <c r="AB60" s="1"/>
    </row>
    <row r="61" spans="2:28" x14ac:dyDescent="0.25">
      <c r="U61" s="1"/>
      <c r="V61" s="1"/>
      <c r="W61" s="1"/>
      <c r="X61" s="1"/>
      <c r="Y61" s="1"/>
      <c r="Z61" s="1"/>
      <c r="AA61" s="1"/>
      <c r="AB61" s="1"/>
    </row>
  </sheetData>
  <phoneticPr fontId="5" type="noConversion"/>
  <hyperlinks>
    <hyperlink ref="J3" r:id="rId1" display="correohotel-2@hotel.com" xr:uid="{E58782E5-E523-40D2-9AE5-48C0A3C60259}"/>
    <hyperlink ref="J4" r:id="rId2" display="correohotel-2@hotel.com" xr:uid="{0B83220E-B55E-453D-B88C-E02EB2373C2D}"/>
    <hyperlink ref="J5" r:id="rId3" display="correohotel-2@hotel.com" xr:uid="{0386F140-27E4-42F8-BE89-4AF5E920CAD1}"/>
    <hyperlink ref="J6" r:id="rId4" display="correohotel-2@hotel.com" xr:uid="{782BBEE6-2177-4D6B-A577-EB596F66320B}"/>
    <hyperlink ref="J7" r:id="rId5" display="correohotel-2@hotel.com" xr:uid="{5F064BA8-D1F0-455B-9DFF-1F2FA9A03F6F}"/>
    <hyperlink ref="J8" r:id="rId6" display="correohotel-2@hotel.com" xr:uid="{827DA2DC-7EC1-4EDC-BD17-FD50CA6BA2FF}"/>
    <hyperlink ref="J9" r:id="rId7" display="correohotel-2@hotel.com" xr:uid="{2FC18D33-6D72-4802-9A6E-CF349C112377}"/>
    <hyperlink ref="J10" r:id="rId8" display="correohotel-2@hotel.com" xr:uid="{565E4D35-06D8-43EB-BAEB-335089BC5081}"/>
    <hyperlink ref="J11" r:id="rId9" display="correohotel-2@hotel.com" xr:uid="{67DF8DB6-C6C8-498D-B1D1-D0930BA04D4A}"/>
    <hyperlink ref="J12" r:id="rId10" display="correohotel-2@hotel.com" xr:uid="{D87DAFDA-72B5-4990-8CA6-6415DEF7D698}"/>
    <hyperlink ref="J13" r:id="rId11" display="correohotel-2@hotel.com" xr:uid="{06E1237E-100D-422B-92F7-A78105FB91C5}"/>
    <hyperlink ref="J14" r:id="rId12" display="correohotel-2@hotel.com" xr:uid="{88F52EE3-01A4-4A80-AD43-E8BEE66443ED}"/>
    <hyperlink ref="J15" r:id="rId13" display="correohotel-2@hotel.com" xr:uid="{96C3D973-A521-428F-88D6-34A2FF252CA5}"/>
    <hyperlink ref="J16" r:id="rId14" display="correohotel-2@hotel.com" xr:uid="{203532D1-6470-4F5A-A192-1E1EEDD8505E}"/>
  </hyperlinks>
  <pageMargins left="0.7" right="0.7" top="0.75" bottom="0.75" header="0.3" footer="0.3"/>
  <pageSetup paperSize="9" orientation="portrait" r:id="rId15"/>
  <legacyDrawing r:id="rId1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CB97-74D3-4ACB-87A6-69B9BF3E5DAD}">
  <dimension ref="C3:L9"/>
  <sheetViews>
    <sheetView topLeftCell="E1" zoomScale="130" zoomScaleNormal="130" workbookViewId="0">
      <selection activeCell="D7" sqref="D7"/>
    </sheetView>
  </sheetViews>
  <sheetFormatPr baseColWidth="10" defaultRowHeight="15" x14ac:dyDescent="0.25"/>
  <cols>
    <col min="4" max="4" width="23.5703125" customWidth="1"/>
    <col min="7" max="7" width="5.85546875" bestFit="1" customWidth="1"/>
    <col min="9" max="9" width="15" bestFit="1" customWidth="1"/>
    <col min="10" max="11" width="23.85546875" customWidth="1"/>
    <col min="12" max="12" width="14.28515625" bestFit="1" customWidth="1"/>
  </cols>
  <sheetData>
    <row r="3" spans="3:12" x14ac:dyDescent="0.25">
      <c r="C3" t="s">
        <v>259</v>
      </c>
    </row>
    <row r="4" spans="3:12" x14ac:dyDescent="0.25">
      <c r="G4" t="s">
        <v>82</v>
      </c>
      <c r="H4" t="s">
        <v>265</v>
      </c>
      <c r="I4" t="s">
        <v>264</v>
      </c>
      <c r="J4" t="s">
        <v>267</v>
      </c>
      <c r="K4" t="s">
        <v>268</v>
      </c>
      <c r="L4" t="s">
        <v>199</v>
      </c>
    </row>
    <row r="5" spans="3:12" ht="41.25" customHeight="1" x14ac:dyDescent="0.25">
      <c r="C5" t="s">
        <v>260</v>
      </c>
      <c r="D5" t="s">
        <v>192</v>
      </c>
      <c r="G5" s="7">
        <v>1</v>
      </c>
      <c r="H5" s="2">
        <v>11111</v>
      </c>
      <c r="I5" s="2" t="s">
        <v>192</v>
      </c>
      <c r="J5" s="86" t="s">
        <v>86</v>
      </c>
      <c r="K5" s="86" t="s">
        <v>131</v>
      </c>
      <c r="L5" s="87" t="s">
        <v>263</v>
      </c>
    </row>
    <row r="6" spans="3:12" ht="39" customHeight="1" x14ac:dyDescent="0.25">
      <c r="G6" s="6">
        <v>3</v>
      </c>
      <c r="H6" s="8">
        <v>11113</v>
      </c>
      <c r="I6" t="s">
        <v>215</v>
      </c>
      <c r="J6" s="86" t="s">
        <v>86</v>
      </c>
      <c r="K6" s="86" t="s">
        <v>212</v>
      </c>
      <c r="L6" t="s">
        <v>266</v>
      </c>
    </row>
    <row r="7" spans="3:12" ht="180" x14ac:dyDescent="0.25">
      <c r="C7" s="29" t="s">
        <v>261</v>
      </c>
      <c r="D7" s="85" t="s">
        <v>86</v>
      </c>
      <c r="G7" s="6">
        <v>4</v>
      </c>
      <c r="H7" s="8">
        <v>11114</v>
      </c>
      <c r="J7" s="86" t="s">
        <v>86</v>
      </c>
    </row>
    <row r="9" spans="3:12" x14ac:dyDescent="0.25">
      <c r="C9" t="s">
        <v>262</v>
      </c>
      <c r="D9" t="s">
        <v>263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207" t="s">
        <v>88</v>
      </c>
      <c r="B1" s="207"/>
      <c r="C1" s="207"/>
      <c r="D1" s="207"/>
      <c r="E1" s="207"/>
      <c r="F1" s="207"/>
      <c r="G1" s="207"/>
      <c r="H1" s="207"/>
      <c r="I1" s="207"/>
      <c r="K1" s="209" t="s">
        <v>87</v>
      </c>
      <c r="L1" s="210"/>
      <c r="M1" s="210"/>
      <c r="N1" s="210"/>
      <c r="O1" s="210"/>
      <c r="P1" s="210"/>
      <c r="Q1" s="210"/>
      <c r="R1" s="210"/>
      <c r="S1" s="210"/>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208" t="s">
        <v>90</v>
      </c>
      <c r="L7" s="208"/>
      <c r="M7" s="208"/>
      <c r="N7" s="208"/>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207" t="s">
        <v>88</v>
      </c>
      <c r="B1" s="207"/>
      <c r="C1" s="207"/>
      <c r="D1" s="207"/>
      <c r="E1" s="207"/>
      <c r="F1" s="207"/>
      <c r="G1" s="207"/>
      <c r="H1" s="207"/>
      <c r="K1" s="211" t="s">
        <v>126</v>
      </c>
      <c r="L1" s="211"/>
      <c r="M1" s="211"/>
      <c r="N1" s="211"/>
      <c r="O1" s="211"/>
      <c r="P1" s="211"/>
      <c r="Q1" s="211"/>
      <c r="R1" s="211"/>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208" t="s">
        <v>125</v>
      </c>
      <c r="L7" s="208"/>
      <c r="M7" s="208"/>
      <c r="N7" s="208"/>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409B-1351-420D-96E8-66A2ED8172CE}">
  <dimension ref="B4:H18"/>
  <sheetViews>
    <sheetView workbookViewId="0">
      <selection activeCell="D28" sqref="D28"/>
    </sheetView>
  </sheetViews>
  <sheetFormatPr baseColWidth="10" defaultRowHeight="15" x14ac:dyDescent="0.25"/>
  <cols>
    <col min="3" max="3" width="32.140625" bestFit="1" customWidth="1"/>
    <col min="6" max="6" width="26" bestFit="1" customWidth="1"/>
    <col min="8" max="8" width="24.28515625" bestFit="1" customWidth="1"/>
  </cols>
  <sheetData>
    <row r="4" spans="2:8" x14ac:dyDescent="0.25">
      <c r="D4" t="s">
        <v>456</v>
      </c>
    </row>
    <row r="5" spans="2:8" x14ac:dyDescent="0.25">
      <c r="C5" t="s">
        <v>455</v>
      </c>
      <c r="D5">
        <f>LEN(C5)</f>
        <v>26</v>
      </c>
      <c r="F5" t="str">
        <f ca="1">CONCATENATE("Acceso con-",VLOOKUP(RANDBETWEEN(1,7),$B$9:$C$15,2,FALSE),"-",MID($C$5,$D$5-RANDBETWEEN(1,$D$5),2),"-",RANDBETWEEN(1,5))</f>
        <v>Acceso con-ingreso-MN-1</v>
      </c>
      <c r="H5" t="s">
        <v>457</v>
      </c>
    </row>
    <row r="6" spans="2:8" x14ac:dyDescent="0.25">
      <c r="F6" t="str">
        <f t="shared" ref="F6:F18" ca="1" si="0">CONCATENATE("Acceso con-",VLOOKUP(RANDBETWEEN(1,7),$B$9:$C$15,2,FALSE),"-",MID($C$5,$D$5-RANDBETWEEN(1,$D$5),2),"-",RANDBETWEEN(1,5))</f>
        <v>Acceso con-paso-LM-2</v>
      </c>
      <c r="H6" t="s">
        <v>458</v>
      </c>
    </row>
    <row r="7" spans="2:8" x14ac:dyDescent="0.25">
      <c r="C7">
        <v>1234567890</v>
      </c>
      <c r="D7">
        <f>LEN(C7)</f>
        <v>10</v>
      </c>
      <c r="F7" t="str">
        <f t="shared" ca="1" si="0"/>
        <v>Acceso con-ingreso-LM-2</v>
      </c>
      <c r="H7" t="s">
        <v>459</v>
      </c>
    </row>
    <row r="8" spans="2:8" x14ac:dyDescent="0.25">
      <c r="F8" t="str">
        <f t="shared" ca="1" si="0"/>
        <v>Acceso con-acometida-AB-3</v>
      </c>
      <c r="H8" t="s">
        <v>460</v>
      </c>
    </row>
    <row r="9" spans="2:8" x14ac:dyDescent="0.25">
      <c r="B9">
        <v>1</v>
      </c>
      <c r="C9" t="s">
        <v>503</v>
      </c>
      <c r="F9" t="str">
        <f t="shared" ca="1" si="0"/>
        <v>Acceso con-paso-FG-1</v>
      </c>
      <c r="H9" t="s">
        <v>461</v>
      </c>
    </row>
    <row r="10" spans="2:8" x14ac:dyDescent="0.25">
      <c r="B10">
        <v>2</v>
      </c>
      <c r="C10" t="s">
        <v>504</v>
      </c>
      <c r="F10" t="str">
        <f t="shared" ca="1" si="0"/>
        <v>Acceso con-garaje-MN-5</v>
      </c>
      <c r="H10" t="s">
        <v>462</v>
      </c>
    </row>
    <row r="11" spans="2:8" x14ac:dyDescent="0.25">
      <c r="B11">
        <v>3</v>
      </c>
      <c r="C11" t="s">
        <v>505</v>
      </c>
      <c r="F11" t="str">
        <f t="shared" ca="1" si="0"/>
        <v>Acceso con-entrada-DE-3</v>
      </c>
      <c r="H11" t="s">
        <v>463</v>
      </c>
    </row>
    <row r="12" spans="2:8" x14ac:dyDescent="0.25">
      <c r="B12">
        <v>4</v>
      </c>
      <c r="C12" t="s">
        <v>506</v>
      </c>
      <c r="F12" t="str">
        <f t="shared" ca="1" si="0"/>
        <v>Acceso con-ingreso-NO-3</v>
      </c>
      <c r="H12" t="s">
        <v>464</v>
      </c>
    </row>
    <row r="13" spans="2:8" x14ac:dyDescent="0.25">
      <c r="B13">
        <v>5</v>
      </c>
      <c r="C13" t="s">
        <v>507</v>
      </c>
      <c r="F13" t="str">
        <f t="shared" ca="1" si="0"/>
        <v>Acceso con-camino-WX-2</v>
      </c>
      <c r="H13" t="s">
        <v>463</v>
      </c>
    </row>
    <row r="14" spans="2:8" x14ac:dyDescent="0.25">
      <c r="B14">
        <v>6</v>
      </c>
      <c r="C14" t="s">
        <v>508</v>
      </c>
      <c r="F14" t="str">
        <f t="shared" ca="1" si="0"/>
        <v>Acceso con-pasadizo-CD-5</v>
      </c>
      <c r="H14" t="s">
        <v>463</v>
      </c>
    </row>
    <row r="15" spans="2:8" x14ac:dyDescent="0.25">
      <c r="B15">
        <v>7</v>
      </c>
      <c r="C15" t="s">
        <v>509</v>
      </c>
      <c r="F15" t="str">
        <f t="shared" ca="1" si="0"/>
        <v>Acceso con-garaje-UV-1</v>
      </c>
      <c r="H15" t="s">
        <v>459</v>
      </c>
    </row>
    <row r="16" spans="2:8" x14ac:dyDescent="0.25">
      <c r="F16" t="str">
        <f t="shared" ca="1" si="0"/>
        <v>Acceso con-paso-IJ-3</v>
      </c>
      <c r="H16" t="s">
        <v>465</v>
      </c>
    </row>
    <row r="17" spans="6:8" x14ac:dyDescent="0.25">
      <c r="F17" t="str">
        <f t="shared" ca="1" si="0"/>
        <v>Acceso con-acometida-TU-3</v>
      </c>
      <c r="H17" t="s">
        <v>457</v>
      </c>
    </row>
    <row r="18" spans="6:8" x14ac:dyDescent="0.25">
      <c r="F18" t="str">
        <f t="shared" ca="1" si="0"/>
        <v>Acceso con-ingreso-WX-4</v>
      </c>
      <c r="H18" t="s">
        <v>466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187"/>
  <sheetViews>
    <sheetView zoomScale="124" zoomScaleNormal="124" workbookViewId="0">
      <selection activeCell="B4" sqref="B4:D10"/>
    </sheetView>
  </sheetViews>
  <sheetFormatPr baseColWidth="10" defaultRowHeight="15" x14ac:dyDescent="0.25"/>
  <cols>
    <col min="1" max="1" width="1.42578125" customWidth="1"/>
    <col min="2" max="2" width="14.85546875" customWidth="1"/>
    <col min="3" max="3" width="28.7109375" customWidth="1"/>
    <col min="4" max="4" width="9" bestFit="1" customWidth="1"/>
    <col min="5" max="5" width="7.28515625" customWidth="1"/>
    <col min="6" max="6" width="11.5703125" bestFit="1" customWidth="1"/>
    <col min="7" max="7" width="15.42578125" customWidth="1"/>
    <col min="8" max="8" width="49.28515625"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185</v>
      </c>
      <c r="C3" s="4"/>
      <c r="D3" s="4"/>
      <c r="E3" s="4"/>
      <c r="F3" s="4"/>
      <c r="G3" s="53"/>
    </row>
    <row r="4" spans="2:8" ht="15" customHeight="1" x14ac:dyDescent="0.25">
      <c r="B4" s="181" t="s">
        <v>193</v>
      </c>
      <c r="C4" s="169"/>
      <c r="D4" s="170"/>
      <c r="E4" s="31"/>
      <c r="F4" s="167" t="str">
        <f>$B$3&amp;B13&amp;",  '"&amp;C13&amp;"',  1);"</f>
        <v>insert into `tbServiciosTr`  values(1,  'Piscina',  1);</v>
      </c>
      <c r="G4" s="167"/>
      <c r="H4" s="167"/>
    </row>
    <row r="5" spans="2:8" ht="15" customHeight="1" x14ac:dyDescent="0.25">
      <c r="B5" s="182"/>
      <c r="C5" s="172"/>
      <c r="D5" s="173"/>
      <c r="E5" s="31"/>
      <c r="F5" s="167" t="str">
        <f t="shared" ref="F5:F19" si="0">$B$3&amp;B14&amp;",  '"&amp;C14&amp;"',  1);"</f>
        <v>insert into `tbServiciosTr`  values(2,  'WiFi',  1);</v>
      </c>
      <c r="G5" s="167"/>
      <c r="H5" s="167"/>
    </row>
    <row r="6" spans="2:8" ht="15" customHeight="1" x14ac:dyDescent="0.25">
      <c r="B6" s="182"/>
      <c r="C6" s="172"/>
      <c r="D6" s="173"/>
      <c r="E6" s="31"/>
      <c r="F6" s="167" t="str">
        <f t="shared" si="0"/>
        <v>insert into `tbServiciosTr`  values(3,  'Bar',  1);</v>
      </c>
      <c r="G6" s="167"/>
      <c r="H6" s="167"/>
    </row>
    <row r="7" spans="2:8" ht="15" customHeight="1" x14ac:dyDescent="0.25">
      <c r="B7" s="182"/>
      <c r="C7" s="172"/>
      <c r="D7" s="173"/>
      <c r="E7" s="31"/>
      <c r="F7" s="167" t="str">
        <f t="shared" si="0"/>
        <v>insert into `tbServiciosTr`  values(4,  'Restaurante',  1);</v>
      </c>
      <c r="G7" s="167"/>
      <c r="H7" s="167"/>
    </row>
    <row r="8" spans="2:8" x14ac:dyDescent="0.25">
      <c r="B8" s="182"/>
      <c r="C8" s="172"/>
      <c r="D8" s="173"/>
      <c r="E8" s="31"/>
      <c r="F8" s="167" t="str">
        <f t="shared" si="0"/>
        <v>insert into `tbServiciosTr`  values(5,  'Parqueadero',  1);</v>
      </c>
      <c r="G8" s="167"/>
      <c r="H8" s="167"/>
    </row>
    <row r="9" spans="2:8" x14ac:dyDescent="0.25">
      <c r="B9" s="182"/>
      <c r="C9" s="172"/>
      <c r="D9" s="173"/>
      <c r="E9" s="31"/>
      <c r="F9" s="167" t="str">
        <f t="shared" si="0"/>
        <v>insert into `tbServiciosTr`  values(6,  'Paseo millonario',  1);</v>
      </c>
      <c r="G9" s="167"/>
      <c r="H9" s="167"/>
    </row>
    <row r="10" spans="2:8" ht="15.75" thickBot="1" x14ac:dyDescent="0.3">
      <c r="B10" s="183"/>
      <c r="C10" s="175"/>
      <c r="D10" s="176"/>
      <c r="E10" s="31"/>
      <c r="F10" s="167" t="str">
        <f t="shared" si="0"/>
        <v>insert into `tbServiciosTr`  values(7,  'Zonas fumadores',  1);</v>
      </c>
      <c r="G10" s="167"/>
      <c r="H10" s="167"/>
    </row>
    <row r="11" spans="2:8" x14ac:dyDescent="0.25">
      <c r="B11" s="54"/>
      <c r="C11" s="48"/>
      <c r="D11" s="48"/>
      <c r="E11" s="48"/>
      <c r="F11" s="167" t="str">
        <f t="shared" si="0"/>
        <v>insert into `tbServiciosTr`  values(8,  'servicio-1-2-3-con-3035 abc 65454',  1);</v>
      </c>
      <c r="G11" s="167"/>
      <c r="H11" s="167"/>
    </row>
    <row r="12" spans="2:8" ht="15" customHeight="1" x14ac:dyDescent="0.25">
      <c r="B12" s="55" t="s">
        <v>132</v>
      </c>
      <c r="C12" s="23" t="s">
        <v>1</v>
      </c>
      <c r="D12" s="4"/>
      <c r="E12" s="4"/>
      <c r="F12" s="167" t="str">
        <f t="shared" si="0"/>
        <v>insert into `tbServiciosTr`  values(9,  'servicio-1-con-2525 abc 25002',  1);</v>
      </c>
      <c r="G12" s="167"/>
      <c r="H12" s="167"/>
    </row>
    <row r="13" spans="2:8" ht="15" customHeight="1" x14ac:dyDescent="0.25">
      <c r="B13" s="117">
        <v>1</v>
      </c>
      <c r="C13" s="118" t="s">
        <v>7</v>
      </c>
      <c r="D13" s="4"/>
      <c r="E13" s="134"/>
      <c r="F13" s="167" t="str">
        <f t="shared" si="0"/>
        <v>insert into `tbServiciosTr`  values(10,  'servicio-1-con-4651 abc 82168',  1);</v>
      </c>
      <c r="G13" s="167"/>
      <c r="H13" s="167"/>
    </row>
    <row r="14" spans="2:8" ht="15" customHeight="1" x14ac:dyDescent="0.25">
      <c r="B14" s="117">
        <v>2</v>
      </c>
      <c r="C14" s="118" t="s">
        <v>19</v>
      </c>
      <c r="D14" s="4"/>
      <c r="E14" s="4"/>
      <c r="F14" s="167" t="str">
        <f t="shared" si="0"/>
        <v>insert into `tbServiciosTr`  values(11,  'servicio-1-2-3-con-3837 abc 70062',  1);</v>
      </c>
      <c r="G14" s="167"/>
      <c r="H14" s="167"/>
    </row>
    <row r="15" spans="2:8" ht="15" customHeight="1" x14ac:dyDescent="0.25">
      <c r="B15" s="117">
        <v>3</v>
      </c>
      <c r="C15" s="118" t="s">
        <v>20</v>
      </c>
      <c r="D15" s="4"/>
      <c r="E15" s="4"/>
      <c r="F15" s="167" t="str">
        <f t="shared" si="0"/>
        <v>insert into `tbServiciosTr`  values(12,  'servicio-1-con-2405 abc 52542',  1);</v>
      </c>
      <c r="G15" s="167"/>
      <c r="H15" s="167"/>
    </row>
    <row r="16" spans="2:8" ht="15" customHeight="1" x14ac:dyDescent="0.25">
      <c r="B16" s="117">
        <v>4</v>
      </c>
      <c r="C16" s="118" t="s">
        <v>6</v>
      </c>
      <c r="D16" s="4"/>
      <c r="E16" s="4"/>
      <c r="F16" s="167" t="str">
        <f t="shared" si="0"/>
        <v>insert into `tbServiciosTr`  values(13,  'servicio-1-con-2942 abc 49092',  1);</v>
      </c>
      <c r="G16" s="167"/>
      <c r="H16" s="167"/>
    </row>
    <row r="17" spans="2:8" ht="15" customHeight="1" x14ac:dyDescent="0.25">
      <c r="B17" s="117">
        <v>5</v>
      </c>
      <c r="C17" s="118" t="s">
        <v>395</v>
      </c>
      <c r="D17" s="4"/>
      <c r="E17" s="4"/>
      <c r="F17" s="167" t="str">
        <f t="shared" si="0"/>
        <v>insert into `tbServiciosTr`  values(14,  'servicio-1-con-4671 abc 64280',  1);</v>
      </c>
      <c r="G17" s="167"/>
      <c r="H17" s="167"/>
    </row>
    <row r="18" spans="2:8" ht="15" customHeight="1" x14ac:dyDescent="0.25">
      <c r="B18" s="117">
        <v>6</v>
      </c>
      <c r="C18" s="118" t="s">
        <v>269</v>
      </c>
      <c r="D18" s="4"/>
      <c r="E18" s="4"/>
      <c r="F18" s="167" t="str">
        <f t="shared" si="0"/>
        <v>insert into `tbServiciosTr`  values(15,  'servicio-1-2-3-con-1769 abc 41898',  1);</v>
      </c>
      <c r="G18" s="167"/>
      <c r="H18" s="167"/>
    </row>
    <row r="19" spans="2:8" ht="15" customHeight="1" x14ac:dyDescent="0.25">
      <c r="B19" s="117">
        <v>7</v>
      </c>
      <c r="C19" s="118" t="s">
        <v>396</v>
      </c>
      <c r="D19" s="4"/>
      <c r="E19" s="4"/>
      <c r="F19" s="167" t="str">
        <f t="shared" si="0"/>
        <v>insert into `tbServiciosTr`  values(16,  'servicio-1-con-1791 abc 36463',  1);</v>
      </c>
      <c r="G19" s="167"/>
      <c r="H19" s="167"/>
    </row>
    <row r="20" spans="2:8" ht="15" customHeight="1" x14ac:dyDescent="0.25">
      <c r="B20" s="117">
        <v>8</v>
      </c>
      <c r="C20" s="118" t="s">
        <v>488</v>
      </c>
      <c r="D20" s="4"/>
      <c r="E20" s="4"/>
      <c r="F20" s="167" t="str">
        <f>$B$3&amp;B29&amp;",  '"&amp;C29&amp;"',  1);"</f>
        <v>insert into `tbServiciosTr`  values(17,  'Servicio-1-2-con-1788 abc 84120',  1);</v>
      </c>
      <c r="G20" s="167"/>
      <c r="H20" s="167"/>
    </row>
    <row r="21" spans="2:8" x14ac:dyDescent="0.25">
      <c r="B21" s="117">
        <v>9</v>
      </c>
      <c r="C21" s="118" t="s">
        <v>489</v>
      </c>
      <c r="D21" s="4"/>
      <c r="E21" s="4"/>
      <c r="F21" s="167" t="str">
        <f t="shared" ref="F21:F24" si="1">$B$3&amp;B30&amp;",  '"&amp;C30&amp;"',  1);"</f>
        <v>insert into `tbServiciosTr`  values(18,  'Servicio-1-2-con-4964 abc 26296',  1);</v>
      </c>
      <c r="G21" s="167"/>
      <c r="H21" s="167"/>
    </row>
    <row r="22" spans="2:8" x14ac:dyDescent="0.25">
      <c r="B22" s="117">
        <v>10</v>
      </c>
      <c r="C22" s="118" t="s">
        <v>490</v>
      </c>
      <c r="D22" s="4"/>
      <c r="E22" s="4"/>
      <c r="F22" s="167" t="str">
        <f t="shared" si="1"/>
        <v>insert into `tbServiciosTr`  values(19,  'servicio-1-con-4852 abc 84673',  1);</v>
      </c>
      <c r="G22" s="167"/>
      <c r="H22" s="167"/>
    </row>
    <row r="23" spans="2:8" x14ac:dyDescent="0.25">
      <c r="B23" s="117">
        <v>11</v>
      </c>
      <c r="C23" s="118" t="s">
        <v>491</v>
      </c>
      <c r="D23" s="4"/>
      <c r="E23" s="4"/>
      <c r="F23" s="167" t="str">
        <f t="shared" si="1"/>
        <v>insert into `tbServiciosTr`  values(20,  'servicio-1-con-4788 abc 30457',  1);</v>
      </c>
      <c r="G23" s="167"/>
      <c r="H23" s="167"/>
    </row>
    <row r="24" spans="2:8" x14ac:dyDescent="0.25">
      <c r="B24" s="117">
        <v>12</v>
      </c>
      <c r="C24" s="118" t="s">
        <v>492</v>
      </c>
      <c r="D24" s="4"/>
      <c r="E24" s="4"/>
      <c r="F24" s="167" t="str">
        <f t="shared" si="1"/>
        <v>insert into `tbServiciosTr`  values(21,  'servicio-1-con-3767 abc 13342',  1);</v>
      </c>
      <c r="G24" s="167"/>
      <c r="H24" s="167"/>
    </row>
    <row r="25" spans="2:8" x14ac:dyDescent="0.25">
      <c r="B25" s="117">
        <v>13</v>
      </c>
      <c r="C25" s="118" t="s">
        <v>493</v>
      </c>
      <c r="D25" s="4"/>
      <c r="E25" s="4"/>
      <c r="F25" s="129"/>
      <c r="G25" s="129"/>
      <c r="H25" s="129"/>
    </row>
    <row r="26" spans="2:8" x14ac:dyDescent="0.25">
      <c r="B26" s="117">
        <v>14</v>
      </c>
      <c r="C26" s="118" t="s">
        <v>494</v>
      </c>
      <c r="D26" s="4"/>
      <c r="E26" s="4"/>
      <c r="F26" s="129"/>
      <c r="G26" s="129"/>
      <c r="H26" s="129"/>
    </row>
    <row r="27" spans="2:8" x14ac:dyDescent="0.25">
      <c r="B27" s="117">
        <v>15</v>
      </c>
      <c r="C27" s="118" t="s">
        <v>495</v>
      </c>
      <c r="D27" s="4"/>
      <c r="E27" s="4"/>
      <c r="F27" s="129"/>
      <c r="G27" s="129"/>
      <c r="H27" s="129"/>
    </row>
    <row r="28" spans="2:8" x14ac:dyDescent="0.25">
      <c r="B28" s="117">
        <v>16</v>
      </c>
      <c r="C28" s="118" t="s">
        <v>496</v>
      </c>
      <c r="D28" s="4"/>
      <c r="E28" s="4"/>
      <c r="F28" s="129"/>
      <c r="G28" s="129"/>
      <c r="H28" s="129"/>
    </row>
    <row r="29" spans="2:8" x14ac:dyDescent="0.25">
      <c r="B29" s="117">
        <v>17</v>
      </c>
      <c r="C29" s="118" t="s">
        <v>497</v>
      </c>
      <c r="D29" s="4"/>
      <c r="E29" s="4"/>
      <c r="F29" s="129"/>
      <c r="G29" s="129"/>
      <c r="H29" s="129"/>
    </row>
    <row r="30" spans="2:8" x14ac:dyDescent="0.25">
      <c r="B30" s="117">
        <v>18</v>
      </c>
      <c r="C30" s="118" t="s">
        <v>498</v>
      </c>
      <c r="D30" s="4"/>
      <c r="E30" s="4"/>
      <c r="F30" s="129"/>
      <c r="G30" s="129"/>
      <c r="H30" s="129"/>
    </row>
    <row r="31" spans="2:8" x14ac:dyDescent="0.25">
      <c r="B31" s="117">
        <v>19</v>
      </c>
      <c r="C31" s="118" t="s">
        <v>499</v>
      </c>
      <c r="D31" s="4"/>
      <c r="E31" s="4"/>
      <c r="F31" s="129"/>
      <c r="G31" s="129"/>
      <c r="H31" s="129"/>
    </row>
    <row r="32" spans="2:8" x14ac:dyDescent="0.25">
      <c r="B32" s="117">
        <v>20</v>
      </c>
      <c r="C32" s="118" t="s">
        <v>500</v>
      </c>
      <c r="D32" s="4"/>
      <c r="E32" s="4"/>
      <c r="F32" s="129"/>
      <c r="G32" s="129"/>
      <c r="H32" s="129"/>
    </row>
    <row r="33" spans="2:8" x14ac:dyDescent="0.25">
      <c r="B33" s="117">
        <v>21</v>
      </c>
      <c r="C33" s="118" t="s">
        <v>501</v>
      </c>
      <c r="D33" s="4"/>
      <c r="E33" s="4"/>
      <c r="F33" s="129"/>
      <c r="G33" s="129"/>
      <c r="H33" s="129"/>
    </row>
    <row r="34" spans="2:8" x14ac:dyDescent="0.25">
      <c r="B34" s="56"/>
      <c r="C34" s="12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186</v>
      </c>
      <c r="C37" s="61"/>
      <c r="D37" s="61"/>
      <c r="E37" s="61"/>
      <c r="F37" s="61"/>
      <c r="G37" s="62"/>
    </row>
    <row r="38" spans="2:8" ht="15" customHeight="1" x14ac:dyDescent="0.25">
      <c r="B38" s="181" t="s">
        <v>524</v>
      </c>
      <c r="C38" s="169"/>
      <c r="D38" s="170"/>
      <c r="E38" s="4"/>
      <c r="F38" s="167" t="str">
        <f>$B$37&amp;B48&amp;",  '"&amp;C48&amp;"',  1);"</f>
        <v>insert into `TbInstalacionesTr`  values(1,  'Gimnasio',  1);</v>
      </c>
      <c r="G38" s="167"/>
      <c r="H38" s="167"/>
    </row>
    <row r="39" spans="2:8" ht="15" customHeight="1" x14ac:dyDescent="0.25">
      <c r="B39" s="182"/>
      <c r="C39" s="172"/>
      <c r="D39" s="173"/>
      <c r="E39" s="4"/>
      <c r="F39" s="167" t="str">
        <f t="shared" ref="F39:F55" si="2">$B$37&amp;B49&amp;",  '"&amp;C49&amp;"',  1);"</f>
        <v>insert into `TbInstalacionesTr`  values(2,  'Jakuzzi',  1);</v>
      </c>
      <c r="G39" s="167"/>
      <c r="H39" s="167"/>
    </row>
    <row r="40" spans="2:8" ht="15" customHeight="1" x14ac:dyDescent="0.25">
      <c r="B40" s="182"/>
      <c r="C40" s="172"/>
      <c r="D40" s="173"/>
      <c r="E40" s="4"/>
      <c r="F40" s="167" t="str">
        <f t="shared" si="2"/>
        <v>insert into `TbInstalacionesTr`  values(3,  'Parking',  1);</v>
      </c>
      <c r="G40" s="167"/>
      <c r="H40" s="167"/>
    </row>
    <row r="41" spans="2:8" ht="15" customHeight="1" x14ac:dyDescent="0.25">
      <c r="B41" s="182"/>
      <c r="C41" s="172"/>
      <c r="D41" s="173"/>
      <c r="E41" s="4"/>
      <c r="F41" s="167" t="str">
        <f t="shared" si="2"/>
        <v>insert into `TbInstalacionesTr`  values(4,  'Baños y Duchas(camping)',  1);</v>
      </c>
      <c r="G41" s="167"/>
      <c r="H41" s="167"/>
    </row>
    <row r="42" spans="2:8" ht="15" customHeight="1" x14ac:dyDescent="0.25">
      <c r="B42" s="182"/>
      <c r="C42" s="172"/>
      <c r="D42" s="173"/>
      <c r="E42" s="4"/>
      <c r="F42" s="167" t="str">
        <f t="shared" si="2"/>
        <v>insert into `TbInstalacionesTr`  values(5,  'Pileta tonificante',  1);</v>
      </c>
      <c r="G42" s="167"/>
      <c r="H42" s="167"/>
    </row>
    <row r="43" spans="2:8" ht="15" customHeight="1" x14ac:dyDescent="0.25">
      <c r="B43" s="182"/>
      <c r="C43" s="172"/>
      <c r="D43" s="173"/>
      <c r="E43" s="4"/>
      <c r="F43" s="167" t="str">
        <f t="shared" si="2"/>
        <v>insert into `TbInstalacionesTr`  values(6,  'Ducha escocesa',  1);</v>
      </c>
      <c r="G43" s="167"/>
      <c r="H43" s="167"/>
    </row>
    <row r="44" spans="2:8" ht="15.75" customHeight="1" thickBot="1" x14ac:dyDescent="0.3">
      <c r="B44" s="183"/>
      <c r="C44" s="175"/>
      <c r="D44" s="176"/>
      <c r="E44" s="4"/>
      <c r="F44" s="167" t="str">
        <f t="shared" si="2"/>
        <v>insert into `TbInstalacionesTr`  values(7,  'Sauna finlandesa',  1);</v>
      </c>
      <c r="G44" s="167"/>
      <c r="H44" s="167"/>
    </row>
    <row r="45" spans="2:8" ht="15" customHeight="1" x14ac:dyDescent="0.25">
      <c r="B45" s="64"/>
      <c r="C45" s="48"/>
      <c r="D45" s="48"/>
      <c r="E45" s="48"/>
      <c r="F45" s="167" t="str">
        <f t="shared" si="2"/>
        <v>insert into `TbInstalacionesTr`  values(8,  'Cabinas de tratamientos y masajes',  1);</v>
      </c>
      <c r="G45" s="167"/>
      <c r="H45" s="167"/>
    </row>
    <row r="46" spans="2:8" ht="15" customHeight="1" x14ac:dyDescent="0.25">
      <c r="B46" s="65"/>
      <c r="C46" s="4"/>
      <c r="D46" s="4"/>
      <c r="E46" s="4"/>
      <c r="F46" s="167" t="str">
        <f t="shared" si="2"/>
        <v>insert into `TbInstalacionesTr`  values(9,  'Baño turco',  1);</v>
      </c>
      <c r="G46" s="167"/>
      <c r="H46" s="167"/>
    </row>
    <row r="47" spans="2:8" ht="15" customHeight="1" x14ac:dyDescent="0.25">
      <c r="B47" s="66" t="s">
        <v>177</v>
      </c>
      <c r="C47" s="42" t="s">
        <v>166</v>
      </c>
      <c r="D47" s="4"/>
      <c r="E47" s="4"/>
      <c r="F47" s="167" t="str">
        <f t="shared" si="2"/>
        <v>insert into `TbInstalacionesTr`  values(10,  'Spa propio',  1);</v>
      </c>
      <c r="G47" s="167"/>
      <c r="H47" s="167"/>
    </row>
    <row r="48" spans="2:8" ht="15" customHeight="1" x14ac:dyDescent="0.25">
      <c r="B48" s="116">
        <v>1</v>
      </c>
      <c r="C48" s="115" t="s">
        <v>5</v>
      </c>
      <c r="D48" s="4"/>
      <c r="E48" s="4"/>
      <c r="F48" s="167" t="str">
        <f t="shared" si="2"/>
        <v>insert into `TbInstalacionesTr`  values(11,  'Cajeros automaticos',  1);</v>
      </c>
      <c r="G48" s="167"/>
      <c r="H48" s="167"/>
    </row>
    <row r="49" spans="2:8" ht="15" customHeight="1" x14ac:dyDescent="0.25">
      <c r="B49" s="116">
        <v>2</v>
      </c>
      <c r="C49" s="115" t="s">
        <v>107</v>
      </c>
      <c r="D49" s="4"/>
      <c r="E49" s="4"/>
      <c r="F49" s="167" t="str">
        <f t="shared" si="2"/>
        <v>insert into `TbInstalacionesTr`  values(12,  'Servicio médico externo, primeros auxilios',  1);</v>
      </c>
      <c r="G49" s="167"/>
      <c r="H49" s="167"/>
    </row>
    <row r="50" spans="2:8" ht="15" customHeight="1" x14ac:dyDescent="0.25">
      <c r="B50" s="116">
        <v>3</v>
      </c>
      <c r="C50" s="115" t="s">
        <v>27</v>
      </c>
      <c r="D50" s="4"/>
      <c r="E50" s="4"/>
      <c r="F50" s="167" t="str">
        <f t="shared" si="2"/>
        <v>insert into `TbInstalacionesTr`  values(13,  'Servicio de transfer',  1);</v>
      </c>
      <c r="G50" s="167"/>
      <c r="H50" s="167"/>
    </row>
    <row r="51" spans="2:8" ht="15" customHeight="1" x14ac:dyDescent="0.25">
      <c r="B51" s="116">
        <v>4</v>
      </c>
      <c r="C51" s="115" t="s">
        <v>124</v>
      </c>
      <c r="D51" s="4"/>
      <c r="E51" s="4"/>
      <c r="F51" s="167" t="str">
        <f t="shared" si="2"/>
        <v>insert into `TbInstalacionesTr`  values(14,  'Servicio de habitaciones',  1);</v>
      </c>
      <c r="G51" s="167"/>
      <c r="H51" s="167"/>
    </row>
    <row r="52" spans="2:8" ht="15" customHeight="1" x14ac:dyDescent="0.25">
      <c r="B52" s="116">
        <v>5</v>
      </c>
      <c r="C52" s="115" t="s">
        <v>400</v>
      </c>
      <c r="D52" s="4"/>
      <c r="E52" s="4"/>
      <c r="F52" s="167" t="str">
        <f t="shared" si="2"/>
        <v>insert into `TbInstalacionesTr`  values(15,  'Servicio de lavandería',  1);</v>
      </c>
      <c r="G52" s="167"/>
      <c r="H52" s="167"/>
    </row>
    <row r="53" spans="2:8" ht="15" customHeight="1" x14ac:dyDescent="0.25">
      <c r="B53" s="116">
        <v>6</v>
      </c>
      <c r="C53" s="115" t="s">
        <v>401</v>
      </c>
      <c r="D53" s="4"/>
      <c r="E53" s="4"/>
      <c r="F53" s="167" t="str">
        <f t="shared" si="2"/>
        <v>insert into `TbInstalacionesTr`  values(16,  'Servicios de teleconferencia disponibles',  1);</v>
      </c>
      <c r="G53" s="167"/>
      <c r="H53" s="167"/>
    </row>
    <row r="54" spans="2:8" ht="15" customHeight="1" x14ac:dyDescent="0.25">
      <c r="B54" s="116">
        <v>7</v>
      </c>
      <c r="C54" s="115" t="s">
        <v>402</v>
      </c>
      <c r="D54" s="4"/>
      <c r="E54" s="4"/>
      <c r="F54" s="167" t="str">
        <f t="shared" si="2"/>
        <v>insert into `TbInstalacionesTr`  values(17,  'Salón de juegos',  1);</v>
      </c>
      <c r="G54" s="167"/>
      <c r="H54" s="167"/>
    </row>
    <row r="55" spans="2:8" ht="15" customHeight="1" x14ac:dyDescent="0.25">
      <c r="B55" s="116">
        <v>8</v>
      </c>
      <c r="C55" s="115" t="s">
        <v>403</v>
      </c>
      <c r="D55" s="4"/>
      <c r="E55" s="4"/>
      <c r="F55" s="167" t="str">
        <f t="shared" si="2"/>
        <v>insert into `TbInstalacionesTr`  values(18,  'Estanque de Peces',  1);</v>
      </c>
      <c r="G55" s="167"/>
      <c r="H55" s="167"/>
    </row>
    <row r="56" spans="2:8" x14ac:dyDescent="0.25">
      <c r="B56" s="116">
        <v>9</v>
      </c>
      <c r="C56" s="115" t="s">
        <v>404</v>
      </c>
      <c r="D56" s="4"/>
      <c r="E56" s="4"/>
      <c r="F56" s="4"/>
      <c r="G56" s="63"/>
    </row>
    <row r="57" spans="2:8" x14ac:dyDescent="0.25">
      <c r="B57" s="116">
        <v>10</v>
      </c>
      <c r="C57" s="115" t="s">
        <v>405</v>
      </c>
      <c r="D57" s="4"/>
      <c r="E57" s="4"/>
      <c r="F57" s="4"/>
      <c r="G57" s="63"/>
    </row>
    <row r="58" spans="2:8" x14ac:dyDescent="0.25">
      <c r="B58" s="116">
        <v>11</v>
      </c>
      <c r="C58" s="115" t="s">
        <v>406</v>
      </c>
      <c r="D58" s="4"/>
      <c r="E58" s="4"/>
      <c r="F58" s="4"/>
      <c r="G58" s="63"/>
    </row>
    <row r="59" spans="2:8" x14ac:dyDescent="0.25">
      <c r="B59" s="116">
        <v>12</v>
      </c>
      <c r="C59" s="115" t="s">
        <v>407</v>
      </c>
      <c r="D59" s="4"/>
      <c r="E59" s="4"/>
      <c r="F59" s="4"/>
      <c r="G59" s="63"/>
    </row>
    <row r="60" spans="2:8" x14ac:dyDescent="0.25">
      <c r="B60" s="116">
        <v>13</v>
      </c>
      <c r="C60" s="115" t="s">
        <v>408</v>
      </c>
      <c r="D60" s="4"/>
      <c r="E60" s="4"/>
      <c r="F60" s="4"/>
      <c r="G60" s="63"/>
    </row>
    <row r="61" spans="2:8" x14ac:dyDescent="0.25">
      <c r="B61" s="116">
        <v>14</v>
      </c>
      <c r="C61" s="115" t="s">
        <v>409</v>
      </c>
      <c r="D61" s="4"/>
      <c r="E61" s="4"/>
      <c r="F61" s="4"/>
      <c r="G61" s="63"/>
    </row>
    <row r="62" spans="2:8" x14ac:dyDescent="0.25">
      <c r="B62" s="116">
        <v>15</v>
      </c>
      <c r="C62" s="115" t="s">
        <v>410</v>
      </c>
      <c r="D62" s="4"/>
      <c r="E62" s="4"/>
      <c r="F62" s="4"/>
      <c r="G62" s="63"/>
    </row>
    <row r="63" spans="2:8" x14ac:dyDescent="0.25">
      <c r="B63" s="116">
        <v>16</v>
      </c>
      <c r="C63" s="115" t="s">
        <v>411</v>
      </c>
      <c r="D63" s="4"/>
      <c r="E63" s="4"/>
      <c r="F63" s="4"/>
      <c r="G63" s="63"/>
    </row>
    <row r="64" spans="2:8" x14ac:dyDescent="0.25">
      <c r="B64" s="116">
        <v>17</v>
      </c>
      <c r="C64" s="115" t="s">
        <v>412</v>
      </c>
      <c r="D64" s="4"/>
      <c r="E64" s="4"/>
      <c r="F64" s="4"/>
      <c r="G64" s="63"/>
    </row>
    <row r="65" spans="2:17" x14ac:dyDescent="0.25">
      <c r="B65" s="116">
        <v>18</v>
      </c>
      <c r="C65" s="115" t="s">
        <v>413</v>
      </c>
      <c r="D65" s="4"/>
      <c r="E65" s="4"/>
      <c r="F65" s="4"/>
      <c r="G65" s="63"/>
    </row>
    <row r="66" spans="2:17" x14ac:dyDescent="0.25">
      <c r="B66" s="67"/>
      <c r="C66" s="130"/>
      <c r="D66" s="4"/>
      <c r="E66" s="4"/>
      <c r="F66" s="4"/>
      <c r="G66" s="63"/>
    </row>
    <row r="67" spans="2:17" x14ac:dyDescent="0.25">
      <c r="B67" s="67"/>
      <c r="C67" s="13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187</v>
      </c>
      <c r="C71" s="61"/>
      <c r="D71" s="61"/>
      <c r="E71" s="61"/>
      <c r="F71" s="61"/>
      <c r="G71" s="61"/>
      <c r="H71" s="62"/>
    </row>
    <row r="72" spans="2:17" ht="15" customHeight="1" x14ac:dyDescent="0.25">
      <c r="B72" s="168" t="s">
        <v>194</v>
      </c>
      <c r="C72" s="169"/>
      <c r="D72" s="170"/>
      <c r="E72" s="32"/>
      <c r="F72" s="165"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165"/>
      <c r="H72" s="165"/>
      <c r="I72" s="165"/>
      <c r="J72" s="165"/>
      <c r="K72" s="165"/>
      <c r="L72" s="165"/>
      <c r="M72" s="165"/>
      <c r="N72" s="165"/>
      <c r="O72" s="165"/>
      <c r="P72" s="83"/>
      <c r="Q72" s="83"/>
    </row>
    <row r="73" spans="2:17" ht="15" customHeight="1" x14ac:dyDescent="0.25">
      <c r="B73" s="171"/>
      <c r="C73" s="172"/>
      <c r="D73" s="173"/>
      <c r="E73" s="32"/>
      <c r="F73" s="165" t="str">
        <f t="shared" ref="F73:F91" si="3">$B$71&amp;B82&amp;",'"&amp;C82&amp;"', 1);"</f>
        <v>insert into `TbDescripcionTr`  values(2,'Habitacion con vista al mar amobladas', 1);</v>
      </c>
      <c r="G73" s="165"/>
      <c r="H73" s="165"/>
      <c r="I73" s="165"/>
      <c r="J73" s="165"/>
      <c r="K73" s="165"/>
      <c r="L73" s="165"/>
      <c r="M73" s="165"/>
      <c r="N73" s="165"/>
      <c r="O73" s="165"/>
    </row>
    <row r="74" spans="2:17" ht="15" customHeight="1" x14ac:dyDescent="0.25">
      <c r="B74" s="171"/>
      <c r="C74" s="172"/>
      <c r="D74" s="173"/>
      <c r="E74" s="32"/>
      <c r="F74" s="165" t="str">
        <f t="shared" si="3"/>
        <v>insert into `TbDescripcionTr`  values(3,'Hermosos paisajes de Antioquia', 1);</v>
      </c>
      <c r="G74" s="165"/>
      <c r="H74" s="165"/>
      <c r="I74" s="165"/>
      <c r="J74" s="165"/>
      <c r="K74" s="165"/>
      <c r="L74" s="165"/>
      <c r="M74" s="165"/>
      <c r="N74" s="165"/>
      <c r="O74" s="165"/>
    </row>
    <row r="75" spans="2:17" ht="15" customHeight="1" x14ac:dyDescent="0.25">
      <c r="B75" s="171"/>
      <c r="C75" s="172"/>
      <c r="D75" s="173"/>
      <c r="E75" s="32"/>
      <c r="F75" s="165" t="str">
        <f t="shared" si="3"/>
        <v>insert into `TbDescripcionTr`  values(4,'El Bleu Hills Glamping Llanogrande está situado en Rionegro, en la región de Antioquia, y ofrece alojamiento con aparcamiento privado gratuito y acceso a una bañera de hidromasaje.', 1);</v>
      </c>
      <c r="G75" s="165"/>
      <c r="H75" s="165"/>
      <c r="I75" s="165"/>
      <c r="J75" s="165"/>
      <c r="K75" s="165"/>
      <c r="L75" s="165"/>
      <c r="M75" s="165"/>
      <c r="N75" s="165"/>
      <c r="O75" s="165"/>
    </row>
    <row r="76" spans="2:17" ht="15" customHeight="1" x14ac:dyDescent="0.25">
      <c r="B76" s="171"/>
      <c r="C76" s="172"/>
      <c r="D76" s="173"/>
      <c r="E76" s="32"/>
      <c r="F76" s="165" t="str">
        <f t="shared" si="3"/>
        <v>insert into `TbDescripcionTr`  values(5,'El Chalet Ecoturismo La Nohelia, situado en Jericó, rodeado por los cultivos de café famosos de la zona, ofrece restaurante y préstamo de bicicletas.', 1);</v>
      </c>
      <c r="G76" s="165"/>
      <c r="H76" s="165"/>
      <c r="I76" s="165"/>
      <c r="J76" s="165"/>
      <c r="K76" s="165"/>
      <c r="L76" s="165"/>
      <c r="M76" s="165"/>
      <c r="N76" s="165"/>
      <c r="O76" s="165"/>
    </row>
    <row r="77" spans="2:17" ht="15" customHeight="1" x14ac:dyDescent="0.25">
      <c r="B77" s="171"/>
      <c r="C77" s="172"/>
      <c r="D77" s="173"/>
      <c r="E77" s="32"/>
      <c r="F77" s="165" t="str">
        <f t="shared" si="3"/>
        <v>insert into `TbDescripcionTr`  values(6,'El Santa Fé Hostel se encuentra a 3,8 km del parque acuático Kanaloa. El camping proporciona WiFi gratuita. El aeropuerto Olaya Herrera, el más cercano, está a 62 km del camping.', 1);</v>
      </c>
      <c r="G77" s="165"/>
      <c r="H77" s="165"/>
      <c r="I77" s="165"/>
      <c r="J77" s="165"/>
      <c r="K77" s="165"/>
      <c r="L77" s="165"/>
      <c r="M77" s="165"/>
      <c r="N77" s="165"/>
      <c r="O77" s="165"/>
    </row>
    <row r="78" spans="2:17" ht="15.75" customHeight="1" thickBot="1" x14ac:dyDescent="0.3">
      <c r="B78" s="174"/>
      <c r="C78" s="175"/>
      <c r="D78" s="176"/>
      <c r="E78" s="32"/>
      <c r="F78" s="165" t="str">
        <f t="shared" si="3"/>
        <v>insert into `TbDescripcionTr`  values(7,'El Aguayacanes se encuentra en San Rafael y ofrece un jardín. Guatapé se encuentra a 15 km del camping, mientras que Barbosa está a 38 km.', 1);</v>
      </c>
      <c r="G78" s="165"/>
      <c r="H78" s="165"/>
      <c r="I78" s="165"/>
      <c r="J78" s="165"/>
      <c r="K78" s="165"/>
      <c r="L78" s="165"/>
      <c r="M78" s="165"/>
      <c r="N78" s="165"/>
      <c r="O78" s="165"/>
    </row>
    <row r="79" spans="2:17" ht="15.75" customHeight="1" x14ac:dyDescent="0.25">
      <c r="B79" s="110"/>
      <c r="C79" s="109"/>
      <c r="D79" s="109"/>
      <c r="E79" s="32"/>
      <c r="F79" s="165"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165"/>
      <c r="H79" s="165"/>
      <c r="I79" s="165"/>
      <c r="J79" s="165"/>
      <c r="K79" s="165"/>
      <c r="L79" s="165"/>
      <c r="M79" s="165"/>
      <c r="N79" s="165"/>
      <c r="O79" s="165"/>
    </row>
    <row r="80" spans="2:17" ht="15.75" customHeight="1" x14ac:dyDescent="0.25">
      <c r="B80" s="66" t="s">
        <v>136</v>
      </c>
      <c r="C80" s="23" t="s">
        <v>167</v>
      </c>
      <c r="E80" s="32"/>
      <c r="F80" s="165" t="str">
        <f t="shared" si="3"/>
        <v>insert into `TbDescripcionTr`  values(9,' El primer Parque Nacional Natural de Colombia fue La Cueva de los Guácharos, declarado el 9 de noviembre de 1960. Por esa razón, en esta fecha se celebra el Día de los Parques Naturales en nuestro país. ', 1);</v>
      </c>
      <c r="G80" s="165"/>
      <c r="H80" s="165"/>
      <c r="I80" s="165"/>
      <c r="J80" s="165"/>
      <c r="K80" s="165"/>
      <c r="L80" s="165"/>
      <c r="M80" s="165"/>
      <c r="N80" s="165"/>
      <c r="O80" s="165"/>
    </row>
    <row r="81" spans="2:15" ht="15.75" customHeight="1" x14ac:dyDescent="0.25">
      <c r="B81" s="101">
        <v>1</v>
      </c>
      <c r="C81" s="102" t="s">
        <v>86</v>
      </c>
      <c r="D81" t="s">
        <v>502</v>
      </c>
      <c r="E81" s="32"/>
      <c r="F81" s="165"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165"/>
      <c r="H81" s="165"/>
      <c r="I81" s="165"/>
      <c r="J81" s="165"/>
      <c r="K81" s="165"/>
      <c r="L81" s="165"/>
      <c r="M81" s="165"/>
      <c r="N81" s="165"/>
      <c r="O81" s="165"/>
    </row>
    <row r="82" spans="2:15" ht="15.75" customHeight="1" x14ac:dyDescent="0.25">
      <c r="B82" s="101">
        <v>2</v>
      </c>
      <c r="C82" s="102" t="s">
        <v>128</v>
      </c>
      <c r="D82" t="s">
        <v>502</v>
      </c>
      <c r="E82" s="32"/>
      <c r="F82" s="165" t="str">
        <f t="shared" si="3"/>
        <v>insert into `TbDescripcionTr`  values(11,'El Parque Las Orquídeas se presenta como uno de los lugares ideales para observar nuestra diversidad de flora y fauna.', 1);</v>
      </c>
      <c r="G82" s="165"/>
      <c r="H82" s="165"/>
      <c r="I82" s="165"/>
      <c r="J82" s="165"/>
      <c r="K82" s="165"/>
      <c r="L82" s="165"/>
      <c r="M82" s="165"/>
      <c r="N82" s="165"/>
      <c r="O82" s="165"/>
    </row>
    <row r="83" spans="2:15" ht="15.75" customHeight="1" x14ac:dyDescent="0.25">
      <c r="B83" s="101">
        <v>3</v>
      </c>
      <c r="C83" s="102" t="s">
        <v>131</v>
      </c>
      <c r="D83" t="s">
        <v>502</v>
      </c>
      <c r="E83" s="32"/>
      <c r="F83" s="165" t="str">
        <f t="shared" si="3"/>
        <v>insert into `TbDescripcionTr`  values(12,'Las 15.000 hectáreas del Parque Natural Nacional Tayrona ofrecen al visitante una paradisíaca combinación de naturaleza, historia precolombina, aventura y relajación.', 1);</v>
      </c>
      <c r="G83" s="165"/>
      <c r="H83" s="165"/>
      <c r="I83" s="165"/>
      <c r="J83" s="165"/>
      <c r="K83" s="165"/>
      <c r="L83" s="165"/>
      <c r="M83" s="165"/>
      <c r="N83" s="165"/>
      <c r="O83" s="165"/>
    </row>
    <row r="84" spans="2:15" ht="15.75" customHeight="1" x14ac:dyDescent="0.25">
      <c r="B84" s="101">
        <v>4</v>
      </c>
      <c r="C84" s="102" t="s">
        <v>211</v>
      </c>
      <c r="D84" t="s">
        <v>502</v>
      </c>
      <c r="E84" s="32"/>
      <c r="F84" s="165" t="str">
        <f t="shared" si="3"/>
        <v>insert into `TbDescripcionTr`  values(13,'La Playa La Aguada, ubicada en el Parque Natural Utría, es la primera playa de Colombia con certificación en turismo sostenible.', 1);</v>
      </c>
      <c r="G84" s="165"/>
      <c r="H84" s="165"/>
      <c r="I84" s="165"/>
      <c r="J84" s="165"/>
      <c r="K84" s="165"/>
      <c r="L84" s="165"/>
      <c r="M84" s="165"/>
      <c r="N84" s="165"/>
      <c r="O84" s="165"/>
    </row>
    <row r="85" spans="2:15" ht="15.75" customHeight="1" x14ac:dyDescent="0.25">
      <c r="B85" s="101">
        <v>5</v>
      </c>
      <c r="C85" s="102" t="s">
        <v>212</v>
      </c>
      <c r="D85" t="s">
        <v>502</v>
      </c>
      <c r="E85" s="32"/>
      <c r="F85" s="165" t="str">
        <f t="shared" si="3"/>
        <v>insert into `TbDescripcionTr`  values(14,'Colombia es uno de los países con más biodiversidad en el mundo, los colores, la fauna y la flora que lo caracterizan son motivo de orgullo.', 1);</v>
      </c>
      <c r="G85" s="165"/>
      <c r="H85" s="165"/>
      <c r="I85" s="165"/>
      <c r="J85" s="165"/>
      <c r="K85" s="165"/>
      <c r="L85" s="165"/>
      <c r="M85" s="165"/>
      <c r="N85" s="165"/>
      <c r="O85" s="165"/>
    </row>
    <row r="86" spans="2:15" ht="15.75" customHeight="1" x14ac:dyDescent="0.25">
      <c r="B86" s="101">
        <v>6</v>
      </c>
      <c r="C86" s="102" t="s">
        <v>213</v>
      </c>
      <c r="D86" t="s">
        <v>502</v>
      </c>
      <c r="E86" s="32"/>
      <c r="F86" s="165" t="str">
        <f t="shared" si="3"/>
        <v>insert into `TbDescripcionTr`  values(15,'Parque Nacional Natural Amacayacu,  en el Amazonas, con más de 40 años de historia representa el 40% del Trapecio Amazónico y debido a su ecosistema de selva húmeda tropical cálida y bosques inundables', 1);</v>
      </c>
      <c r="G86" s="165"/>
      <c r="H86" s="165"/>
      <c r="I86" s="165"/>
      <c r="J86" s="165"/>
      <c r="K86" s="165"/>
      <c r="L86" s="165"/>
      <c r="M86" s="165"/>
      <c r="N86" s="165"/>
      <c r="O86" s="165"/>
    </row>
    <row r="87" spans="2:15" ht="15.75" customHeight="1" x14ac:dyDescent="0.25">
      <c r="B87" s="101">
        <v>7</v>
      </c>
      <c r="C87" s="102" t="s">
        <v>214</v>
      </c>
      <c r="D87" t="s">
        <v>502</v>
      </c>
      <c r="E87" s="32"/>
      <c r="F87" s="165"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165"/>
      <c r="H87" s="165"/>
      <c r="I87" s="165"/>
      <c r="J87" s="165"/>
      <c r="K87" s="165"/>
      <c r="L87" s="165"/>
      <c r="M87" s="165"/>
      <c r="N87" s="165"/>
      <c r="O87" s="165"/>
    </row>
    <row r="88" spans="2:15" ht="15.75" customHeight="1" x14ac:dyDescent="0.25">
      <c r="B88" s="101">
        <v>8</v>
      </c>
      <c r="C88" s="102" t="s">
        <v>272</v>
      </c>
      <c r="D88" t="s">
        <v>502</v>
      </c>
      <c r="E88" s="32"/>
      <c r="F88" s="165"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165"/>
      <c r="H88" s="165"/>
      <c r="I88" s="165"/>
      <c r="J88" s="165"/>
      <c r="K88" s="165"/>
      <c r="L88" s="165"/>
      <c r="M88" s="165"/>
      <c r="N88" s="165"/>
      <c r="O88" s="165"/>
    </row>
    <row r="89" spans="2:15" ht="15.75" customHeight="1" x14ac:dyDescent="0.25">
      <c r="B89" s="101">
        <v>9</v>
      </c>
      <c r="C89" s="102" t="s">
        <v>273</v>
      </c>
      <c r="D89" t="s">
        <v>502</v>
      </c>
      <c r="E89" s="32"/>
      <c r="F89" s="165"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165"/>
      <c r="H89" s="165"/>
      <c r="I89" s="165"/>
      <c r="J89" s="165"/>
      <c r="K89" s="165"/>
      <c r="L89" s="165"/>
      <c r="M89" s="165"/>
      <c r="N89" s="165"/>
      <c r="O89" s="165"/>
    </row>
    <row r="90" spans="2:15" ht="16.5" customHeight="1" x14ac:dyDescent="0.25">
      <c r="B90" s="101">
        <v>10</v>
      </c>
      <c r="C90" s="102" t="s">
        <v>274</v>
      </c>
      <c r="D90" t="s">
        <v>502</v>
      </c>
      <c r="E90" s="32"/>
      <c r="F90" s="165"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165"/>
      <c r="H90" s="165"/>
      <c r="I90" s="165"/>
      <c r="J90" s="165"/>
      <c r="K90" s="165"/>
      <c r="L90" s="165"/>
      <c r="M90" s="165"/>
      <c r="N90" s="165"/>
      <c r="O90" s="165"/>
    </row>
    <row r="91" spans="2:15" ht="16.5" customHeight="1" x14ac:dyDescent="0.25">
      <c r="B91" s="101">
        <v>11</v>
      </c>
      <c r="C91" s="102" t="s">
        <v>275</v>
      </c>
      <c r="D91" t="s">
        <v>502</v>
      </c>
      <c r="E91" s="32"/>
      <c r="F91" s="165" t="str">
        <f t="shared" si="3"/>
        <v>insert into `TbDescripcionTr`  values(20,'Parque Nacional Natural Las Orquídeas,  sus variados paisajes, además de una gran biodiversidad de ecosistemas, abundantes orquídeas y otras especies asociadas.', 1);</v>
      </c>
      <c r="G91" s="165"/>
      <c r="H91" s="165"/>
      <c r="I91" s="165"/>
      <c r="J91" s="165"/>
      <c r="K91" s="165"/>
      <c r="L91" s="165"/>
      <c r="M91" s="165"/>
      <c r="N91" s="165"/>
      <c r="O91" s="165"/>
    </row>
    <row r="92" spans="2:15" ht="16.5" customHeight="1" x14ac:dyDescent="0.25">
      <c r="B92" s="101">
        <v>12</v>
      </c>
      <c r="C92" s="102" t="s">
        <v>276</v>
      </c>
      <c r="D92" t="s">
        <v>502</v>
      </c>
      <c r="E92" s="32"/>
      <c r="F92" s="4"/>
      <c r="G92" s="4"/>
      <c r="H92" s="4"/>
    </row>
    <row r="93" spans="2:15" ht="16.5" customHeight="1" x14ac:dyDescent="0.25">
      <c r="B93" s="101">
        <v>13</v>
      </c>
      <c r="C93" s="102" t="s">
        <v>277</v>
      </c>
      <c r="D93" t="s">
        <v>502</v>
      </c>
      <c r="E93" s="32"/>
      <c r="F93" s="4"/>
      <c r="G93" s="4"/>
      <c r="H93" s="4"/>
    </row>
    <row r="94" spans="2:15" ht="16.5" customHeight="1" x14ac:dyDescent="0.25">
      <c r="B94" s="101">
        <v>14</v>
      </c>
      <c r="C94" s="102" t="s">
        <v>278</v>
      </c>
      <c r="D94" t="s">
        <v>502</v>
      </c>
      <c r="E94" s="32"/>
      <c r="F94" s="4"/>
      <c r="G94" s="4"/>
      <c r="H94" s="4"/>
    </row>
    <row r="95" spans="2:15" ht="16.5" customHeight="1" x14ac:dyDescent="0.25">
      <c r="B95" s="101">
        <v>15</v>
      </c>
      <c r="C95" s="102" t="s">
        <v>279</v>
      </c>
      <c r="D95" t="s">
        <v>502</v>
      </c>
      <c r="E95" s="32"/>
      <c r="F95" s="4"/>
      <c r="G95" s="4"/>
      <c r="H95" s="4"/>
    </row>
    <row r="96" spans="2:15" ht="16.5" customHeight="1" x14ac:dyDescent="0.25">
      <c r="B96" s="101">
        <v>16</v>
      </c>
      <c r="C96" s="102" t="s">
        <v>280</v>
      </c>
      <c r="D96" t="s">
        <v>502</v>
      </c>
      <c r="E96" s="32"/>
      <c r="F96" s="4"/>
      <c r="G96" s="4"/>
      <c r="H96" s="4"/>
    </row>
    <row r="97" spans="2:8" ht="16.5" customHeight="1" x14ac:dyDescent="0.25">
      <c r="B97" s="101">
        <v>17</v>
      </c>
      <c r="C97" s="102" t="s">
        <v>281</v>
      </c>
      <c r="D97" t="s">
        <v>502</v>
      </c>
      <c r="E97" s="32"/>
      <c r="F97" s="4"/>
      <c r="G97" s="4"/>
      <c r="H97" s="4"/>
    </row>
    <row r="98" spans="2:8" ht="16.5" customHeight="1" x14ac:dyDescent="0.25">
      <c r="B98" s="101">
        <v>18</v>
      </c>
      <c r="C98" s="102" t="s">
        <v>282</v>
      </c>
      <c r="D98" t="s">
        <v>502</v>
      </c>
      <c r="E98" s="32"/>
      <c r="F98" s="4"/>
      <c r="G98" s="4"/>
      <c r="H98" s="4"/>
    </row>
    <row r="99" spans="2:8" ht="16.5" customHeight="1" x14ac:dyDescent="0.25">
      <c r="B99" s="101">
        <v>19</v>
      </c>
      <c r="C99" s="102" t="s">
        <v>526</v>
      </c>
      <c r="D99" t="s">
        <v>502</v>
      </c>
      <c r="E99" s="32"/>
      <c r="F99" s="4"/>
      <c r="G99" s="4"/>
      <c r="H99" s="4"/>
    </row>
    <row r="100" spans="2:8" ht="15" customHeight="1" x14ac:dyDescent="0.25">
      <c r="B100" s="101">
        <v>20</v>
      </c>
      <c r="C100" s="102" t="s">
        <v>284</v>
      </c>
      <c r="D100" t="s">
        <v>502</v>
      </c>
      <c r="E100" s="32"/>
      <c r="F100" s="4"/>
      <c r="G100" s="4"/>
      <c r="H100" s="4"/>
    </row>
    <row r="101" spans="2:8" ht="15" customHeight="1" x14ac:dyDescent="0.25">
      <c r="E101" s="4"/>
      <c r="G101" s="4"/>
      <c r="H101" s="4"/>
    </row>
    <row r="103" spans="2:8" ht="15.75" thickBot="1" x14ac:dyDescent="0.3"/>
    <row r="104" spans="2:8" ht="16.5" thickTop="1" thickBot="1" x14ac:dyDescent="0.3">
      <c r="B104" s="60" t="s">
        <v>188</v>
      </c>
      <c r="C104" s="61"/>
      <c r="D104" s="61"/>
      <c r="E104" s="61"/>
      <c r="F104" s="61"/>
      <c r="G104" s="61"/>
      <c r="H104" s="62"/>
    </row>
    <row r="105" spans="2:8" ht="15" customHeight="1" x14ac:dyDescent="0.25">
      <c r="B105" s="168" t="s">
        <v>195</v>
      </c>
      <c r="C105" s="169"/>
      <c r="D105" s="170"/>
      <c r="E105" s="4"/>
      <c r="F105" s="165" t="str">
        <f>$B$104&amp;B115&amp;",  '"&amp;C115&amp;"',  1);"</f>
        <v>insert into `TbtipoNegocioTr`  values(1,  'Hotel',  1);</v>
      </c>
      <c r="G105" s="165"/>
      <c r="H105" s="166"/>
    </row>
    <row r="106" spans="2:8" ht="15" customHeight="1" x14ac:dyDescent="0.25">
      <c r="B106" s="171"/>
      <c r="C106" s="172"/>
      <c r="D106" s="173"/>
      <c r="E106" s="4"/>
      <c r="F106" s="165" t="str">
        <f t="shared" ref="F106:F111" si="4">$B$104&amp;B116&amp;",  '"&amp;C116&amp;"',  1);"</f>
        <v>insert into `TbtipoNegocioTr`  values(2,  'Cabaña',  1);</v>
      </c>
      <c r="G106" s="165"/>
      <c r="H106" s="166"/>
    </row>
    <row r="107" spans="2:8" ht="15" customHeight="1" x14ac:dyDescent="0.25">
      <c r="B107" s="171"/>
      <c r="C107" s="172"/>
      <c r="D107" s="173"/>
      <c r="E107" s="4"/>
      <c r="F107" s="165" t="str">
        <f t="shared" si="4"/>
        <v>insert into `TbtipoNegocioTr`  values(3,  'Camping',  1);</v>
      </c>
      <c r="G107" s="165"/>
      <c r="H107" s="166"/>
    </row>
    <row r="108" spans="2:8" ht="15" customHeight="1" x14ac:dyDescent="0.25">
      <c r="B108" s="171"/>
      <c r="C108" s="172"/>
      <c r="D108" s="173"/>
      <c r="E108" s="4"/>
      <c r="F108" s="165" t="str">
        <f t="shared" si="4"/>
        <v>insert into `TbtipoNegocioTr`  values(4,  'Hotel &amp; Cabaña',  1);</v>
      </c>
      <c r="G108" s="165"/>
      <c r="H108" s="166"/>
    </row>
    <row r="109" spans="2:8" ht="15" customHeight="1" x14ac:dyDescent="0.25">
      <c r="B109" s="171"/>
      <c r="C109" s="172"/>
      <c r="D109" s="173"/>
      <c r="E109" s="4"/>
      <c r="F109" s="165" t="str">
        <f t="shared" si="4"/>
        <v>insert into `TbtipoNegocioTr`  values(5,  'Hotel &amp; camping',  1);</v>
      </c>
      <c r="G109" s="165"/>
      <c r="H109" s="166"/>
    </row>
    <row r="110" spans="2:8" ht="15" customHeight="1" x14ac:dyDescent="0.25">
      <c r="B110" s="171"/>
      <c r="C110" s="172"/>
      <c r="D110" s="173"/>
      <c r="E110" s="4"/>
      <c r="F110" s="165" t="str">
        <f t="shared" si="4"/>
        <v>insert into `TbtipoNegocioTr`  values(6,  'Cabaña &amp; camping',  1);</v>
      </c>
      <c r="G110" s="165"/>
      <c r="H110" s="166"/>
    </row>
    <row r="111" spans="2:8" ht="15.75" customHeight="1" thickBot="1" x14ac:dyDescent="0.3">
      <c r="B111" s="174"/>
      <c r="C111" s="175"/>
      <c r="D111" s="176"/>
      <c r="E111" s="4"/>
      <c r="F111" s="165" t="str">
        <f t="shared" si="4"/>
        <v>insert into `TbtipoNegocioTr`  values(7,  'Hotel, Cabaña y camping',  1);</v>
      </c>
      <c r="G111" s="165"/>
      <c r="H111" s="166"/>
    </row>
    <row r="112" spans="2:8" x14ac:dyDescent="0.25">
      <c r="B112" s="65"/>
      <c r="C112" s="4"/>
      <c r="D112" s="4"/>
      <c r="E112" s="4"/>
      <c r="F112" s="165"/>
      <c r="G112" s="165"/>
      <c r="H112" s="166"/>
    </row>
    <row r="113" spans="2:8" x14ac:dyDescent="0.25">
      <c r="B113" s="65"/>
      <c r="C113" s="4"/>
      <c r="D113" s="4"/>
      <c r="E113" s="4"/>
      <c r="F113" s="4"/>
      <c r="G113" s="4"/>
      <c r="H113" s="63"/>
    </row>
    <row r="114" spans="2:8" x14ac:dyDescent="0.25">
      <c r="B114" s="73" t="s">
        <v>180</v>
      </c>
      <c r="C114" s="23" t="s">
        <v>179</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189</v>
      </c>
      <c r="C125" s="61"/>
      <c r="D125" s="61"/>
      <c r="E125" s="61"/>
      <c r="F125" s="61"/>
      <c r="G125" s="61"/>
      <c r="H125" s="62"/>
    </row>
    <row r="126" spans="2:8" ht="15" customHeight="1" x14ac:dyDescent="0.25">
      <c r="B126" s="177" t="s">
        <v>196</v>
      </c>
      <c r="C126" s="178"/>
      <c r="D126" s="178"/>
      <c r="E126" s="4"/>
      <c r="F126" s="165" t="str">
        <f t="shared" ref="F126:F149" si="5">$B$125&amp;B135&amp;",  '"&amp;C135&amp;"',  1);"</f>
        <v>insert into `tbAccesibilidadTr`  values(1,  'ascensor',  1);</v>
      </c>
      <c r="G126" s="165"/>
      <c r="H126" s="166"/>
    </row>
    <row r="127" spans="2:8" ht="15" customHeight="1" x14ac:dyDescent="0.25">
      <c r="B127" s="179"/>
      <c r="C127" s="180"/>
      <c r="D127" s="180"/>
      <c r="E127" s="4"/>
      <c r="F127" s="165" t="str">
        <f t="shared" si="5"/>
        <v>insert into `tbAccesibilidadTr`  values(2,  'escalera electrica',  1);</v>
      </c>
      <c r="G127" s="165"/>
      <c r="H127" s="166"/>
    </row>
    <row r="128" spans="2:8" ht="15" customHeight="1" x14ac:dyDescent="0.25">
      <c r="B128" s="179"/>
      <c r="C128" s="180"/>
      <c r="D128" s="180"/>
      <c r="E128" s="4"/>
      <c r="F128" s="165" t="str">
        <f t="shared" si="5"/>
        <v>insert into `tbAccesibilidadTr`  values(3,  ' accesible en silla de ruedas',  1);</v>
      </c>
      <c r="G128" s="165"/>
      <c r="H128" s="166"/>
    </row>
    <row r="129" spans="2:8" ht="15" customHeight="1" x14ac:dyDescent="0.25">
      <c r="B129" s="179"/>
      <c r="C129" s="180"/>
      <c r="D129" s="180"/>
      <c r="E129" s="4"/>
      <c r="F129" s="165" t="str">
        <f t="shared" si="5"/>
        <v>insert into `tbAccesibilidadTr`  values(4,  'WC con barras de apoyo',  1);</v>
      </c>
      <c r="G129" s="165"/>
      <c r="H129" s="166"/>
    </row>
    <row r="130" spans="2:8" ht="15" customHeight="1" x14ac:dyDescent="0.25">
      <c r="B130" s="179"/>
      <c r="C130" s="180"/>
      <c r="D130" s="180"/>
      <c r="E130" s="4"/>
      <c r="F130" s="165" t="str">
        <f t="shared" si="5"/>
        <v>insert into `tbAccesibilidadTr`  values(5,  'Bañera adaptada',  1);</v>
      </c>
      <c r="G130" s="165"/>
      <c r="H130" s="166"/>
    </row>
    <row r="131" spans="2:8" ht="15.75" customHeight="1" x14ac:dyDescent="0.25">
      <c r="B131" s="179"/>
      <c r="C131" s="180"/>
      <c r="D131" s="180"/>
      <c r="E131" s="4"/>
      <c r="F131" s="165" t="str">
        <f t="shared" si="5"/>
        <v>insert into `tbAccesibilidadTr`  values(6,  'WC Elevado',  1);</v>
      </c>
      <c r="G131" s="165"/>
      <c r="H131" s="166"/>
    </row>
    <row r="132" spans="2:8" ht="15" customHeight="1" x14ac:dyDescent="0.25">
      <c r="B132" s="179"/>
      <c r="C132" s="180"/>
      <c r="D132" s="180"/>
      <c r="E132" s="4"/>
      <c r="F132" s="165" t="str">
        <f t="shared" si="5"/>
        <v>insert into `tbAccesibilidadTr`  values(7,  'Via acceso asfaltada',  1);</v>
      </c>
      <c r="G132" s="165"/>
      <c r="H132" s="166"/>
    </row>
    <row r="133" spans="2:8" x14ac:dyDescent="0.25">
      <c r="B133" s="65"/>
      <c r="C133" s="4"/>
      <c r="D133" s="4"/>
      <c r="E133" s="4"/>
      <c r="F133" s="165" t="str">
        <f t="shared" si="5"/>
        <v>insert into `tbAccesibilidadTr`  values(8,  'Instalacion Electrica Subterranea',  1);</v>
      </c>
      <c r="G133" s="165"/>
      <c r="H133" s="166"/>
    </row>
    <row r="134" spans="2:8" x14ac:dyDescent="0.25">
      <c r="B134" s="66" t="s">
        <v>135</v>
      </c>
      <c r="C134" s="24" t="s">
        <v>184</v>
      </c>
      <c r="D134" s="4"/>
      <c r="E134" s="4"/>
      <c r="F134" s="165" t="str">
        <f t="shared" si="5"/>
        <v>insert into `tbAccesibilidadTr`  values(9,  'Sistema Iluninacion',  1);</v>
      </c>
      <c r="G134" s="165"/>
      <c r="H134" s="166"/>
    </row>
    <row r="135" spans="2:8" x14ac:dyDescent="0.25">
      <c r="B135" s="67">
        <v>1</v>
      </c>
      <c r="C135" s="36" t="s">
        <v>32</v>
      </c>
      <c r="D135" s="4"/>
      <c r="E135" s="4"/>
      <c r="F135" s="165" t="str">
        <f t="shared" si="5"/>
        <v>insert into `tbAccesibilidadTr`  values(10,  'Abastecimiento de agua',  1);</v>
      </c>
      <c r="G135" s="165"/>
      <c r="H135" s="166"/>
    </row>
    <row r="136" spans="2:8" x14ac:dyDescent="0.25">
      <c r="B136" s="67">
        <v>2</v>
      </c>
      <c r="C136" s="36" t="s">
        <v>33</v>
      </c>
      <c r="D136" s="4"/>
      <c r="E136" s="4"/>
      <c r="F136" s="165" t="str">
        <f t="shared" si="5"/>
        <v>insert into `tbAccesibilidadTr`  values(11,  'Acceso con-ingreso-KL-3',  1);</v>
      </c>
      <c r="G136" s="165"/>
      <c r="H136" s="166"/>
    </row>
    <row r="137" spans="2:8" x14ac:dyDescent="0.25">
      <c r="B137" s="67">
        <v>3</v>
      </c>
      <c r="C137" s="36" t="s">
        <v>34</v>
      </c>
      <c r="D137" s="4"/>
      <c r="E137" s="4"/>
      <c r="F137" s="165" t="str">
        <f t="shared" si="5"/>
        <v>insert into `tbAccesibilidadTr`  values(12,  'Acceso con-pasadizo-ST-1',  1);</v>
      </c>
      <c r="G137" s="165"/>
      <c r="H137" s="166"/>
    </row>
    <row r="138" spans="2:8" x14ac:dyDescent="0.25">
      <c r="B138" s="67">
        <v>4</v>
      </c>
      <c r="C138" s="36" t="s">
        <v>11</v>
      </c>
      <c r="D138" s="4"/>
      <c r="E138" s="4"/>
      <c r="F138" s="165" t="str">
        <f t="shared" si="5"/>
        <v>insert into `tbAccesibilidadTr`  values(13,  'Acceso con-acometida-MN-3',  1);</v>
      </c>
      <c r="G138" s="165"/>
      <c r="H138" s="166"/>
    </row>
    <row r="139" spans="2:8" x14ac:dyDescent="0.25">
      <c r="B139" s="67">
        <v>5</v>
      </c>
      <c r="C139" s="36" t="s">
        <v>12</v>
      </c>
      <c r="D139" s="4"/>
      <c r="E139" s="4"/>
      <c r="F139" s="165" t="str">
        <f t="shared" si="5"/>
        <v>insert into `tbAccesibilidadTr`  values(14,  'Acceso con-garaje-GH-3',  1);</v>
      </c>
      <c r="G139" s="165"/>
      <c r="H139" s="166"/>
    </row>
    <row r="140" spans="2:8" x14ac:dyDescent="0.25">
      <c r="B140" s="67">
        <v>6</v>
      </c>
      <c r="C140" s="36" t="s">
        <v>35</v>
      </c>
      <c r="D140" s="4"/>
      <c r="E140" s="4"/>
      <c r="F140" s="165" t="str">
        <f t="shared" si="5"/>
        <v>insert into `tbAccesibilidadTr`  values(15,  'Acceso con-camino-ST-2',  1);</v>
      </c>
      <c r="G140" s="165"/>
      <c r="H140" s="166"/>
    </row>
    <row r="141" spans="2:8" x14ac:dyDescent="0.25">
      <c r="B141" s="67">
        <v>7</v>
      </c>
      <c r="C141" s="36" t="s">
        <v>120</v>
      </c>
      <c r="D141" s="4"/>
      <c r="E141" s="4"/>
      <c r="F141" s="165" t="str">
        <f t="shared" si="5"/>
        <v>insert into `tbAccesibilidadTr`  values(16,  'Acceso con-paso-TU-4',  1);</v>
      </c>
      <c r="G141" s="165"/>
      <c r="H141" s="166"/>
    </row>
    <row r="142" spans="2:8" x14ac:dyDescent="0.25">
      <c r="B142" s="67">
        <v>8</v>
      </c>
      <c r="C142" s="36" t="s">
        <v>121</v>
      </c>
      <c r="D142" s="4"/>
      <c r="E142" s="4"/>
      <c r="F142" s="165" t="str">
        <f t="shared" si="5"/>
        <v>insert into `tbAccesibilidadTr`  values(17,  'Acceso con-acometida-IJ-4',  1);</v>
      </c>
      <c r="G142" s="165"/>
      <c r="H142" s="166"/>
    </row>
    <row r="143" spans="2:8" x14ac:dyDescent="0.25">
      <c r="B143" s="67">
        <v>9</v>
      </c>
      <c r="C143" s="36" t="s">
        <v>122</v>
      </c>
      <c r="D143" s="4"/>
      <c r="E143" s="4"/>
      <c r="F143" s="165" t="str">
        <f t="shared" si="5"/>
        <v>insert into `tbAccesibilidadTr`  values(18,  'Acceso con-camino-WX-4',  1);</v>
      </c>
      <c r="G143" s="165"/>
      <c r="H143" s="166"/>
    </row>
    <row r="144" spans="2:8" x14ac:dyDescent="0.25">
      <c r="B144" s="67">
        <v>10</v>
      </c>
      <c r="C144" s="36" t="s">
        <v>123</v>
      </c>
      <c r="D144" s="4"/>
      <c r="E144" s="4"/>
      <c r="F144" s="165" t="str">
        <f t="shared" si="5"/>
        <v>insert into `tbAccesibilidadTr`  values(19,  'Acceso con-camino-DE-5',  1);</v>
      </c>
      <c r="G144" s="165"/>
      <c r="H144" s="166"/>
    </row>
    <row r="145" spans="2:8" ht="15" customHeight="1" x14ac:dyDescent="0.25">
      <c r="B145" s="67">
        <v>11</v>
      </c>
      <c r="C145" s="36" t="s">
        <v>510</v>
      </c>
      <c r="D145" s="4"/>
      <c r="E145" s="4"/>
      <c r="F145" s="165" t="str">
        <f t="shared" si="5"/>
        <v>insert into `tbAccesibilidadTr`  values(20,  'Acceso con-ingreso-KL-5',  1);</v>
      </c>
      <c r="G145" s="165"/>
      <c r="H145" s="166"/>
    </row>
    <row r="146" spans="2:8" x14ac:dyDescent="0.25">
      <c r="B146" s="67">
        <v>12</v>
      </c>
      <c r="C146" s="36" t="s">
        <v>511</v>
      </c>
      <c r="D146" s="4"/>
      <c r="E146" s="4"/>
      <c r="F146" s="165" t="str">
        <f t="shared" si="5"/>
        <v>insert into `tbAccesibilidadTr`  values(21,  'Acceso con-camino-VW-4',  1);</v>
      </c>
      <c r="G146" s="165"/>
      <c r="H146" s="166"/>
    </row>
    <row r="147" spans="2:8" x14ac:dyDescent="0.25">
      <c r="B147" s="67">
        <v>13</v>
      </c>
      <c r="C147" s="36" t="s">
        <v>512</v>
      </c>
      <c r="D147" s="4"/>
      <c r="E147" s="4"/>
      <c r="F147" s="165" t="str">
        <f t="shared" si="5"/>
        <v>insert into `tbAccesibilidadTr`  values(22,  'Acceso con-garaje-NO-4',  1);</v>
      </c>
      <c r="G147" s="165"/>
      <c r="H147" s="166"/>
    </row>
    <row r="148" spans="2:8" x14ac:dyDescent="0.25">
      <c r="B148" s="67">
        <v>14</v>
      </c>
      <c r="C148" s="36" t="s">
        <v>513</v>
      </c>
      <c r="D148" s="4"/>
      <c r="E148" s="4"/>
      <c r="F148" s="165" t="str">
        <f t="shared" si="5"/>
        <v>insert into `tbAccesibilidadTr`  values(23,  'Acceso con-entrada-QR-2',  1);</v>
      </c>
      <c r="G148" s="165"/>
      <c r="H148" s="166"/>
    </row>
    <row r="149" spans="2:8" x14ac:dyDescent="0.25">
      <c r="B149" s="67">
        <v>15</v>
      </c>
      <c r="C149" s="36" t="s">
        <v>514</v>
      </c>
      <c r="D149" s="4"/>
      <c r="E149" s="4"/>
      <c r="F149" s="165" t="str">
        <f t="shared" si="5"/>
        <v>insert into `tbAccesibilidadTr`  values(24,  'Acceso con-ingreso-ST-2',  1);</v>
      </c>
      <c r="G149" s="165"/>
      <c r="H149" s="166"/>
    </row>
    <row r="150" spans="2:8" x14ac:dyDescent="0.25">
      <c r="B150" s="67">
        <v>16</v>
      </c>
      <c r="C150" s="36" t="s">
        <v>515</v>
      </c>
      <c r="D150" s="4"/>
      <c r="E150" s="4"/>
      <c r="F150" s="165"/>
      <c r="G150" s="165"/>
      <c r="H150" s="166"/>
    </row>
    <row r="151" spans="2:8" x14ac:dyDescent="0.25">
      <c r="B151" s="67">
        <v>17</v>
      </c>
      <c r="C151" s="36" t="s">
        <v>516</v>
      </c>
      <c r="D151" s="4"/>
      <c r="E151" s="4"/>
      <c r="F151" s="71"/>
      <c r="G151" s="71"/>
      <c r="H151" s="72"/>
    </row>
    <row r="152" spans="2:8" x14ac:dyDescent="0.25">
      <c r="B152" s="67">
        <v>18</v>
      </c>
      <c r="C152" s="36" t="s">
        <v>517</v>
      </c>
      <c r="D152" s="4"/>
      <c r="E152" s="4"/>
      <c r="F152" s="71"/>
      <c r="G152" s="71"/>
      <c r="H152" s="72"/>
    </row>
    <row r="153" spans="2:8" x14ac:dyDescent="0.25">
      <c r="B153" s="67">
        <v>19</v>
      </c>
      <c r="C153" s="36" t="s">
        <v>518</v>
      </c>
      <c r="D153" s="4"/>
      <c r="E153" s="4"/>
      <c r="F153" s="71"/>
      <c r="G153" s="71"/>
      <c r="H153" s="72"/>
    </row>
    <row r="154" spans="2:8" x14ac:dyDescent="0.25">
      <c r="B154" s="67">
        <v>20</v>
      </c>
      <c r="C154" s="36" t="s">
        <v>519</v>
      </c>
      <c r="D154" s="4"/>
      <c r="E154" s="4"/>
      <c r="F154" s="71"/>
      <c r="G154" s="71"/>
      <c r="H154" s="72"/>
    </row>
    <row r="155" spans="2:8" x14ac:dyDescent="0.25">
      <c r="B155" s="67">
        <v>21</v>
      </c>
      <c r="C155" s="36" t="s">
        <v>520</v>
      </c>
      <c r="D155" s="4"/>
      <c r="E155" s="4"/>
      <c r="F155" s="4"/>
      <c r="G155" s="4"/>
      <c r="H155" s="63"/>
    </row>
    <row r="156" spans="2:8" x14ac:dyDescent="0.25">
      <c r="B156" s="67">
        <v>22</v>
      </c>
      <c r="C156" s="36" t="s">
        <v>521</v>
      </c>
      <c r="D156" s="4"/>
      <c r="E156" s="4"/>
      <c r="F156" s="4"/>
      <c r="G156" s="4"/>
      <c r="H156" s="63"/>
    </row>
    <row r="157" spans="2:8" x14ac:dyDescent="0.25">
      <c r="B157" s="67">
        <v>23</v>
      </c>
      <c r="C157" s="36" t="s">
        <v>522</v>
      </c>
      <c r="D157" s="4"/>
      <c r="E157" s="4"/>
      <c r="F157" s="4"/>
      <c r="G157" s="4"/>
      <c r="H157" s="63"/>
    </row>
    <row r="158" spans="2:8" x14ac:dyDescent="0.25">
      <c r="B158" s="67">
        <v>24</v>
      </c>
      <c r="C158" s="36" t="s">
        <v>523</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190</v>
      </c>
      <c r="C162" s="61"/>
      <c r="D162" s="61"/>
      <c r="E162" s="61"/>
      <c r="F162" s="61"/>
      <c r="G162" s="61"/>
      <c r="H162" s="61"/>
      <c r="I162" s="61"/>
      <c r="J162" s="62"/>
    </row>
    <row r="163" spans="2:10" x14ac:dyDescent="0.25">
      <c r="B163" s="168" t="s">
        <v>197</v>
      </c>
      <c r="C163" s="169"/>
      <c r="D163" s="169"/>
      <c r="E163" s="170"/>
      <c r="F163" s="76" t="str">
        <f>$B$162&amp;B179&amp;",  '"&amp;C179&amp;"',"&amp;D179&amp;","&amp;E179&amp;","&amp;F179&amp;","&amp;G179&amp;","&amp;H179&amp;",  1);"</f>
        <v>insert into `tbCapacidadTr`  values(1,  '11111',1,3,0,0,100,  1);</v>
      </c>
      <c r="G163" s="4"/>
      <c r="H163" s="4"/>
      <c r="I163" s="4"/>
      <c r="J163" s="63"/>
    </row>
    <row r="164" spans="2:10" x14ac:dyDescent="0.25">
      <c r="B164" s="171"/>
      <c r="C164" s="172"/>
      <c r="D164" s="172"/>
      <c r="E164" s="173"/>
      <c r="F164" s="76" t="str">
        <f t="shared" ref="F164:F169" si="6">$B$162&amp;B180&amp;",  '"&amp;C180&amp;"',"&amp;D180&amp;","&amp;E180&amp;","&amp;F180&amp;","&amp;G180&amp;","&amp;H180&amp;",  1);"</f>
        <v>insert into `tbCapacidadTr`  values(2,  '11112',2,0,10,0,120,  1);</v>
      </c>
      <c r="G164" s="4"/>
      <c r="H164" s="4"/>
      <c r="I164" s="4"/>
      <c r="J164" s="63"/>
    </row>
    <row r="165" spans="2:10" x14ac:dyDescent="0.25">
      <c r="B165" s="171"/>
      <c r="C165" s="172"/>
      <c r="D165" s="172"/>
      <c r="E165" s="173"/>
      <c r="F165" s="76" t="str">
        <f t="shared" si="6"/>
        <v>insert into `tbCapacidadTr`  values(3,  '11113',3,0,0,100,150,  1);</v>
      </c>
      <c r="G165" s="4"/>
      <c r="H165" s="4"/>
      <c r="I165" s="4"/>
      <c r="J165" s="63"/>
    </row>
    <row r="166" spans="2:10" x14ac:dyDescent="0.25">
      <c r="B166" s="171"/>
      <c r="C166" s="172"/>
      <c r="D166" s="172"/>
      <c r="E166" s="173"/>
      <c r="F166" s="76" t="str">
        <f t="shared" si="6"/>
        <v>insert into `tbCapacidadTr`  values(4,  '11114',4,0,8,0,200,  1);</v>
      </c>
      <c r="G166" s="4"/>
      <c r="H166" s="4"/>
      <c r="I166" s="4"/>
      <c r="J166" s="63"/>
    </row>
    <row r="167" spans="2:10" x14ac:dyDescent="0.25">
      <c r="B167" s="171"/>
      <c r="C167" s="172"/>
      <c r="D167" s="172"/>
      <c r="E167" s="173"/>
      <c r="F167" s="76" t="str">
        <f t="shared" si="6"/>
        <v>insert into `tbCapacidadTr`  values(5,  '11115',5,3,0,20,130,  1);</v>
      </c>
      <c r="G167" s="4"/>
      <c r="H167" s="4"/>
      <c r="I167" s="4"/>
      <c r="J167" s="63"/>
    </row>
    <row r="168" spans="2:10" x14ac:dyDescent="0.25">
      <c r="B168" s="171"/>
      <c r="C168" s="172"/>
      <c r="D168" s="172"/>
      <c r="E168" s="173"/>
      <c r="F168" s="76" t="str">
        <f t="shared" si="6"/>
        <v>insert into `tbCapacidadTr`  values(6,  '11116',6,0,10,30,250,  1);</v>
      </c>
      <c r="G168" s="4"/>
      <c r="H168" s="4"/>
      <c r="I168" s="4"/>
      <c r="J168" s="63"/>
    </row>
    <row r="169" spans="2:10" x14ac:dyDescent="0.25">
      <c r="B169" s="171"/>
      <c r="C169" s="172"/>
      <c r="D169" s="172"/>
      <c r="E169" s="173"/>
      <c r="F169" s="76" t="str">
        <f t="shared" si="6"/>
        <v>insert into `tbCapacidadTr`  values(7,  '11117',7,5,8,20,350,  1);</v>
      </c>
      <c r="G169" s="4"/>
      <c r="H169" s="4"/>
      <c r="I169" s="4"/>
      <c r="J169" s="63"/>
    </row>
    <row r="170" spans="2:10" x14ac:dyDescent="0.25">
      <c r="B170" s="171"/>
      <c r="C170" s="172"/>
      <c r="D170" s="172"/>
      <c r="E170" s="173"/>
      <c r="F170" s="4"/>
      <c r="G170" s="4"/>
      <c r="H170" s="4"/>
      <c r="I170" s="4"/>
      <c r="J170" s="63"/>
    </row>
    <row r="171" spans="2:10" x14ac:dyDescent="0.25">
      <c r="B171" s="171"/>
      <c r="C171" s="172"/>
      <c r="D171" s="172"/>
      <c r="E171" s="173"/>
      <c r="F171" s="4"/>
      <c r="G171" s="4"/>
      <c r="H171" s="4"/>
      <c r="I171" s="4"/>
      <c r="J171" s="63"/>
    </row>
    <row r="172" spans="2:10" x14ac:dyDescent="0.25">
      <c r="B172" s="171"/>
      <c r="C172" s="172"/>
      <c r="D172" s="172"/>
      <c r="E172" s="173"/>
      <c r="F172" s="4"/>
      <c r="G172" s="4"/>
      <c r="H172" s="4"/>
      <c r="I172" s="4"/>
      <c r="J172" s="63"/>
    </row>
    <row r="173" spans="2:10" x14ac:dyDescent="0.25">
      <c r="B173" s="171"/>
      <c r="C173" s="172"/>
      <c r="D173" s="172"/>
      <c r="E173" s="173"/>
      <c r="F173" s="4"/>
      <c r="G173" s="4"/>
      <c r="H173" s="4"/>
      <c r="I173" s="4"/>
      <c r="J173" s="63"/>
    </row>
    <row r="174" spans="2:10" x14ac:dyDescent="0.25">
      <c r="B174" s="171"/>
      <c r="C174" s="172"/>
      <c r="D174" s="172"/>
      <c r="E174" s="173"/>
      <c r="F174" s="4"/>
      <c r="G174" s="4"/>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181</v>
      </c>
      <c r="C178" s="15" t="s">
        <v>183</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ht="15.75" thickBot="1" x14ac:dyDescent="0.3">
      <c r="B186" s="68"/>
      <c r="C186" s="69"/>
      <c r="D186" s="69"/>
      <c r="E186" s="69"/>
      <c r="F186" s="69"/>
      <c r="G186" s="69"/>
      <c r="H186" s="69"/>
      <c r="I186" s="69"/>
      <c r="J186" s="70"/>
    </row>
    <row r="187" spans="2:10" ht="15.75" thickTop="1" x14ac:dyDescent="0.25"/>
  </sheetData>
  <mergeCells count="9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 ref="F140:H140"/>
    <mergeCell ref="B72:D78"/>
    <mergeCell ref="B126:D132"/>
    <mergeCell ref="B105:D111"/>
    <mergeCell ref="B38:D44"/>
    <mergeCell ref="B4:D10"/>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38:H38"/>
    <mergeCell ref="F39:H39"/>
    <mergeCell ref="F40:H40"/>
    <mergeCell ref="F41:H41"/>
    <mergeCell ref="F42:H42"/>
    <mergeCell ref="F43:H43"/>
    <mergeCell ref="F44:H44"/>
    <mergeCell ref="F45:H45"/>
    <mergeCell ref="F46:H46"/>
    <mergeCell ref="F47:H47"/>
    <mergeCell ref="F48:H48"/>
    <mergeCell ref="F49:H49"/>
    <mergeCell ref="F50:H50"/>
    <mergeCell ref="F51:H51"/>
    <mergeCell ref="F52:H52"/>
    <mergeCell ref="F86:O86"/>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147:H147"/>
    <mergeCell ref="F148:H148"/>
    <mergeCell ref="F149:H149"/>
    <mergeCell ref="F150:H150"/>
    <mergeCell ref="F141:H141"/>
    <mergeCell ref="F142:H142"/>
    <mergeCell ref="F143:H143"/>
    <mergeCell ref="F144:H144"/>
    <mergeCell ref="F145:H145"/>
    <mergeCell ref="F82:O82"/>
    <mergeCell ref="F83:O83"/>
    <mergeCell ref="F84:O84"/>
    <mergeCell ref="F85:O85"/>
    <mergeCell ref="F146:H146"/>
    <mergeCell ref="F89:O89"/>
    <mergeCell ref="F90:O90"/>
    <mergeCell ref="F91:O91"/>
    <mergeCell ref="F131:H131"/>
    <mergeCell ref="F132:H132"/>
    <mergeCell ref="F106:H106"/>
    <mergeCell ref="F107:H107"/>
    <mergeCell ref="F108:H108"/>
    <mergeCell ref="F105:H105"/>
    <mergeCell ref="F130:H130"/>
    <mergeCell ref="F112:H11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C2:AE580"/>
  <sheetViews>
    <sheetView tabSelected="1" topLeftCell="A145" workbookViewId="0">
      <selection activeCell="C151" sqref="C151:F159"/>
    </sheetView>
  </sheetViews>
  <sheetFormatPr baseColWidth="10" defaultRowHeight="15" x14ac:dyDescent="0.25"/>
  <cols>
    <col min="1" max="1" width="3.28515625" customWidth="1"/>
    <col min="2" max="2" width="2.85546875" customWidth="1"/>
    <col min="3" max="3" width="13.42578125" bestFit="1" customWidth="1"/>
    <col min="4" max="4" width="12.5703125" bestFit="1" customWidth="1"/>
    <col min="5" max="5" width="5.85546875" bestFit="1" customWidth="1"/>
    <col min="7" max="7" width="2" bestFit="1" customWidth="1"/>
    <col min="8" max="8" width="17.7109375" bestFit="1" customWidth="1"/>
    <col min="9" max="9" width="7.85546875" customWidth="1"/>
    <col min="10" max="10" width="14" bestFit="1" customWidth="1"/>
    <col min="11" max="11" width="6.28515625" bestFit="1" customWidth="1"/>
    <col min="12" max="12" width="2.5703125" bestFit="1" customWidth="1"/>
    <col min="13" max="13" width="15.85546875" bestFit="1" customWidth="1"/>
    <col min="14" max="14" width="5.85546875" bestFit="1" customWidth="1"/>
    <col min="15" max="15" width="12.140625" customWidth="1"/>
    <col min="17" max="17" width="3.7109375" customWidth="1"/>
    <col min="18" max="18" width="19" bestFit="1" customWidth="1"/>
    <col min="19" max="19" width="5.85546875" bestFit="1" customWidth="1"/>
    <col min="22" max="22" width="2.140625" bestFit="1" customWidth="1"/>
    <col min="23" max="23" width="18.42578125" bestFit="1" customWidth="1"/>
    <col min="24" max="24" width="5.85546875" bestFit="1" customWidth="1"/>
    <col min="27" max="27" width="2.5703125" bestFit="1" customWidth="1"/>
    <col min="28" max="28" width="8.42578125" customWidth="1"/>
    <col min="29" max="29" width="5.85546875" bestFit="1" customWidth="1"/>
    <col min="30" max="30" width="16.28515625" bestFit="1" customWidth="1"/>
  </cols>
  <sheetData>
    <row r="2" spans="3:31" x14ac:dyDescent="0.25">
      <c r="F2">
        <f>36*5</f>
        <v>180</v>
      </c>
      <c r="J2">
        <f>36*18</f>
        <v>648</v>
      </c>
      <c r="O2">
        <f>21*36</f>
        <v>756</v>
      </c>
      <c r="T2">
        <f>7*36</f>
        <v>252</v>
      </c>
    </row>
    <row r="3" spans="3:31" x14ac:dyDescent="0.25">
      <c r="Z3">
        <f>36*20</f>
        <v>720</v>
      </c>
      <c r="AE3">
        <f>36*20</f>
        <v>720</v>
      </c>
    </row>
    <row r="4" spans="3:31" x14ac:dyDescent="0.25">
      <c r="C4" s="224" t="s">
        <v>706</v>
      </c>
      <c r="D4" s="220"/>
      <c r="E4" s="220"/>
      <c r="F4" s="225"/>
      <c r="H4" s="221" t="s">
        <v>707</v>
      </c>
      <c r="I4" s="222"/>
      <c r="J4" s="222"/>
      <c r="K4" s="223"/>
      <c r="M4" s="164" t="s">
        <v>708</v>
      </c>
      <c r="N4" s="164"/>
      <c r="O4" s="164"/>
      <c r="P4" s="164"/>
      <c r="R4" s="164" t="s">
        <v>709</v>
      </c>
      <c r="S4" s="164"/>
      <c r="T4" s="164"/>
      <c r="U4" s="164"/>
      <c r="W4" s="164" t="s">
        <v>710</v>
      </c>
      <c r="X4" s="164"/>
      <c r="Y4" s="164"/>
      <c r="Z4" s="164"/>
      <c r="AB4" s="164" t="s">
        <v>711</v>
      </c>
      <c r="AC4" s="164"/>
      <c r="AD4" s="164"/>
      <c r="AE4" s="164"/>
    </row>
    <row r="5" spans="3:31" x14ac:dyDescent="0.25">
      <c r="C5" s="215" t="s">
        <v>700</v>
      </c>
      <c r="D5" s="213" t="s">
        <v>178</v>
      </c>
      <c r="E5" s="214" t="s">
        <v>82</v>
      </c>
      <c r="F5" s="214" t="s">
        <v>36</v>
      </c>
      <c r="H5" s="216" t="s">
        <v>701</v>
      </c>
      <c r="I5" s="218" t="s">
        <v>82</v>
      </c>
      <c r="J5" s="217" t="s">
        <v>177</v>
      </c>
      <c r="K5" s="218" t="s">
        <v>36</v>
      </c>
      <c r="M5" s="215" t="s">
        <v>702</v>
      </c>
      <c r="N5" s="214" t="s">
        <v>82</v>
      </c>
      <c r="O5" s="213" t="s">
        <v>132</v>
      </c>
      <c r="P5" s="214" t="s">
        <v>36</v>
      </c>
      <c r="R5" s="215" t="s">
        <v>703</v>
      </c>
      <c r="S5" s="214" t="s">
        <v>82</v>
      </c>
      <c r="T5" s="213" t="s">
        <v>180</v>
      </c>
      <c r="U5" s="214" t="s">
        <v>36</v>
      </c>
      <c r="W5" s="215" t="s">
        <v>704</v>
      </c>
      <c r="X5" s="214" t="s">
        <v>82</v>
      </c>
      <c r="Y5" s="213" t="s">
        <v>136</v>
      </c>
      <c r="Z5" s="214" t="s">
        <v>36</v>
      </c>
      <c r="AB5" s="215" t="s">
        <v>705</v>
      </c>
      <c r="AC5" s="214" t="s">
        <v>82</v>
      </c>
      <c r="AD5" s="213" t="s">
        <v>135</v>
      </c>
      <c r="AE5" s="214" t="s">
        <v>36</v>
      </c>
    </row>
    <row r="6" spans="3:31" x14ac:dyDescent="0.25">
      <c r="C6" s="212">
        <v>1</v>
      </c>
      <c r="D6" s="212">
        <v>2</v>
      </c>
      <c r="E6" s="212">
        <v>1</v>
      </c>
      <c r="F6" s="212">
        <v>1</v>
      </c>
      <c r="H6" s="219">
        <v>1</v>
      </c>
      <c r="I6" s="1">
        <v>1</v>
      </c>
      <c r="J6" s="1">
        <v>1</v>
      </c>
      <c r="K6" s="1">
        <v>1</v>
      </c>
      <c r="M6" s="1">
        <v>1</v>
      </c>
      <c r="N6" s="1">
        <v>1</v>
      </c>
      <c r="O6" s="1">
        <v>1</v>
      </c>
      <c r="P6" s="1">
        <v>1</v>
      </c>
      <c r="R6" s="1">
        <v>1</v>
      </c>
      <c r="S6" s="1">
        <v>1</v>
      </c>
      <c r="T6" s="1">
        <v>1</v>
      </c>
      <c r="U6" s="1">
        <v>1</v>
      </c>
      <c r="W6" s="1">
        <v>1</v>
      </c>
      <c r="X6" s="1">
        <v>1</v>
      </c>
      <c r="Y6" s="1">
        <v>1</v>
      </c>
      <c r="Z6" s="1">
        <v>1</v>
      </c>
      <c r="AB6" s="1">
        <v>1</v>
      </c>
      <c r="AC6" s="1">
        <v>1</v>
      </c>
      <c r="AD6" s="1">
        <v>1</v>
      </c>
      <c r="AE6" s="1">
        <v>1</v>
      </c>
    </row>
    <row r="7" spans="3:31" x14ac:dyDescent="0.25">
      <c r="C7" s="212">
        <v>2</v>
      </c>
      <c r="D7" s="212">
        <v>3</v>
      </c>
      <c r="E7" s="212">
        <v>1</v>
      </c>
      <c r="F7" s="212">
        <v>1</v>
      </c>
      <c r="H7" s="219">
        <v>2</v>
      </c>
      <c r="I7" s="1">
        <v>1</v>
      </c>
      <c r="J7" s="1">
        <v>2</v>
      </c>
      <c r="K7" s="1">
        <v>1</v>
      </c>
      <c r="M7" s="1">
        <v>2</v>
      </c>
      <c r="N7" s="1">
        <v>1</v>
      </c>
      <c r="O7" s="1">
        <v>3</v>
      </c>
      <c r="P7" s="1">
        <v>1</v>
      </c>
      <c r="R7" s="1">
        <v>2</v>
      </c>
      <c r="S7" s="1">
        <v>1</v>
      </c>
      <c r="T7" s="1">
        <v>2</v>
      </c>
      <c r="U7" s="1">
        <v>1</v>
      </c>
      <c r="W7" s="1">
        <v>2</v>
      </c>
      <c r="X7" s="1">
        <v>1</v>
      </c>
      <c r="Y7" s="1">
        <v>2</v>
      </c>
      <c r="Z7" s="1">
        <v>1</v>
      </c>
      <c r="AB7" s="1">
        <v>2</v>
      </c>
      <c r="AC7" s="1">
        <v>1</v>
      </c>
      <c r="AD7" s="1">
        <v>2</v>
      </c>
      <c r="AE7" s="1">
        <v>1</v>
      </c>
    </row>
    <row r="8" spans="3:31" x14ac:dyDescent="0.25">
      <c r="C8" s="212">
        <v>3</v>
      </c>
      <c r="D8" s="212">
        <v>4</v>
      </c>
      <c r="E8" s="212">
        <v>1</v>
      </c>
      <c r="F8" s="212">
        <v>1</v>
      </c>
      <c r="H8" s="219">
        <v>3</v>
      </c>
      <c r="I8" s="1">
        <v>1</v>
      </c>
      <c r="J8" s="1">
        <v>3</v>
      </c>
      <c r="K8" s="1">
        <v>1</v>
      </c>
      <c r="M8" s="1">
        <v>3</v>
      </c>
      <c r="N8" s="1">
        <v>1</v>
      </c>
      <c r="O8" s="1">
        <v>4</v>
      </c>
      <c r="P8" s="1">
        <v>1</v>
      </c>
      <c r="R8" s="1">
        <v>3</v>
      </c>
      <c r="S8" s="1">
        <v>1</v>
      </c>
      <c r="T8" s="1">
        <v>4</v>
      </c>
      <c r="U8" s="1">
        <v>1</v>
      </c>
      <c r="W8" s="1">
        <v>3</v>
      </c>
      <c r="X8" s="1">
        <v>1</v>
      </c>
      <c r="Y8" s="1">
        <v>2</v>
      </c>
      <c r="Z8" s="1">
        <v>1</v>
      </c>
      <c r="AB8" s="1">
        <v>3</v>
      </c>
      <c r="AC8" s="1">
        <v>1</v>
      </c>
      <c r="AD8" s="1">
        <v>3</v>
      </c>
      <c r="AE8" s="1">
        <v>1</v>
      </c>
    </row>
    <row r="9" spans="3:31" x14ac:dyDescent="0.25">
      <c r="C9" s="212">
        <v>4</v>
      </c>
      <c r="D9" s="212">
        <v>5</v>
      </c>
      <c r="E9" s="212">
        <v>1</v>
      </c>
      <c r="F9" s="212">
        <v>1</v>
      </c>
      <c r="H9" s="219">
        <v>4</v>
      </c>
      <c r="I9" s="1">
        <v>1</v>
      </c>
      <c r="J9" s="1">
        <v>4</v>
      </c>
      <c r="K9" s="1">
        <v>1</v>
      </c>
      <c r="M9" s="1">
        <v>4</v>
      </c>
      <c r="N9" s="1">
        <v>1</v>
      </c>
      <c r="O9" s="1">
        <v>5</v>
      </c>
      <c r="P9" s="1">
        <v>1</v>
      </c>
      <c r="R9" s="1">
        <v>4</v>
      </c>
      <c r="S9" s="1">
        <v>1</v>
      </c>
      <c r="T9" s="1">
        <v>5</v>
      </c>
      <c r="U9" s="1">
        <v>1</v>
      </c>
      <c r="W9" s="1">
        <v>4</v>
      </c>
      <c r="X9" s="1">
        <v>1</v>
      </c>
      <c r="Y9" s="1">
        <v>3</v>
      </c>
      <c r="Z9" s="1">
        <v>1</v>
      </c>
      <c r="AB9" s="1">
        <v>4</v>
      </c>
      <c r="AC9" s="1">
        <v>1</v>
      </c>
      <c r="AD9" s="1">
        <v>4</v>
      </c>
      <c r="AE9" s="1">
        <v>1</v>
      </c>
    </row>
    <row r="10" spans="3:31" x14ac:dyDescent="0.25">
      <c r="C10" s="212">
        <v>5</v>
      </c>
      <c r="D10" s="212">
        <v>3</v>
      </c>
      <c r="E10" s="212">
        <v>2</v>
      </c>
      <c r="F10" s="212">
        <v>1</v>
      </c>
      <c r="H10" s="219">
        <v>5</v>
      </c>
      <c r="I10" s="1">
        <v>1</v>
      </c>
      <c r="J10" s="1">
        <v>5</v>
      </c>
      <c r="K10" s="1">
        <v>1</v>
      </c>
      <c r="M10" s="1">
        <v>5</v>
      </c>
      <c r="N10" s="1">
        <v>1</v>
      </c>
      <c r="O10" s="1">
        <v>6</v>
      </c>
      <c r="P10" s="1">
        <v>1</v>
      </c>
      <c r="R10" s="1">
        <v>5</v>
      </c>
      <c r="S10" s="1">
        <v>1</v>
      </c>
      <c r="T10" s="1">
        <v>6</v>
      </c>
      <c r="U10" s="1">
        <v>1</v>
      </c>
      <c r="W10" s="1">
        <v>5</v>
      </c>
      <c r="X10" s="1">
        <v>2</v>
      </c>
      <c r="Y10" s="1">
        <v>10</v>
      </c>
      <c r="Z10" s="1">
        <v>1</v>
      </c>
      <c r="AB10" s="1">
        <v>5</v>
      </c>
      <c r="AC10" s="1">
        <v>2</v>
      </c>
      <c r="AD10" s="1">
        <v>1</v>
      </c>
      <c r="AE10" s="1">
        <v>1</v>
      </c>
    </row>
    <row r="11" spans="3:31" x14ac:dyDescent="0.25">
      <c r="C11" s="212">
        <v>6</v>
      </c>
      <c r="D11" s="212">
        <v>4</v>
      </c>
      <c r="E11" s="212">
        <v>2</v>
      </c>
      <c r="F11" s="212">
        <v>1</v>
      </c>
      <c r="H11" s="219">
        <v>6</v>
      </c>
      <c r="I11" s="1">
        <v>1</v>
      </c>
      <c r="J11" s="1">
        <v>7</v>
      </c>
      <c r="K11" s="1">
        <v>1</v>
      </c>
      <c r="M11" s="1">
        <v>6</v>
      </c>
      <c r="N11" s="1">
        <v>1</v>
      </c>
      <c r="O11" s="1">
        <v>7</v>
      </c>
      <c r="P11" s="1">
        <v>1</v>
      </c>
      <c r="R11" s="1">
        <v>6</v>
      </c>
      <c r="S11" s="1">
        <v>1</v>
      </c>
      <c r="T11" s="1">
        <v>7</v>
      </c>
      <c r="U11" s="1">
        <v>1</v>
      </c>
      <c r="W11" s="1">
        <v>6</v>
      </c>
      <c r="X11" s="1">
        <v>2</v>
      </c>
      <c r="Y11" s="1">
        <v>19</v>
      </c>
      <c r="Z11" s="1">
        <v>1</v>
      </c>
      <c r="AB11" s="1">
        <v>6</v>
      </c>
      <c r="AC11" s="1">
        <v>2</v>
      </c>
      <c r="AD11" s="1">
        <v>2</v>
      </c>
      <c r="AE11" s="1">
        <v>1</v>
      </c>
    </row>
    <row r="12" spans="3:31" x14ac:dyDescent="0.25">
      <c r="C12" s="212">
        <v>7</v>
      </c>
      <c r="D12" s="212">
        <v>5</v>
      </c>
      <c r="E12" s="212">
        <v>2</v>
      </c>
      <c r="F12" s="212">
        <v>1</v>
      </c>
      <c r="H12" s="219">
        <v>7</v>
      </c>
      <c r="I12" s="1">
        <v>1</v>
      </c>
      <c r="J12" s="1">
        <v>9</v>
      </c>
      <c r="K12" s="1">
        <v>1</v>
      </c>
      <c r="M12" s="1">
        <v>7</v>
      </c>
      <c r="N12" s="1">
        <v>1</v>
      </c>
      <c r="O12" s="1">
        <v>8</v>
      </c>
      <c r="P12" s="1">
        <v>1</v>
      </c>
      <c r="R12" s="1">
        <v>7</v>
      </c>
      <c r="S12" s="1">
        <v>2</v>
      </c>
      <c r="T12" s="1">
        <v>1</v>
      </c>
      <c r="U12" s="1">
        <v>1</v>
      </c>
      <c r="W12" s="1">
        <v>7</v>
      </c>
      <c r="X12" s="1">
        <v>2</v>
      </c>
      <c r="Y12" s="1">
        <v>3</v>
      </c>
      <c r="Z12" s="1">
        <v>1</v>
      </c>
      <c r="AB12" s="1">
        <v>7</v>
      </c>
      <c r="AC12" s="1">
        <v>2</v>
      </c>
      <c r="AD12" s="1">
        <v>10</v>
      </c>
      <c r="AE12" s="1">
        <v>1</v>
      </c>
    </row>
    <row r="13" spans="3:31" x14ac:dyDescent="0.25">
      <c r="C13" s="212">
        <v>8</v>
      </c>
      <c r="D13" s="212">
        <v>2</v>
      </c>
      <c r="E13" s="212">
        <v>3</v>
      </c>
      <c r="F13" s="212">
        <v>1</v>
      </c>
      <c r="H13" s="219">
        <v>8</v>
      </c>
      <c r="I13" s="1">
        <v>1</v>
      </c>
      <c r="J13" s="1">
        <v>11</v>
      </c>
      <c r="K13" s="1">
        <v>1</v>
      </c>
      <c r="M13" s="1">
        <v>8</v>
      </c>
      <c r="N13" s="1">
        <v>1</v>
      </c>
      <c r="O13" s="1">
        <v>9</v>
      </c>
      <c r="P13" s="1">
        <v>1</v>
      </c>
      <c r="R13" s="1">
        <v>8</v>
      </c>
      <c r="S13" s="1">
        <v>2</v>
      </c>
      <c r="T13" s="1">
        <v>2</v>
      </c>
      <c r="U13" s="1">
        <v>1</v>
      </c>
      <c r="W13" s="1">
        <v>8</v>
      </c>
      <c r="X13" s="1">
        <v>2</v>
      </c>
      <c r="Y13" s="1">
        <v>4</v>
      </c>
      <c r="Z13" s="1">
        <v>1</v>
      </c>
      <c r="AB13" s="1">
        <v>8</v>
      </c>
      <c r="AC13" s="1">
        <v>2</v>
      </c>
      <c r="AD13" s="1">
        <v>11</v>
      </c>
      <c r="AE13" s="1">
        <v>1</v>
      </c>
    </row>
    <row r="14" spans="3:31" x14ac:dyDescent="0.25">
      <c r="C14" s="212">
        <v>9</v>
      </c>
      <c r="D14" s="212">
        <v>5</v>
      </c>
      <c r="E14" s="212">
        <v>3</v>
      </c>
      <c r="F14" s="212">
        <v>1</v>
      </c>
      <c r="H14" s="219">
        <v>9</v>
      </c>
      <c r="I14" s="1">
        <v>1</v>
      </c>
      <c r="J14" s="1">
        <v>12</v>
      </c>
      <c r="K14" s="1">
        <v>1</v>
      </c>
      <c r="M14" s="1">
        <v>9</v>
      </c>
      <c r="N14" s="1">
        <v>1</v>
      </c>
      <c r="O14" s="1">
        <v>10</v>
      </c>
      <c r="P14" s="1">
        <v>1</v>
      </c>
      <c r="R14" s="1">
        <v>9</v>
      </c>
      <c r="S14" s="1">
        <v>2</v>
      </c>
      <c r="T14" s="1">
        <v>3</v>
      </c>
      <c r="U14" s="1">
        <v>1</v>
      </c>
      <c r="W14" s="1">
        <v>9</v>
      </c>
      <c r="X14" s="1">
        <v>3</v>
      </c>
      <c r="Y14" s="1">
        <v>12</v>
      </c>
      <c r="Z14" s="1">
        <v>1</v>
      </c>
      <c r="AB14" s="1">
        <v>9</v>
      </c>
      <c r="AC14" s="1">
        <v>2</v>
      </c>
      <c r="AD14" s="1">
        <v>12</v>
      </c>
      <c r="AE14" s="1">
        <v>1</v>
      </c>
    </row>
    <row r="15" spans="3:31" x14ac:dyDescent="0.25">
      <c r="C15" s="212">
        <v>10</v>
      </c>
      <c r="D15" s="212">
        <v>1</v>
      </c>
      <c r="E15" s="212">
        <v>3</v>
      </c>
      <c r="F15" s="212">
        <v>1</v>
      </c>
      <c r="H15" s="219">
        <v>10</v>
      </c>
      <c r="I15" s="1">
        <v>2</v>
      </c>
      <c r="J15" s="1">
        <v>1</v>
      </c>
      <c r="K15" s="1">
        <v>1</v>
      </c>
      <c r="M15" s="1">
        <v>10</v>
      </c>
      <c r="N15" s="1">
        <v>1</v>
      </c>
      <c r="O15" s="1">
        <v>13</v>
      </c>
      <c r="P15" s="1">
        <v>1</v>
      </c>
      <c r="R15" s="1">
        <v>10</v>
      </c>
      <c r="S15" s="1">
        <v>2</v>
      </c>
      <c r="T15" s="1">
        <v>4</v>
      </c>
      <c r="U15" s="1">
        <v>1</v>
      </c>
      <c r="W15" s="1">
        <v>10</v>
      </c>
      <c r="X15" s="1">
        <v>3</v>
      </c>
      <c r="Y15" s="1">
        <v>13</v>
      </c>
      <c r="Z15" s="1">
        <v>1</v>
      </c>
      <c r="AB15" s="1">
        <v>10</v>
      </c>
      <c r="AC15" s="1">
        <v>2</v>
      </c>
      <c r="AD15" s="1">
        <v>14</v>
      </c>
      <c r="AE15" s="1">
        <v>1</v>
      </c>
    </row>
    <row r="16" spans="3:31" x14ac:dyDescent="0.25">
      <c r="C16" s="212">
        <v>11</v>
      </c>
      <c r="D16" s="212">
        <v>1</v>
      </c>
      <c r="E16" s="212">
        <v>4</v>
      </c>
      <c r="F16" s="212">
        <v>1</v>
      </c>
      <c r="H16" s="219">
        <v>11</v>
      </c>
      <c r="I16" s="1">
        <v>2</v>
      </c>
      <c r="J16" s="1">
        <v>2</v>
      </c>
      <c r="K16" s="1">
        <v>1</v>
      </c>
      <c r="M16" s="1">
        <v>11</v>
      </c>
      <c r="N16" s="1">
        <v>1</v>
      </c>
      <c r="O16" s="1">
        <v>14</v>
      </c>
      <c r="P16" s="1">
        <v>1</v>
      </c>
      <c r="R16" s="1">
        <v>11</v>
      </c>
      <c r="S16" s="1">
        <v>3</v>
      </c>
      <c r="T16" s="1">
        <v>1</v>
      </c>
      <c r="U16" s="1">
        <v>1</v>
      </c>
      <c r="W16" s="1">
        <v>11</v>
      </c>
      <c r="X16" s="1">
        <v>3</v>
      </c>
      <c r="Y16" s="1">
        <v>15</v>
      </c>
      <c r="Z16" s="1">
        <v>1</v>
      </c>
      <c r="AB16" s="1">
        <v>11</v>
      </c>
      <c r="AC16" s="1">
        <v>3</v>
      </c>
      <c r="AD16" s="1">
        <v>1</v>
      </c>
      <c r="AE16" s="1">
        <v>1</v>
      </c>
    </row>
    <row r="17" spans="3:31" x14ac:dyDescent="0.25">
      <c r="C17" s="212">
        <v>12</v>
      </c>
      <c r="D17" s="212">
        <v>2</v>
      </c>
      <c r="E17" s="212">
        <v>4</v>
      </c>
      <c r="F17" s="212">
        <v>1</v>
      </c>
      <c r="H17" s="219">
        <v>12</v>
      </c>
      <c r="I17" s="1">
        <v>2</v>
      </c>
      <c r="J17" s="1">
        <v>5</v>
      </c>
      <c r="K17" s="1">
        <v>1</v>
      </c>
      <c r="M17" s="1">
        <v>12</v>
      </c>
      <c r="N17" s="1">
        <v>1</v>
      </c>
      <c r="O17" s="1">
        <v>18</v>
      </c>
      <c r="P17" s="1">
        <v>1</v>
      </c>
      <c r="R17" s="1">
        <v>12</v>
      </c>
      <c r="S17" s="1">
        <v>3</v>
      </c>
      <c r="T17" s="1">
        <v>2</v>
      </c>
      <c r="U17" s="1">
        <v>1</v>
      </c>
      <c r="W17" s="1">
        <v>12</v>
      </c>
      <c r="X17" s="1">
        <v>4</v>
      </c>
      <c r="Y17" s="1">
        <v>1</v>
      </c>
      <c r="Z17" s="1">
        <v>1</v>
      </c>
      <c r="AB17" s="1">
        <v>12</v>
      </c>
      <c r="AC17" s="1">
        <v>3</v>
      </c>
      <c r="AD17" s="1">
        <v>4</v>
      </c>
      <c r="AE17" s="1">
        <v>1</v>
      </c>
    </row>
    <row r="18" spans="3:31" x14ac:dyDescent="0.25">
      <c r="C18" s="212">
        <v>13</v>
      </c>
      <c r="D18" s="212">
        <v>3</v>
      </c>
      <c r="E18" s="212">
        <v>4</v>
      </c>
      <c r="F18" s="212">
        <v>1</v>
      </c>
      <c r="H18" s="219">
        <v>13</v>
      </c>
      <c r="I18" s="1">
        <v>2</v>
      </c>
      <c r="J18" s="1">
        <v>6</v>
      </c>
      <c r="K18" s="1">
        <v>1</v>
      </c>
      <c r="M18" s="1">
        <v>13</v>
      </c>
      <c r="N18" s="1">
        <v>1</v>
      </c>
      <c r="O18" s="1">
        <v>19</v>
      </c>
      <c r="P18" s="1">
        <v>1</v>
      </c>
      <c r="R18" s="1">
        <v>13</v>
      </c>
      <c r="S18" s="1">
        <v>3</v>
      </c>
      <c r="T18" s="1">
        <v>3</v>
      </c>
      <c r="U18" s="1">
        <v>1</v>
      </c>
      <c r="W18" s="1">
        <v>13</v>
      </c>
      <c r="X18" s="1">
        <v>4</v>
      </c>
      <c r="Y18" s="1">
        <v>3</v>
      </c>
      <c r="Z18" s="1">
        <v>1</v>
      </c>
      <c r="AB18" s="1">
        <v>13</v>
      </c>
      <c r="AC18" s="1">
        <v>3</v>
      </c>
      <c r="AD18" s="1">
        <v>5</v>
      </c>
      <c r="AE18" s="1">
        <v>1</v>
      </c>
    </row>
    <row r="19" spans="3:31" x14ac:dyDescent="0.25">
      <c r="C19" s="212">
        <v>14</v>
      </c>
      <c r="D19" s="212">
        <v>5</v>
      </c>
      <c r="E19" s="212">
        <v>4</v>
      </c>
      <c r="F19" s="212">
        <v>1</v>
      </c>
      <c r="H19" s="219">
        <v>14</v>
      </c>
      <c r="I19" s="1">
        <v>2</v>
      </c>
      <c r="J19" s="1">
        <v>7</v>
      </c>
      <c r="K19" s="1">
        <v>1</v>
      </c>
      <c r="M19" s="1">
        <v>14</v>
      </c>
      <c r="N19" s="1">
        <v>1</v>
      </c>
      <c r="O19" s="1">
        <v>21</v>
      </c>
      <c r="P19" s="1">
        <v>1</v>
      </c>
      <c r="R19" s="1">
        <v>14</v>
      </c>
      <c r="S19" s="1">
        <v>3</v>
      </c>
      <c r="T19" s="1">
        <v>5</v>
      </c>
      <c r="U19" s="1">
        <v>1</v>
      </c>
      <c r="W19" s="1">
        <v>14</v>
      </c>
      <c r="X19" s="1">
        <v>4</v>
      </c>
      <c r="Y19" s="1">
        <v>6</v>
      </c>
      <c r="Z19" s="1">
        <v>1</v>
      </c>
      <c r="AB19" s="1">
        <v>14</v>
      </c>
      <c r="AC19" s="1">
        <v>3</v>
      </c>
      <c r="AD19" s="1">
        <v>6</v>
      </c>
      <c r="AE19" s="1">
        <v>1</v>
      </c>
    </row>
    <row r="20" spans="3:31" x14ac:dyDescent="0.25">
      <c r="C20" s="212">
        <v>15</v>
      </c>
      <c r="D20" s="212">
        <v>2</v>
      </c>
      <c r="E20" s="212">
        <v>5</v>
      </c>
      <c r="F20" s="212">
        <v>1</v>
      </c>
      <c r="H20" s="219">
        <v>15</v>
      </c>
      <c r="I20" s="1">
        <v>2</v>
      </c>
      <c r="J20" s="1">
        <v>8</v>
      </c>
      <c r="K20" s="1">
        <v>1</v>
      </c>
      <c r="M20" s="1">
        <v>15</v>
      </c>
      <c r="N20" s="1">
        <v>2</v>
      </c>
      <c r="O20" s="1">
        <v>1</v>
      </c>
      <c r="P20" s="1">
        <v>1</v>
      </c>
      <c r="R20" s="1">
        <v>15</v>
      </c>
      <c r="S20" s="1">
        <v>4</v>
      </c>
      <c r="T20" s="1">
        <v>1</v>
      </c>
      <c r="U20" s="1">
        <v>1</v>
      </c>
      <c r="W20" s="1">
        <v>15</v>
      </c>
      <c r="X20" s="1">
        <v>4</v>
      </c>
      <c r="Y20" s="1">
        <v>7</v>
      </c>
      <c r="Z20" s="1">
        <v>1</v>
      </c>
      <c r="AB20" s="1">
        <v>15</v>
      </c>
      <c r="AC20" s="1">
        <v>4</v>
      </c>
      <c r="AD20" s="1">
        <v>1</v>
      </c>
      <c r="AE20" s="1">
        <v>1</v>
      </c>
    </row>
    <row r="21" spans="3:31" x14ac:dyDescent="0.25">
      <c r="C21" s="212">
        <v>16</v>
      </c>
      <c r="D21" s="212">
        <v>1</v>
      </c>
      <c r="E21" s="212">
        <v>6</v>
      </c>
      <c r="F21" s="212">
        <v>1</v>
      </c>
      <c r="H21" s="219">
        <v>16</v>
      </c>
      <c r="I21" s="1">
        <v>2</v>
      </c>
      <c r="J21" s="1">
        <v>9</v>
      </c>
      <c r="K21" s="1">
        <v>1</v>
      </c>
      <c r="M21" s="1">
        <v>16</v>
      </c>
      <c r="N21" s="1">
        <v>2</v>
      </c>
      <c r="O21" s="1">
        <v>3</v>
      </c>
      <c r="P21" s="1">
        <v>1</v>
      </c>
      <c r="R21" s="1">
        <v>16</v>
      </c>
      <c r="S21" s="1">
        <v>4</v>
      </c>
      <c r="T21" s="1">
        <v>2</v>
      </c>
      <c r="U21" s="1">
        <v>1</v>
      </c>
      <c r="W21" s="1">
        <v>16</v>
      </c>
      <c r="X21" s="1">
        <v>5</v>
      </c>
      <c r="Y21" s="1">
        <v>11</v>
      </c>
      <c r="Z21" s="1">
        <v>1</v>
      </c>
      <c r="AB21" s="1">
        <v>16</v>
      </c>
      <c r="AC21" s="1">
        <v>4</v>
      </c>
      <c r="AD21" s="1">
        <v>2</v>
      </c>
      <c r="AE21" s="1">
        <v>1</v>
      </c>
    </row>
    <row r="22" spans="3:31" x14ac:dyDescent="0.25">
      <c r="C22" s="212">
        <v>17</v>
      </c>
      <c r="D22" s="212">
        <v>2</v>
      </c>
      <c r="E22" s="212">
        <v>6</v>
      </c>
      <c r="F22" s="212">
        <v>1</v>
      </c>
      <c r="H22" s="219">
        <v>17</v>
      </c>
      <c r="I22" s="1">
        <v>2</v>
      </c>
      <c r="J22" s="1">
        <v>11</v>
      </c>
      <c r="K22" s="1">
        <v>1</v>
      </c>
      <c r="M22" s="1">
        <v>17</v>
      </c>
      <c r="N22" s="1">
        <v>2</v>
      </c>
      <c r="O22" s="1">
        <v>4</v>
      </c>
      <c r="P22" s="1">
        <v>1</v>
      </c>
      <c r="R22" s="1">
        <v>17</v>
      </c>
      <c r="S22" s="1">
        <v>4</v>
      </c>
      <c r="T22" s="1">
        <v>4</v>
      </c>
      <c r="U22" s="1">
        <v>1</v>
      </c>
      <c r="W22" s="1">
        <v>17</v>
      </c>
      <c r="X22" s="1">
        <v>5</v>
      </c>
      <c r="Y22" s="1">
        <v>12</v>
      </c>
      <c r="Z22" s="1">
        <v>1</v>
      </c>
      <c r="AB22" s="1">
        <v>17</v>
      </c>
      <c r="AC22" s="1">
        <v>4</v>
      </c>
      <c r="AD22" s="1">
        <v>15</v>
      </c>
      <c r="AE22" s="1">
        <v>1</v>
      </c>
    </row>
    <row r="23" spans="3:31" x14ac:dyDescent="0.25">
      <c r="C23" s="212">
        <v>18</v>
      </c>
      <c r="D23" s="212">
        <v>5</v>
      </c>
      <c r="E23" s="212">
        <v>6</v>
      </c>
      <c r="F23" s="212">
        <v>1</v>
      </c>
      <c r="H23" s="219">
        <v>18</v>
      </c>
      <c r="I23" s="1">
        <v>2</v>
      </c>
      <c r="J23" s="1">
        <v>12</v>
      </c>
      <c r="K23" s="1">
        <v>1</v>
      </c>
      <c r="M23" s="1">
        <v>18</v>
      </c>
      <c r="N23" s="1">
        <v>2</v>
      </c>
      <c r="O23" s="1">
        <v>5</v>
      </c>
      <c r="P23" s="1">
        <v>1</v>
      </c>
      <c r="R23" s="1">
        <v>18</v>
      </c>
      <c r="S23" s="1">
        <v>4</v>
      </c>
      <c r="T23" s="1">
        <v>5</v>
      </c>
      <c r="U23" s="1">
        <v>1</v>
      </c>
      <c r="W23" s="1">
        <v>18</v>
      </c>
      <c r="X23" s="1">
        <v>5</v>
      </c>
      <c r="Y23" s="1">
        <v>13</v>
      </c>
      <c r="Z23" s="1">
        <v>1</v>
      </c>
      <c r="AB23" s="1">
        <v>18</v>
      </c>
      <c r="AC23" s="1">
        <v>4</v>
      </c>
      <c r="AD23" s="1">
        <v>8</v>
      </c>
      <c r="AE23" s="1">
        <v>1</v>
      </c>
    </row>
    <row r="24" spans="3:31" x14ac:dyDescent="0.25">
      <c r="C24" s="212">
        <v>19</v>
      </c>
      <c r="D24" s="212">
        <v>4</v>
      </c>
      <c r="E24" s="212">
        <v>6</v>
      </c>
      <c r="F24" s="212">
        <v>1</v>
      </c>
      <c r="H24" s="219">
        <v>19</v>
      </c>
      <c r="I24" s="1">
        <v>2</v>
      </c>
      <c r="J24" s="1">
        <v>15</v>
      </c>
      <c r="K24" s="1">
        <v>1</v>
      </c>
      <c r="M24" s="1">
        <v>19</v>
      </c>
      <c r="N24" s="1">
        <v>2</v>
      </c>
      <c r="O24" s="1">
        <v>6</v>
      </c>
      <c r="P24" s="1">
        <v>1</v>
      </c>
      <c r="R24" s="1">
        <v>19</v>
      </c>
      <c r="S24" s="1">
        <v>5</v>
      </c>
      <c r="T24" s="1">
        <v>1</v>
      </c>
      <c r="U24" s="1">
        <v>1</v>
      </c>
      <c r="W24" s="1">
        <v>19</v>
      </c>
      <c r="X24" s="1">
        <v>5</v>
      </c>
      <c r="Y24" s="1">
        <v>10</v>
      </c>
      <c r="Z24" s="1">
        <v>1</v>
      </c>
      <c r="AB24" s="1">
        <v>19</v>
      </c>
      <c r="AC24" s="1">
        <v>4</v>
      </c>
      <c r="AD24" s="1">
        <v>3</v>
      </c>
      <c r="AE24" s="1">
        <v>1</v>
      </c>
    </row>
    <row r="25" spans="3:31" x14ac:dyDescent="0.25">
      <c r="C25" s="212">
        <v>20</v>
      </c>
      <c r="D25" s="212">
        <v>1</v>
      </c>
      <c r="E25" s="212">
        <v>7</v>
      </c>
      <c r="F25" s="212">
        <v>1</v>
      </c>
      <c r="H25" s="219">
        <v>20</v>
      </c>
      <c r="I25" s="1">
        <v>2</v>
      </c>
      <c r="J25" s="1">
        <v>16</v>
      </c>
      <c r="K25" s="1">
        <v>1</v>
      </c>
      <c r="M25" s="1">
        <v>20</v>
      </c>
      <c r="N25" s="1">
        <v>2</v>
      </c>
      <c r="O25" s="1">
        <v>7</v>
      </c>
      <c r="P25" s="1">
        <v>1</v>
      </c>
      <c r="R25" s="1">
        <v>20</v>
      </c>
      <c r="S25" s="1">
        <v>5</v>
      </c>
      <c r="T25" s="1">
        <v>3</v>
      </c>
      <c r="U25" s="1">
        <v>1</v>
      </c>
      <c r="W25" s="1">
        <v>20</v>
      </c>
      <c r="X25" s="1">
        <v>5</v>
      </c>
      <c r="Y25" s="1">
        <v>16</v>
      </c>
      <c r="Z25" s="1">
        <v>1</v>
      </c>
      <c r="AB25" s="1">
        <v>20</v>
      </c>
      <c r="AC25" s="1">
        <v>4</v>
      </c>
      <c r="AD25" s="1">
        <v>18</v>
      </c>
      <c r="AE25" s="1">
        <v>1</v>
      </c>
    </row>
    <row r="26" spans="3:31" x14ac:dyDescent="0.25">
      <c r="C26" s="212">
        <v>21</v>
      </c>
      <c r="D26" s="212">
        <v>2</v>
      </c>
      <c r="E26" s="212">
        <v>7</v>
      </c>
      <c r="F26" s="212">
        <v>1</v>
      </c>
      <c r="H26" s="219">
        <v>21</v>
      </c>
      <c r="I26" s="1">
        <v>2</v>
      </c>
      <c r="J26" s="1">
        <v>17</v>
      </c>
      <c r="K26" s="1">
        <v>1</v>
      </c>
      <c r="M26" s="1">
        <v>21</v>
      </c>
      <c r="N26" s="1">
        <v>2</v>
      </c>
      <c r="O26" s="1">
        <v>8</v>
      </c>
      <c r="P26" s="1">
        <v>1</v>
      </c>
      <c r="R26" s="1">
        <v>21</v>
      </c>
      <c r="S26" s="1">
        <v>5</v>
      </c>
      <c r="T26" s="1">
        <v>4</v>
      </c>
      <c r="U26" s="1">
        <v>1</v>
      </c>
      <c r="W26" s="1">
        <v>21</v>
      </c>
      <c r="X26" s="1">
        <v>6</v>
      </c>
      <c r="Y26" s="1">
        <v>1</v>
      </c>
      <c r="Z26" s="1">
        <v>1</v>
      </c>
      <c r="AB26" s="1">
        <v>21</v>
      </c>
      <c r="AC26" s="1">
        <v>5</v>
      </c>
      <c r="AD26" s="1">
        <v>1</v>
      </c>
      <c r="AE26" s="1">
        <v>1</v>
      </c>
    </row>
    <row r="27" spans="3:31" x14ac:dyDescent="0.25">
      <c r="C27" s="212">
        <v>22</v>
      </c>
      <c r="D27" s="212">
        <v>3</v>
      </c>
      <c r="E27" s="212">
        <v>7</v>
      </c>
      <c r="F27" s="212">
        <v>1</v>
      </c>
      <c r="H27" s="219">
        <v>22</v>
      </c>
      <c r="I27" s="1">
        <v>3</v>
      </c>
      <c r="J27" s="1">
        <v>3</v>
      </c>
      <c r="K27" s="1">
        <v>1</v>
      </c>
      <c r="M27" s="1">
        <v>22</v>
      </c>
      <c r="N27" s="1">
        <v>2</v>
      </c>
      <c r="O27" s="1">
        <v>10</v>
      </c>
      <c r="P27" s="1">
        <v>1</v>
      </c>
      <c r="R27" s="1">
        <v>22</v>
      </c>
      <c r="S27" s="1">
        <v>5</v>
      </c>
      <c r="T27" s="1">
        <v>5</v>
      </c>
      <c r="U27" s="1">
        <v>1</v>
      </c>
      <c r="W27" s="1">
        <v>22</v>
      </c>
      <c r="X27" s="1">
        <v>6</v>
      </c>
      <c r="Y27" s="1">
        <v>13</v>
      </c>
      <c r="Z27" s="1">
        <v>1</v>
      </c>
      <c r="AB27" s="1">
        <v>22</v>
      </c>
      <c r="AC27" s="1">
        <v>5</v>
      </c>
      <c r="AD27" s="1">
        <v>2</v>
      </c>
      <c r="AE27" s="1">
        <v>1</v>
      </c>
    </row>
    <row r="28" spans="3:31" x14ac:dyDescent="0.25">
      <c r="C28" s="212">
        <v>23</v>
      </c>
      <c r="D28" s="212">
        <v>4</v>
      </c>
      <c r="E28" s="212">
        <v>7</v>
      </c>
      <c r="F28" s="212">
        <v>1</v>
      </c>
      <c r="H28" s="219">
        <v>23</v>
      </c>
      <c r="I28" s="1">
        <v>3</v>
      </c>
      <c r="J28" s="1">
        <v>5</v>
      </c>
      <c r="K28" s="1">
        <v>1</v>
      </c>
      <c r="M28" s="1">
        <v>23</v>
      </c>
      <c r="N28" s="1">
        <v>2</v>
      </c>
      <c r="O28" s="1">
        <v>12</v>
      </c>
      <c r="P28" s="1">
        <v>1</v>
      </c>
      <c r="R28" s="1">
        <v>23</v>
      </c>
      <c r="S28" s="1">
        <v>5</v>
      </c>
      <c r="T28" s="1">
        <v>7</v>
      </c>
      <c r="U28" s="1">
        <v>1</v>
      </c>
      <c r="W28" s="1">
        <v>23</v>
      </c>
      <c r="X28" s="1">
        <v>6</v>
      </c>
      <c r="Y28" s="1">
        <v>14</v>
      </c>
      <c r="Z28" s="1">
        <v>1</v>
      </c>
      <c r="AB28" s="1">
        <v>23</v>
      </c>
      <c r="AC28" s="1">
        <v>5</v>
      </c>
      <c r="AD28" s="1">
        <v>3</v>
      </c>
      <c r="AE28" s="1">
        <v>1</v>
      </c>
    </row>
    <row r="29" spans="3:31" x14ac:dyDescent="0.25">
      <c r="C29" s="212">
        <v>24</v>
      </c>
      <c r="D29" s="212">
        <v>1</v>
      </c>
      <c r="E29" s="212">
        <v>8</v>
      </c>
      <c r="F29" s="212">
        <v>1</v>
      </c>
      <c r="H29" s="219">
        <v>24</v>
      </c>
      <c r="I29" s="1">
        <v>3</v>
      </c>
      <c r="J29" s="1">
        <v>6</v>
      </c>
      <c r="K29" s="1">
        <v>1</v>
      </c>
      <c r="M29" s="1">
        <v>24</v>
      </c>
      <c r="N29" s="1">
        <v>2</v>
      </c>
      <c r="O29" s="1">
        <v>14</v>
      </c>
      <c r="P29" s="1">
        <v>1</v>
      </c>
      <c r="R29" s="1">
        <v>24</v>
      </c>
      <c r="S29" s="1">
        <v>6</v>
      </c>
      <c r="T29" s="1">
        <v>1</v>
      </c>
      <c r="U29" s="1">
        <v>1</v>
      </c>
      <c r="W29" s="1">
        <v>24</v>
      </c>
      <c r="X29" s="1">
        <v>6</v>
      </c>
      <c r="Y29" s="1">
        <v>16</v>
      </c>
      <c r="Z29" s="1">
        <v>1</v>
      </c>
      <c r="AB29" s="1">
        <v>24</v>
      </c>
      <c r="AC29" s="1">
        <v>5</v>
      </c>
      <c r="AD29" s="1">
        <v>5</v>
      </c>
      <c r="AE29" s="1">
        <v>1</v>
      </c>
    </row>
    <row r="30" spans="3:31" x14ac:dyDescent="0.25">
      <c r="C30" s="212">
        <v>25</v>
      </c>
      <c r="D30" s="212">
        <v>2</v>
      </c>
      <c r="E30" s="212">
        <v>8</v>
      </c>
      <c r="F30" s="212">
        <v>1</v>
      </c>
      <c r="H30" s="219">
        <v>25</v>
      </c>
      <c r="I30" s="1">
        <v>3</v>
      </c>
      <c r="J30" s="1">
        <v>8</v>
      </c>
      <c r="K30" s="1">
        <v>1</v>
      </c>
      <c r="M30" s="1">
        <v>25</v>
      </c>
      <c r="N30" s="1">
        <v>2</v>
      </c>
      <c r="O30" s="1">
        <v>15</v>
      </c>
      <c r="P30" s="1">
        <v>1</v>
      </c>
      <c r="R30" s="1">
        <v>25</v>
      </c>
      <c r="S30" s="1">
        <v>6</v>
      </c>
      <c r="T30" s="1">
        <v>2</v>
      </c>
      <c r="U30" s="1">
        <v>1</v>
      </c>
      <c r="W30" s="1">
        <v>25</v>
      </c>
      <c r="X30" s="1">
        <v>6</v>
      </c>
      <c r="Y30" s="1">
        <v>18</v>
      </c>
      <c r="Z30" s="1">
        <v>1</v>
      </c>
      <c r="AB30" s="1">
        <v>25</v>
      </c>
      <c r="AC30" s="1">
        <v>5</v>
      </c>
      <c r="AD30" s="1">
        <v>15</v>
      </c>
      <c r="AE30" s="1">
        <v>1</v>
      </c>
    </row>
    <row r="31" spans="3:31" x14ac:dyDescent="0.25">
      <c r="C31" s="212">
        <v>26</v>
      </c>
      <c r="D31" s="212">
        <v>3</v>
      </c>
      <c r="E31" s="212">
        <v>8</v>
      </c>
      <c r="F31" s="212">
        <v>1</v>
      </c>
      <c r="H31" s="219">
        <v>26</v>
      </c>
      <c r="I31" s="1">
        <v>3</v>
      </c>
      <c r="J31" s="1">
        <v>10</v>
      </c>
      <c r="K31" s="1">
        <v>1</v>
      </c>
      <c r="M31" s="1">
        <v>26</v>
      </c>
      <c r="N31" s="1">
        <v>2</v>
      </c>
      <c r="O31" s="1">
        <v>16</v>
      </c>
      <c r="P31" s="1">
        <v>1</v>
      </c>
      <c r="R31" s="1">
        <v>26</v>
      </c>
      <c r="S31" s="1">
        <v>7</v>
      </c>
      <c r="T31" s="1">
        <v>2</v>
      </c>
      <c r="U31" s="1">
        <v>1</v>
      </c>
      <c r="W31" s="1">
        <v>26</v>
      </c>
      <c r="X31" s="1">
        <v>7</v>
      </c>
      <c r="Y31" s="1">
        <v>1</v>
      </c>
      <c r="Z31" s="1">
        <v>1</v>
      </c>
      <c r="AB31" s="1">
        <v>26</v>
      </c>
      <c r="AC31" s="1">
        <v>5</v>
      </c>
      <c r="AD31" s="1">
        <v>16</v>
      </c>
      <c r="AE31" s="1">
        <v>1</v>
      </c>
    </row>
    <row r="32" spans="3:31" x14ac:dyDescent="0.25">
      <c r="C32" s="212">
        <v>27</v>
      </c>
      <c r="D32" s="212">
        <v>4</v>
      </c>
      <c r="E32" s="212">
        <v>8</v>
      </c>
      <c r="F32" s="212">
        <v>1</v>
      </c>
      <c r="H32" s="219">
        <v>27</v>
      </c>
      <c r="I32" s="1">
        <v>3</v>
      </c>
      <c r="J32" s="1">
        <v>11</v>
      </c>
      <c r="K32" s="1">
        <v>1</v>
      </c>
      <c r="M32" s="1">
        <v>27</v>
      </c>
      <c r="N32" s="1">
        <v>2</v>
      </c>
      <c r="O32" s="1">
        <v>17</v>
      </c>
      <c r="P32" s="1">
        <v>1</v>
      </c>
      <c r="R32" s="1">
        <v>27</v>
      </c>
      <c r="S32" s="1">
        <v>7</v>
      </c>
      <c r="T32" s="1">
        <v>3</v>
      </c>
      <c r="U32" s="1">
        <v>1</v>
      </c>
      <c r="W32" s="1">
        <v>27</v>
      </c>
      <c r="X32" s="1">
        <v>7</v>
      </c>
      <c r="Y32" s="1">
        <v>2</v>
      </c>
      <c r="Z32" s="1">
        <v>1</v>
      </c>
      <c r="AB32" s="1">
        <v>27</v>
      </c>
      <c r="AC32" s="1">
        <v>5</v>
      </c>
      <c r="AD32" s="1">
        <v>10</v>
      </c>
      <c r="AE32" s="1">
        <v>1</v>
      </c>
    </row>
    <row r="33" spans="3:31" x14ac:dyDescent="0.25">
      <c r="C33" s="212">
        <v>28</v>
      </c>
      <c r="D33" s="212">
        <v>5</v>
      </c>
      <c r="E33" s="212">
        <v>8</v>
      </c>
      <c r="F33" s="212">
        <v>1</v>
      </c>
      <c r="H33" s="219">
        <v>28</v>
      </c>
      <c r="I33" s="1">
        <v>3</v>
      </c>
      <c r="J33" s="1">
        <v>12</v>
      </c>
      <c r="K33" s="1">
        <v>1</v>
      </c>
      <c r="M33" s="1">
        <v>28</v>
      </c>
      <c r="N33" s="1">
        <v>2</v>
      </c>
      <c r="O33" s="1">
        <v>19</v>
      </c>
      <c r="P33" s="1">
        <v>1</v>
      </c>
      <c r="R33" s="1">
        <v>28</v>
      </c>
      <c r="S33" s="1">
        <v>7</v>
      </c>
      <c r="T33" s="1">
        <v>4</v>
      </c>
      <c r="U33" s="1">
        <v>1</v>
      </c>
      <c r="W33" s="1">
        <v>28</v>
      </c>
      <c r="X33" s="1">
        <v>7</v>
      </c>
      <c r="Y33" s="1">
        <v>3</v>
      </c>
      <c r="Z33" s="1">
        <v>1</v>
      </c>
      <c r="AB33" s="1">
        <v>28</v>
      </c>
      <c r="AC33" s="1">
        <v>5</v>
      </c>
      <c r="AD33" s="1">
        <v>17</v>
      </c>
      <c r="AE33" s="1">
        <v>1</v>
      </c>
    </row>
    <row r="34" spans="3:31" x14ac:dyDescent="0.25">
      <c r="C34" s="212">
        <v>29</v>
      </c>
      <c r="D34" s="212">
        <v>1</v>
      </c>
      <c r="E34" s="212">
        <v>9</v>
      </c>
      <c r="F34" s="212">
        <v>1</v>
      </c>
      <c r="H34" s="219">
        <v>29</v>
      </c>
      <c r="I34" s="1">
        <v>3</v>
      </c>
      <c r="J34" s="1">
        <v>13</v>
      </c>
      <c r="K34" s="1">
        <v>1</v>
      </c>
      <c r="M34" s="1">
        <v>29</v>
      </c>
      <c r="N34" s="1">
        <v>2</v>
      </c>
      <c r="O34" s="1">
        <v>20</v>
      </c>
      <c r="P34" s="1">
        <v>1</v>
      </c>
      <c r="R34" s="1">
        <v>29</v>
      </c>
      <c r="S34" s="1">
        <v>8</v>
      </c>
      <c r="T34" s="1">
        <v>1</v>
      </c>
      <c r="U34" s="1">
        <v>1</v>
      </c>
      <c r="W34" s="1">
        <v>29</v>
      </c>
      <c r="X34" s="1">
        <v>7</v>
      </c>
      <c r="Y34" s="1">
        <v>4</v>
      </c>
      <c r="Z34" s="1">
        <v>1</v>
      </c>
      <c r="AB34" s="1">
        <v>29</v>
      </c>
      <c r="AC34" s="1">
        <v>6</v>
      </c>
      <c r="AD34" s="1">
        <v>1</v>
      </c>
      <c r="AE34" s="1">
        <v>1</v>
      </c>
    </row>
    <row r="35" spans="3:31" x14ac:dyDescent="0.25">
      <c r="C35" s="212">
        <v>30</v>
      </c>
      <c r="D35" s="212">
        <v>2</v>
      </c>
      <c r="E35" s="212">
        <v>9</v>
      </c>
      <c r="F35" s="212">
        <v>1</v>
      </c>
      <c r="H35" s="219">
        <v>30</v>
      </c>
      <c r="I35" s="1">
        <v>3</v>
      </c>
      <c r="J35" s="1">
        <v>14</v>
      </c>
      <c r="K35" s="1">
        <v>1</v>
      </c>
      <c r="M35" s="1">
        <v>30</v>
      </c>
      <c r="N35" s="1">
        <v>2</v>
      </c>
      <c r="O35" s="1">
        <v>21</v>
      </c>
      <c r="P35" s="1">
        <v>1</v>
      </c>
      <c r="R35" s="1">
        <v>30</v>
      </c>
      <c r="S35" s="1">
        <v>8</v>
      </c>
      <c r="T35" s="1">
        <v>5</v>
      </c>
      <c r="U35" s="1">
        <v>1</v>
      </c>
      <c r="W35" s="1">
        <v>30</v>
      </c>
      <c r="X35" s="1">
        <v>7</v>
      </c>
      <c r="Y35" s="1">
        <v>5</v>
      </c>
      <c r="Z35" s="1">
        <v>1</v>
      </c>
      <c r="AB35" s="1">
        <v>30</v>
      </c>
      <c r="AC35" s="1">
        <v>6</v>
      </c>
      <c r="AD35" s="1">
        <v>2</v>
      </c>
      <c r="AE35" s="1">
        <v>1</v>
      </c>
    </row>
    <row r="36" spans="3:31" x14ac:dyDescent="0.25">
      <c r="C36" s="212">
        <v>31</v>
      </c>
      <c r="D36" s="212">
        <v>3</v>
      </c>
      <c r="E36" s="212">
        <v>9</v>
      </c>
      <c r="F36" s="212">
        <v>1</v>
      </c>
      <c r="H36" s="219">
        <v>31</v>
      </c>
      <c r="I36" s="1">
        <v>4</v>
      </c>
      <c r="J36" s="1">
        <v>1</v>
      </c>
      <c r="K36" s="1">
        <v>1</v>
      </c>
      <c r="M36" s="1">
        <v>31</v>
      </c>
      <c r="N36" s="1">
        <v>3</v>
      </c>
      <c r="O36" s="1">
        <v>1</v>
      </c>
      <c r="P36" s="1">
        <v>1</v>
      </c>
      <c r="R36" s="1">
        <v>31</v>
      </c>
      <c r="S36" s="1">
        <v>8</v>
      </c>
      <c r="T36" s="1">
        <v>3</v>
      </c>
      <c r="U36" s="1">
        <v>1</v>
      </c>
      <c r="W36" s="1">
        <v>31</v>
      </c>
      <c r="X36" s="1">
        <v>8</v>
      </c>
      <c r="Y36" s="1">
        <v>2</v>
      </c>
      <c r="Z36" s="1">
        <v>1</v>
      </c>
      <c r="AB36" s="1">
        <v>31</v>
      </c>
      <c r="AC36" s="1">
        <v>6</v>
      </c>
      <c r="AD36" s="1">
        <v>3</v>
      </c>
      <c r="AE36" s="1">
        <v>1</v>
      </c>
    </row>
    <row r="37" spans="3:31" x14ac:dyDescent="0.25">
      <c r="C37" s="212">
        <v>32</v>
      </c>
      <c r="D37" s="212">
        <v>4</v>
      </c>
      <c r="E37" s="212">
        <v>9</v>
      </c>
      <c r="F37" s="212">
        <v>1</v>
      </c>
      <c r="H37" s="219">
        <v>32</v>
      </c>
      <c r="I37" s="1">
        <v>4</v>
      </c>
      <c r="J37" s="1">
        <v>2</v>
      </c>
      <c r="K37" s="1">
        <v>1</v>
      </c>
      <c r="M37" s="1">
        <v>32</v>
      </c>
      <c r="N37" s="1">
        <v>3</v>
      </c>
      <c r="O37" s="1">
        <v>5</v>
      </c>
      <c r="P37" s="1">
        <v>1</v>
      </c>
      <c r="R37" s="1">
        <v>32</v>
      </c>
      <c r="S37" s="1">
        <v>9</v>
      </c>
      <c r="T37" s="1">
        <v>1</v>
      </c>
      <c r="U37" s="1">
        <v>1</v>
      </c>
      <c r="W37" s="1">
        <v>32</v>
      </c>
      <c r="X37" s="1">
        <v>8</v>
      </c>
      <c r="Y37" s="1">
        <v>3</v>
      </c>
      <c r="Z37" s="1">
        <v>1</v>
      </c>
      <c r="AB37" s="1">
        <v>32</v>
      </c>
      <c r="AC37" s="1">
        <v>6</v>
      </c>
      <c r="AD37" s="1">
        <v>4</v>
      </c>
      <c r="AE37" s="1">
        <v>1</v>
      </c>
    </row>
    <row r="38" spans="3:31" x14ac:dyDescent="0.25">
      <c r="C38" s="212">
        <v>33</v>
      </c>
      <c r="D38" s="212">
        <v>5</v>
      </c>
      <c r="E38" s="212">
        <v>9</v>
      </c>
      <c r="F38" s="212">
        <v>1</v>
      </c>
      <c r="H38" s="219">
        <v>33</v>
      </c>
      <c r="I38" s="1">
        <v>4</v>
      </c>
      <c r="J38" s="1">
        <v>4</v>
      </c>
      <c r="K38" s="1">
        <v>1</v>
      </c>
      <c r="M38" s="1">
        <v>33</v>
      </c>
      <c r="N38" s="1">
        <v>3</v>
      </c>
      <c r="O38" s="1">
        <v>7</v>
      </c>
      <c r="P38" s="1">
        <v>1</v>
      </c>
      <c r="R38" s="1">
        <v>33</v>
      </c>
      <c r="S38" s="1">
        <v>9</v>
      </c>
      <c r="T38" s="1">
        <v>3</v>
      </c>
      <c r="U38" s="1">
        <v>1</v>
      </c>
      <c r="W38" s="1">
        <v>33</v>
      </c>
      <c r="X38" s="1">
        <v>8</v>
      </c>
      <c r="Y38" s="1">
        <v>4</v>
      </c>
      <c r="Z38" s="1">
        <v>1</v>
      </c>
      <c r="AB38" s="1">
        <v>33</v>
      </c>
      <c r="AC38" s="1">
        <v>6</v>
      </c>
      <c r="AD38" s="1">
        <v>9</v>
      </c>
      <c r="AE38" s="1">
        <v>1</v>
      </c>
    </row>
    <row r="39" spans="3:31" x14ac:dyDescent="0.25">
      <c r="C39" s="212">
        <v>34</v>
      </c>
      <c r="D39" s="212">
        <v>1</v>
      </c>
      <c r="E39" s="212">
        <v>10</v>
      </c>
      <c r="F39" s="212">
        <v>1</v>
      </c>
      <c r="H39" s="219">
        <v>34</v>
      </c>
      <c r="I39" s="1">
        <v>4</v>
      </c>
      <c r="J39" s="1">
        <v>5</v>
      </c>
      <c r="K39" s="1">
        <v>1</v>
      </c>
      <c r="M39" s="1">
        <v>34</v>
      </c>
      <c r="N39" s="1">
        <v>3</v>
      </c>
      <c r="O39" s="1">
        <v>8</v>
      </c>
      <c r="P39" s="1">
        <v>1</v>
      </c>
      <c r="R39" s="1">
        <v>34</v>
      </c>
      <c r="S39" s="1">
        <v>10</v>
      </c>
      <c r="T39" s="1">
        <v>1</v>
      </c>
      <c r="U39" s="1">
        <v>1</v>
      </c>
      <c r="W39" s="1">
        <v>34</v>
      </c>
      <c r="X39" s="1">
        <v>8</v>
      </c>
      <c r="Y39" s="1">
        <v>17</v>
      </c>
      <c r="Z39" s="1">
        <v>1</v>
      </c>
      <c r="AB39" s="1">
        <v>34</v>
      </c>
      <c r="AC39" s="1">
        <v>6</v>
      </c>
      <c r="AD39" s="1">
        <v>11</v>
      </c>
      <c r="AE39" s="1">
        <v>1</v>
      </c>
    </row>
    <row r="40" spans="3:31" x14ac:dyDescent="0.25">
      <c r="C40" s="212">
        <v>35</v>
      </c>
      <c r="D40" s="212">
        <v>2</v>
      </c>
      <c r="E40" s="212">
        <v>10</v>
      </c>
      <c r="F40" s="212">
        <v>1</v>
      </c>
      <c r="H40" s="219">
        <v>35</v>
      </c>
      <c r="I40" s="1">
        <v>4</v>
      </c>
      <c r="J40" s="1">
        <v>6</v>
      </c>
      <c r="K40" s="1">
        <v>1</v>
      </c>
      <c r="M40" s="1">
        <v>35</v>
      </c>
      <c r="N40" s="1">
        <v>3</v>
      </c>
      <c r="O40" s="1">
        <v>9</v>
      </c>
      <c r="P40" s="1">
        <v>1</v>
      </c>
      <c r="R40" s="1">
        <v>35</v>
      </c>
      <c r="S40" s="1">
        <v>10</v>
      </c>
      <c r="T40" s="1">
        <v>4</v>
      </c>
      <c r="U40" s="1">
        <v>1</v>
      </c>
      <c r="W40" s="1">
        <v>35</v>
      </c>
      <c r="X40" s="1">
        <v>8</v>
      </c>
      <c r="Y40" s="1">
        <v>18</v>
      </c>
      <c r="Z40" s="1">
        <v>1</v>
      </c>
      <c r="AB40" s="1">
        <v>35</v>
      </c>
      <c r="AC40" s="1">
        <v>6</v>
      </c>
      <c r="AD40" s="1">
        <v>13</v>
      </c>
      <c r="AE40" s="1">
        <v>1</v>
      </c>
    </row>
    <row r="41" spans="3:31" x14ac:dyDescent="0.25">
      <c r="C41" s="212">
        <v>36</v>
      </c>
      <c r="D41" s="212">
        <v>3</v>
      </c>
      <c r="E41" s="212">
        <v>10</v>
      </c>
      <c r="F41" s="212">
        <v>1</v>
      </c>
      <c r="H41" s="219">
        <v>36</v>
      </c>
      <c r="I41" s="1">
        <v>4</v>
      </c>
      <c r="J41" s="1">
        <v>7</v>
      </c>
      <c r="K41" s="1">
        <v>1</v>
      </c>
      <c r="M41" s="1">
        <v>36</v>
      </c>
      <c r="N41" s="1">
        <v>3</v>
      </c>
      <c r="O41" s="1">
        <v>10</v>
      </c>
      <c r="P41" s="1">
        <v>1</v>
      </c>
      <c r="R41" s="1">
        <v>36</v>
      </c>
      <c r="S41" s="1">
        <v>10</v>
      </c>
      <c r="T41" s="1">
        <v>6</v>
      </c>
      <c r="U41" s="1">
        <v>1</v>
      </c>
      <c r="W41" s="1">
        <v>36</v>
      </c>
      <c r="X41" s="1">
        <v>9</v>
      </c>
      <c r="Y41" s="1">
        <v>20</v>
      </c>
      <c r="Z41" s="1">
        <v>1</v>
      </c>
      <c r="AB41" s="1">
        <v>36</v>
      </c>
      <c r="AC41" s="1">
        <v>6</v>
      </c>
      <c r="AD41" s="1">
        <v>14</v>
      </c>
      <c r="AE41" s="1">
        <v>1</v>
      </c>
    </row>
    <row r="42" spans="3:31" x14ac:dyDescent="0.25">
      <c r="C42" s="212">
        <v>37</v>
      </c>
      <c r="D42" s="212">
        <v>4</v>
      </c>
      <c r="E42" s="212">
        <v>10</v>
      </c>
      <c r="F42" s="212">
        <v>1</v>
      </c>
      <c r="H42" s="219">
        <v>37</v>
      </c>
      <c r="I42" s="1">
        <v>4</v>
      </c>
      <c r="J42" s="1">
        <v>8</v>
      </c>
      <c r="K42" s="1">
        <v>1</v>
      </c>
      <c r="M42" s="1">
        <v>37</v>
      </c>
      <c r="N42" s="1">
        <v>3</v>
      </c>
      <c r="O42" s="1">
        <v>11</v>
      </c>
      <c r="P42" s="1">
        <v>1</v>
      </c>
      <c r="R42" s="1">
        <v>37</v>
      </c>
      <c r="S42" s="1">
        <v>10</v>
      </c>
      <c r="T42" s="1">
        <v>7</v>
      </c>
      <c r="U42" s="1">
        <v>1</v>
      </c>
      <c r="W42" s="1">
        <v>37</v>
      </c>
      <c r="X42" s="1">
        <v>9</v>
      </c>
      <c r="Y42" s="1">
        <v>17</v>
      </c>
      <c r="Z42" s="1">
        <v>1</v>
      </c>
      <c r="AB42" s="1">
        <v>37</v>
      </c>
      <c r="AC42" s="1">
        <v>7</v>
      </c>
      <c r="AD42" s="1">
        <v>1</v>
      </c>
      <c r="AE42" s="1">
        <v>1</v>
      </c>
    </row>
    <row r="43" spans="3:31" x14ac:dyDescent="0.25">
      <c r="C43" s="212">
        <v>38</v>
      </c>
      <c r="D43" s="212">
        <v>1</v>
      </c>
      <c r="E43" s="212">
        <v>11</v>
      </c>
      <c r="F43" s="212">
        <v>1</v>
      </c>
      <c r="H43" s="219">
        <v>38</v>
      </c>
      <c r="I43" s="1">
        <v>4</v>
      </c>
      <c r="J43" s="1">
        <v>9</v>
      </c>
      <c r="K43" s="1">
        <v>1</v>
      </c>
      <c r="M43" s="1">
        <v>38</v>
      </c>
      <c r="N43" s="1">
        <v>3</v>
      </c>
      <c r="O43" s="1">
        <v>12</v>
      </c>
      <c r="P43" s="1">
        <v>1</v>
      </c>
      <c r="R43" s="1">
        <v>38</v>
      </c>
      <c r="S43" s="1">
        <v>11</v>
      </c>
      <c r="T43" s="1">
        <v>2</v>
      </c>
      <c r="U43" s="1">
        <v>1</v>
      </c>
      <c r="W43" s="1">
        <v>38</v>
      </c>
      <c r="X43" s="1">
        <v>9</v>
      </c>
      <c r="Y43" s="1">
        <v>13</v>
      </c>
      <c r="Z43" s="1">
        <v>1</v>
      </c>
      <c r="AB43" s="1">
        <v>38</v>
      </c>
      <c r="AC43" s="1">
        <v>7</v>
      </c>
      <c r="AD43" s="1">
        <v>2</v>
      </c>
      <c r="AE43" s="1">
        <v>1</v>
      </c>
    </row>
    <row r="44" spans="3:31" x14ac:dyDescent="0.25">
      <c r="C44" s="212">
        <v>39</v>
      </c>
      <c r="D44" s="212">
        <v>2</v>
      </c>
      <c r="E44" s="212">
        <v>11</v>
      </c>
      <c r="F44" s="212">
        <v>1</v>
      </c>
      <c r="H44" s="219">
        <v>39</v>
      </c>
      <c r="I44" s="1">
        <v>4</v>
      </c>
      <c r="J44" s="1">
        <v>11</v>
      </c>
      <c r="K44" s="1">
        <v>1</v>
      </c>
      <c r="M44" s="1">
        <v>39</v>
      </c>
      <c r="N44" s="1">
        <v>3</v>
      </c>
      <c r="O44" s="1">
        <v>13</v>
      </c>
      <c r="P44" s="1">
        <v>1</v>
      </c>
      <c r="R44" s="1">
        <v>39</v>
      </c>
      <c r="S44" s="1">
        <v>11</v>
      </c>
      <c r="T44" s="1">
        <v>6</v>
      </c>
      <c r="U44" s="1">
        <v>1</v>
      </c>
      <c r="W44" s="1">
        <v>39</v>
      </c>
      <c r="X44" s="1">
        <v>9</v>
      </c>
      <c r="Y44" s="1">
        <v>10</v>
      </c>
      <c r="Z44" s="1">
        <v>1</v>
      </c>
      <c r="AB44" s="1">
        <v>39</v>
      </c>
      <c r="AC44" s="1">
        <v>7</v>
      </c>
      <c r="AD44" s="1">
        <v>3</v>
      </c>
      <c r="AE44" s="1">
        <v>1</v>
      </c>
    </row>
    <row r="45" spans="3:31" x14ac:dyDescent="0.25">
      <c r="C45" s="212">
        <v>40</v>
      </c>
      <c r="D45" s="212">
        <v>3</v>
      </c>
      <c r="E45" s="212">
        <v>11</v>
      </c>
      <c r="F45" s="212">
        <v>1</v>
      </c>
      <c r="H45" s="219">
        <v>40</v>
      </c>
      <c r="I45" s="1">
        <v>4</v>
      </c>
      <c r="J45" s="1">
        <v>13</v>
      </c>
      <c r="K45" s="1">
        <v>1</v>
      </c>
      <c r="M45" s="1">
        <v>40</v>
      </c>
      <c r="N45" s="1">
        <v>3</v>
      </c>
      <c r="O45" s="1">
        <v>14</v>
      </c>
      <c r="P45" s="1">
        <v>1</v>
      </c>
      <c r="R45" s="1">
        <v>40</v>
      </c>
      <c r="S45" s="1">
        <v>12</v>
      </c>
      <c r="T45" s="1">
        <v>1</v>
      </c>
      <c r="U45" s="1">
        <v>1</v>
      </c>
      <c r="W45" s="1">
        <v>40</v>
      </c>
      <c r="X45" s="1">
        <v>9</v>
      </c>
      <c r="Y45" s="1">
        <v>2</v>
      </c>
      <c r="Z45" s="1">
        <v>1</v>
      </c>
      <c r="AB45" s="1">
        <v>40</v>
      </c>
      <c r="AC45" s="1">
        <v>7</v>
      </c>
      <c r="AD45" s="1">
        <v>8</v>
      </c>
      <c r="AE45" s="1">
        <v>1</v>
      </c>
    </row>
    <row r="46" spans="3:31" x14ac:dyDescent="0.25">
      <c r="C46" s="212">
        <v>41</v>
      </c>
      <c r="D46" s="212">
        <v>4</v>
      </c>
      <c r="E46" s="212">
        <v>11</v>
      </c>
      <c r="F46" s="212">
        <v>1</v>
      </c>
      <c r="H46" s="219">
        <v>41</v>
      </c>
      <c r="I46" s="1">
        <v>4</v>
      </c>
      <c r="J46" s="1">
        <v>14</v>
      </c>
      <c r="K46" s="1">
        <v>1</v>
      </c>
      <c r="M46" s="1">
        <v>41</v>
      </c>
      <c r="N46" s="1">
        <v>3</v>
      </c>
      <c r="O46" s="1">
        <v>15</v>
      </c>
      <c r="P46" s="1">
        <v>1</v>
      </c>
      <c r="R46" s="1">
        <v>41</v>
      </c>
      <c r="S46" s="1">
        <v>12</v>
      </c>
      <c r="T46" s="1">
        <v>2</v>
      </c>
      <c r="U46" s="1">
        <v>1</v>
      </c>
      <c r="W46" s="1">
        <v>41</v>
      </c>
      <c r="X46" s="1">
        <v>9</v>
      </c>
      <c r="Y46" s="1">
        <v>3</v>
      </c>
      <c r="Z46" s="1">
        <v>1</v>
      </c>
      <c r="AB46" s="1">
        <v>41</v>
      </c>
      <c r="AC46" s="1">
        <v>7</v>
      </c>
      <c r="AD46" s="1">
        <v>9</v>
      </c>
      <c r="AE46" s="1">
        <v>1</v>
      </c>
    </row>
    <row r="47" spans="3:31" x14ac:dyDescent="0.25">
      <c r="C47" s="212">
        <v>42</v>
      </c>
      <c r="D47" s="212">
        <v>5</v>
      </c>
      <c r="E47" s="212">
        <v>11</v>
      </c>
      <c r="F47" s="212">
        <v>1</v>
      </c>
      <c r="H47" s="219">
        <v>42</v>
      </c>
      <c r="I47" s="1">
        <v>4</v>
      </c>
      <c r="J47" s="1">
        <v>15</v>
      </c>
      <c r="K47" s="1">
        <v>1</v>
      </c>
      <c r="M47" s="1">
        <v>42</v>
      </c>
      <c r="N47" s="1">
        <v>3</v>
      </c>
      <c r="O47" s="1">
        <v>17</v>
      </c>
      <c r="P47" s="1">
        <v>1</v>
      </c>
      <c r="R47" s="1">
        <v>42</v>
      </c>
      <c r="S47" s="1">
        <v>12</v>
      </c>
      <c r="T47" s="1">
        <v>3</v>
      </c>
      <c r="U47" s="1">
        <v>1</v>
      </c>
      <c r="W47" s="1">
        <v>42</v>
      </c>
      <c r="X47" s="1">
        <v>10</v>
      </c>
      <c r="Y47" s="1">
        <v>1</v>
      </c>
      <c r="Z47" s="1">
        <v>1</v>
      </c>
      <c r="AB47" s="1">
        <v>42</v>
      </c>
      <c r="AC47" s="1">
        <v>7</v>
      </c>
      <c r="AD47" s="1">
        <v>11</v>
      </c>
      <c r="AE47" s="1">
        <v>1</v>
      </c>
    </row>
    <row r="48" spans="3:31" x14ac:dyDescent="0.25">
      <c r="C48" s="212">
        <v>43</v>
      </c>
      <c r="D48" s="212">
        <v>1</v>
      </c>
      <c r="E48" s="212">
        <v>12</v>
      </c>
      <c r="F48" s="212">
        <v>1</v>
      </c>
      <c r="H48" s="219">
        <v>43</v>
      </c>
      <c r="I48" s="1">
        <v>4</v>
      </c>
      <c r="J48" s="1">
        <v>18</v>
      </c>
      <c r="K48" s="1">
        <v>1</v>
      </c>
      <c r="M48" s="1">
        <v>43</v>
      </c>
      <c r="N48" s="1">
        <v>3</v>
      </c>
      <c r="O48" s="1">
        <v>18</v>
      </c>
      <c r="P48" s="1">
        <v>1</v>
      </c>
      <c r="R48" s="1">
        <v>43</v>
      </c>
      <c r="S48" s="1">
        <v>13</v>
      </c>
      <c r="T48" s="1">
        <v>1</v>
      </c>
      <c r="U48" s="1">
        <v>1</v>
      </c>
      <c r="W48" s="1">
        <v>43</v>
      </c>
      <c r="X48" s="1">
        <v>10</v>
      </c>
      <c r="Y48" s="1">
        <v>2</v>
      </c>
      <c r="Z48" s="1">
        <v>1</v>
      </c>
      <c r="AB48" s="1">
        <v>43</v>
      </c>
      <c r="AC48" s="1">
        <v>7</v>
      </c>
      <c r="AD48" s="1">
        <v>12</v>
      </c>
      <c r="AE48" s="1">
        <v>1</v>
      </c>
    </row>
    <row r="49" spans="3:31" x14ac:dyDescent="0.25">
      <c r="C49" s="212">
        <v>44</v>
      </c>
      <c r="D49" s="212">
        <v>2</v>
      </c>
      <c r="E49" s="212">
        <v>12</v>
      </c>
      <c r="F49" s="212">
        <v>1</v>
      </c>
      <c r="H49" s="219">
        <v>44</v>
      </c>
      <c r="I49" s="1">
        <v>5</v>
      </c>
      <c r="J49" s="1">
        <v>1</v>
      </c>
      <c r="K49" s="1">
        <v>1</v>
      </c>
      <c r="M49" s="1">
        <v>44</v>
      </c>
      <c r="N49" s="1">
        <v>4</v>
      </c>
      <c r="O49" s="1">
        <v>1</v>
      </c>
      <c r="P49" s="1">
        <v>1</v>
      </c>
      <c r="R49" s="1">
        <v>44</v>
      </c>
      <c r="S49" s="1">
        <v>13</v>
      </c>
      <c r="T49" s="1">
        <v>3</v>
      </c>
      <c r="U49" s="1">
        <v>1</v>
      </c>
      <c r="W49" s="1">
        <v>44</v>
      </c>
      <c r="X49" s="1">
        <v>10</v>
      </c>
      <c r="Y49" s="1">
        <v>20</v>
      </c>
      <c r="Z49" s="1">
        <v>1</v>
      </c>
      <c r="AB49" s="1">
        <v>44</v>
      </c>
      <c r="AC49" s="1">
        <v>7</v>
      </c>
      <c r="AD49" s="1">
        <v>13</v>
      </c>
      <c r="AE49" s="1">
        <v>1</v>
      </c>
    </row>
    <row r="50" spans="3:31" x14ac:dyDescent="0.25">
      <c r="C50" s="212">
        <v>45</v>
      </c>
      <c r="D50" s="212">
        <v>3</v>
      </c>
      <c r="E50" s="212">
        <v>12</v>
      </c>
      <c r="F50" s="212">
        <v>1</v>
      </c>
      <c r="H50" s="219">
        <v>45</v>
      </c>
      <c r="I50" s="1">
        <v>5</v>
      </c>
      <c r="J50" s="1">
        <v>2</v>
      </c>
      <c r="K50" s="1">
        <v>1</v>
      </c>
      <c r="M50" s="1">
        <v>45</v>
      </c>
      <c r="N50" s="1">
        <v>4</v>
      </c>
      <c r="O50" s="1">
        <v>2</v>
      </c>
      <c r="P50" s="1">
        <v>1</v>
      </c>
      <c r="R50" s="1">
        <v>45</v>
      </c>
      <c r="S50" s="1">
        <v>13</v>
      </c>
      <c r="T50" s="1">
        <v>5</v>
      </c>
      <c r="U50" s="1">
        <v>1</v>
      </c>
      <c r="W50" s="1">
        <v>45</v>
      </c>
      <c r="X50" s="1">
        <v>10</v>
      </c>
      <c r="Y50" s="1">
        <v>3</v>
      </c>
      <c r="Z50" s="1">
        <v>1</v>
      </c>
      <c r="AB50" s="1">
        <v>45</v>
      </c>
      <c r="AC50" s="1">
        <v>8</v>
      </c>
      <c r="AD50" s="1">
        <v>10</v>
      </c>
      <c r="AE50" s="1">
        <v>1</v>
      </c>
    </row>
    <row r="51" spans="3:31" x14ac:dyDescent="0.25">
      <c r="C51" s="212">
        <v>46</v>
      </c>
      <c r="D51" s="212">
        <v>4</v>
      </c>
      <c r="E51" s="212">
        <v>12</v>
      </c>
      <c r="F51" s="212">
        <v>1</v>
      </c>
      <c r="H51" s="219">
        <v>46</v>
      </c>
      <c r="I51" s="1">
        <v>5</v>
      </c>
      <c r="J51" s="1">
        <v>3</v>
      </c>
      <c r="K51" s="1">
        <v>1</v>
      </c>
      <c r="M51" s="1">
        <v>46</v>
      </c>
      <c r="N51" s="1">
        <v>4</v>
      </c>
      <c r="O51" s="1">
        <v>3</v>
      </c>
      <c r="P51" s="1">
        <v>1</v>
      </c>
      <c r="R51" s="1">
        <v>46</v>
      </c>
      <c r="S51" s="1">
        <v>14</v>
      </c>
      <c r="T51" s="1">
        <v>2</v>
      </c>
      <c r="U51" s="1">
        <v>1</v>
      </c>
      <c r="W51" s="1">
        <v>46</v>
      </c>
      <c r="X51" s="1">
        <v>10</v>
      </c>
      <c r="Y51" s="1">
        <v>19</v>
      </c>
      <c r="Z51" s="1">
        <v>1</v>
      </c>
      <c r="AB51" s="1">
        <v>46</v>
      </c>
      <c r="AC51" s="1">
        <v>8</v>
      </c>
      <c r="AD51" s="1">
        <v>3</v>
      </c>
      <c r="AE51" s="1">
        <v>1</v>
      </c>
    </row>
    <row r="52" spans="3:31" x14ac:dyDescent="0.25">
      <c r="C52" s="212">
        <v>47</v>
      </c>
      <c r="D52" s="212">
        <v>1</v>
      </c>
      <c r="E52" s="212">
        <v>13</v>
      </c>
      <c r="F52" s="212">
        <v>1</v>
      </c>
      <c r="H52" s="219">
        <v>47</v>
      </c>
      <c r="I52" s="1">
        <v>5</v>
      </c>
      <c r="J52" s="1">
        <v>5</v>
      </c>
      <c r="K52" s="1">
        <v>1</v>
      </c>
      <c r="M52" s="1">
        <v>47</v>
      </c>
      <c r="N52" s="1">
        <v>4</v>
      </c>
      <c r="O52" s="1">
        <v>5</v>
      </c>
      <c r="P52" s="1">
        <v>1</v>
      </c>
      <c r="R52" s="1">
        <v>47</v>
      </c>
      <c r="S52" s="1">
        <v>14</v>
      </c>
      <c r="T52" s="1">
        <v>4</v>
      </c>
      <c r="U52" s="1">
        <v>1</v>
      </c>
      <c r="W52" s="1">
        <v>47</v>
      </c>
      <c r="X52" s="1">
        <v>11</v>
      </c>
      <c r="Y52" s="1">
        <v>1</v>
      </c>
      <c r="Z52" s="1">
        <v>1</v>
      </c>
      <c r="AB52" s="1">
        <v>47</v>
      </c>
      <c r="AC52" s="1">
        <v>8</v>
      </c>
      <c r="AD52" s="1">
        <v>5</v>
      </c>
      <c r="AE52" s="1">
        <v>1</v>
      </c>
    </row>
    <row r="53" spans="3:31" x14ac:dyDescent="0.25">
      <c r="C53" s="212">
        <v>48</v>
      </c>
      <c r="D53" s="212">
        <v>2</v>
      </c>
      <c r="E53" s="212">
        <v>13</v>
      </c>
      <c r="F53" s="212">
        <v>1</v>
      </c>
      <c r="H53" s="219">
        <v>48</v>
      </c>
      <c r="I53" s="1">
        <v>5</v>
      </c>
      <c r="J53" s="1">
        <v>6</v>
      </c>
      <c r="K53" s="1">
        <v>1</v>
      </c>
      <c r="M53" s="1">
        <v>48</v>
      </c>
      <c r="N53" s="1">
        <v>4</v>
      </c>
      <c r="O53" s="1">
        <v>7</v>
      </c>
      <c r="P53" s="1">
        <v>1</v>
      </c>
      <c r="R53" s="1">
        <v>48</v>
      </c>
      <c r="S53" s="1">
        <v>14</v>
      </c>
      <c r="T53" s="1">
        <v>6</v>
      </c>
      <c r="U53" s="1">
        <v>1</v>
      </c>
      <c r="W53" s="1">
        <v>48</v>
      </c>
      <c r="X53" s="1">
        <v>11</v>
      </c>
      <c r="Y53" s="1">
        <v>2</v>
      </c>
      <c r="Z53" s="1">
        <v>1</v>
      </c>
      <c r="AB53" s="1">
        <v>48</v>
      </c>
      <c r="AC53" s="1">
        <v>8</v>
      </c>
      <c r="AD53" s="1">
        <v>6</v>
      </c>
      <c r="AE53" s="1">
        <v>1</v>
      </c>
    </row>
    <row r="54" spans="3:31" x14ac:dyDescent="0.25">
      <c r="C54" s="212">
        <v>49</v>
      </c>
      <c r="D54" s="212">
        <v>3</v>
      </c>
      <c r="E54" s="212">
        <v>13</v>
      </c>
      <c r="F54" s="212">
        <v>1</v>
      </c>
      <c r="H54" s="219">
        <v>49</v>
      </c>
      <c r="I54" s="1">
        <v>5</v>
      </c>
      <c r="J54" s="1">
        <v>7</v>
      </c>
      <c r="K54" s="1">
        <v>1</v>
      </c>
      <c r="M54" s="1">
        <v>49</v>
      </c>
      <c r="N54" s="1">
        <v>4</v>
      </c>
      <c r="O54" s="1">
        <v>8</v>
      </c>
      <c r="P54" s="1">
        <v>1</v>
      </c>
      <c r="R54" s="1">
        <v>49</v>
      </c>
      <c r="S54" s="1">
        <v>15</v>
      </c>
      <c r="T54" s="1">
        <v>1</v>
      </c>
      <c r="U54" s="1">
        <v>1</v>
      </c>
      <c r="W54" s="1">
        <v>49</v>
      </c>
      <c r="X54" s="1">
        <v>11</v>
      </c>
      <c r="Y54" s="1">
        <v>4</v>
      </c>
      <c r="Z54" s="1">
        <v>1</v>
      </c>
      <c r="AB54" s="1">
        <v>49</v>
      </c>
      <c r="AC54" s="1">
        <v>8</v>
      </c>
      <c r="AD54" s="1">
        <v>7</v>
      </c>
      <c r="AE54" s="1">
        <v>1</v>
      </c>
    </row>
    <row r="55" spans="3:31" x14ac:dyDescent="0.25">
      <c r="C55" s="212">
        <v>50</v>
      </c>
      <c r="D55" s="212">
        <v>1</v>
      </c>
      <c r="E55" s="212">
        <v>14</v>
      </c>
      <c r="F55" s="212">
        <v>1</v>
      </c>
      <c r="H55" s="219">
        <v>50</v>
      </c>
      <c r="I55" s="1">
        <v>5</v>
      </c>
      <c r="J55" s="1">
        <v>9</v>
      </c>
      <c r="K55" s="1">
        <v>1</v>
      </c>
      <c r="M55" s="1">
        <v>50</v>
      </c>
      <c r="N55" s="1">
        <v>4</v>
      </c>
      <c r="O55" s="1">
        <v>10</v>
      </c>
      <c r="P55" s="1">
        <v>1</v>
      </c>
      <c r="R55" s="1">
        <v>50</v>
      </c>
      <c r="S55" s="1">
        <v>15</v>
      </c>
      <c r="T55" s="1">
        <v>2</v>
      </c>
      <c r="U55" s="1">
        <v>1</v>
      </c>
      <c r="W55" s="1">
        <v>50</v>
      </c>
      <c r="X55" s="1">
        <v>11</v>
      </c>
      <c r="Y55" s="1">
        <v>5</v>
      </c>
      <c r="Z55" s="1">
        <v>1</v>
      </c>
      <c r="AB55" s="1">
        <v>50</v>
      </c>
      <c r="AC55" s="1">
        <v>8</v>
      </c>
      <c r="AD55" s="1">
        <v>8</v>
      </c>
      <c r="AE55" s="1">
        <v>1</v>
      </c>
    </row>
    <row r="56" spans="3:31" x14ac:dyDescent="0.25">
      <c r="C56" s="212">
        <v>51</v>
      </c>
      <c r="D56" s="212">
        <v>2</v>
      </c>
      <c r="E56" s="212">
        <v>14</v>
      </c>
      <c r="F56" s="212">
        <v>1</v>
      </c>
      <c r="H56" s="219">
        <v>51</v>
      </c>
      <c r="I56" s="1">
        <v>5</v>
      </c>
      <c r="J56" s="1">
        <v>10</v>
      </c>
      <c r="K56" s="1">
        <v>1</v>
      </c>
      <c r="M56" s="1">
        <v>51</v>
      </c>
      <c r="N56" s="1">
        <v>4</v>
      </c>
      <c r="O56" s="1">
        <v>11</v>
      </c>
      <c r="P56" s="1">
        <v>1</v>
      </c>
      <c r="R56" s="1">
        <v>51</v>
      </c>
      <c r="S56" s="1">
        <v>15</v>
      </c>
      <c r="T56" s="1">
        <v>4</v>
      </c>
      <c r="U56" s="1">
        <v>1</v>
      </c>
      <c r="W56" s="1">
        <v>51</v>
      </c>
      <c r="X56" s="1">
        <v>11</v>
      </c>
      <c r="Y56" s="1">
        <v>8</v>
      </c>
      <c r="Z56" s="1">
        <v>1</v>
      </c>
      <c r="AB56" s="1">
        <v>51</v>
      </c>
      <c r="AC56" s="1">
        <v>8</v>
      </c>
      <c r="AD56" s="1">
        <v>10</v>
      </c>
      <c r="AE56" s="1">
        <v>1</v>
      </c>
    </row>
    <row r="57" spans="3:31" x14ac:dyDescent="0.25">
      <c r="C57" s="212">
        <v>52</v>
      </c>
      <c r="D57" s="212">
        <v>3</v>
      </c>
      <c r="E57" s="212">
        <v>14</v>
      </c>
      <c r="F57" s="212">
        <v>1</v>
      </c>
      <c r="H57" s="219">
        <v>52</v>
      </c>
      <c r="I57" s="1">
        <v>5</v>
      </c>
      <c r="J57" s="1">
        <v>13</v>
      </c>
      <c r="K57" s="1">
        <v>1</v>
      </c>
      <c r="M57" s="1">
        <v>52</v>
      </c>
      <c r="N57" s="1">
        <v>4</v>
      </c>
      <c r="O57" s="1">
        <v>12</v>
      </c>
      <c r="P57" s="1">
        <v>1</v>
      </c>
      <c r="R57" s="1">
        <v>52</v>
      </c>
      <c r="S57" s="1">
        <v>15</v>
      </c>
      <c r="T57" s="1">
        <v>5</v>
      </c>
      <c r="U57" s="1">
        <v>1</v>
      </c>
      <c r="W57" s="1">
        <v>52</v>
      </c>
      <c r="X57" s="1">
        <v>12</v>
      </c>
      <c r="Y57" s="1">
        <v>19</v>
      </c>
      <c r="Z57" s="1">
        <v>1</v>
      </c>
      <c r="AB57" s="1">
        <v>52</v>
      </c>
      <c r="AC57" s="1">
        <v>8</v>
      </c>
      <c r="AD57" s="1">
        <v>1</v>
      </c>
      <c r="AE57" s="1">
        <v>1</v>
      </c>
    </row>
    <row r="58" spans="3:31" x14ac:dyDescent="0.25">
      <c r="C58" s="212">
        <v>53</v>
      </c>
      <c r="D58" s="212">
        <v>1</v>
      </c>
      <c r="E58" s="212">
        <v>15</v>
      </c>
      <c r="F58" s="212">
        <v>1</v>
      </c>
      <c r="H58" s="219">
        <v>53</v>
      </c>
      <c r="I58" s="1">
        <v>5</v>
      </c>
      <c r="J58" s="1">
        <v>15</v>
      </c>
      <c r="K58" s="1">
        <v>1</v>
      </c>
      <c r="M58" s="1">
        <v>53</v>
      </c>
      <c r="N58" s="1">
        <v>4</v>
      </c>
      <c r="O58" s="1">
        <v>13</v>
      </c>
      <c r="P58" s="1">
        <v>1</v>
      </c>
      <c r="R58" s="1">
        <v>53</v>
      </c>
      <c r="S58" s="1">
        <v>16</v>
      </c>
      <c r="T58" s="1">
        <v>3</v>
      </c>
      <c r="U58" s="1">
        <v>1</v>
      </c>
      <c r="W58" s="1">
        <v>53</v>
      </c>
      <c r="X58" s="1">
        <v>12</v>
      </c>
      <c r="Y58" s="1">
        <v>18</v>
      </c>
      <c r="Z58" s="1">
        <v>1</v>
      </c>
      <c r="AB58" s="1">
        <v>53</v>
      </c>
      <c r="AC58" s="1">
        <v>8</v>
      </c>
      <c r="AD58" s="1">
        <v>15</v>
      </c>
      <c r="AE58" s="1">
        <v>1</v>
      </c>
    </row>
    <row r="59" spans="3:31" x14ac:dyDescent="0.25">
      <c r="C59" s="212">
        <v>54</v>
      </c>
      <c r="D59" s="212">
        <v>2</v>
      </c>
      <c r="E59" s="212">
        <v>15</v>
      </c>
      <c r="F59" s="212">
        <v>1</v>
      </c>
      <c r="H59" s="219">
        <v>54</v>
      </c>
      <c r="I59" s="1">
        <v>5</v>
      </c>
      <c r="J59" s="1">
        <v>16</v>
      </c>
      <c r="K59" s="1">
        <v>1</v>
      </c>
      <c r="M59" s="1">
        <v>54</v>
      </c>
      <c r="N59" s="1">
        <v>4</v>
      </c>
      <c r="O59" s="1">
        <v>14</v>
      </c>
      <c r="P59" s="1">
        <v>1</v>
      </c>
      <c r="R59" s="1">
        <v>54</v>
      </c>
      <c r="S59" s="1">
        <v>16</v>
      </c>
      <c r="T59" s="1">
        <v>5</v>
      </c>
      <c r="U59" s="1">
        <v>1</v>
      </c>
      <c r="W59" s="1">
        <v>54</v>
      </c>
      <c r="X59" s="1">
        <v>12</v>
      </c>
      <c r="Y59" s="1">
        <v>17</v>
      </c>
      <c r="Z59" s="1">
        <v>1</v>
      </c>
      <c r="AB59" s="1">
        <v>54</v>
      </c>
      <c r="AC59" s="1">
        <v>9</v>
      </c>
      <c r="AD59" s="1">
        <v>1</v>
      </c>
      <c r="AE59" s="1">
        <v>1</v>
      </c>
    </row>
    <row r="60" spans="3:31" x14ac:dyDescent="0.25">
      <c r="C60" s="212">
        <v>55</v>
      </c>
      <c r="D60" s="212">
        <v>3</v>
      </c>
      <c r="E60" s="212">
        <v>15</v>
      </c>
      <c r="F60" s="212">
        <v>1</v>
      </c>
      <c r="H60" s="219">
        <v>55</v>
      </c>
      <c r="I60" s="1">
        <v>6</v>
      </c>
      <c r="J60" s="1">
        <v>1</v>
      </c>
      <c r="K60" s="1">
        <v>1</v>
      </c>
      <c r="M60" s="1">
        <v>55</v>
      </c>
      <c r="N60" s="1">
        <v>4</v>
      </c>
      <c r="O60" s="1">
        <v>16</v>
      </c>
      <c r="P60" s="1">
        <v>1</v>
      </c>
      <c r="R60" s="1">
        <v>55</v>
      </c>
      <c r="S60" s="1">
        <v>16</v>
      </c>
      <c r="T60" s="1">
        <v>7</v>
      </c>
      <c r="U60" s="1">
        <v>1</v>
      </c>
      <c r="W60" s="1">
        <v>55</v>
      </c>
      <c r="X60" s="1">
        <v>12</v>
      </c>
      <c r="Y60" s="1">
        <v>5</v>
      </c>
      <c r="Z60" s="1">
        <v>1</v>
      </c>
      <c r="AB60" s="1">
        <v>55</v>
      </c>
      <c r="AC60" s="1">
        <v>9</v>
      </c>
      <c r="AD60" s="1">
        <v>2</v>
      </c>
      <c r="AE60" s="1">
        <v>1</v>
      </c>
    </row>
    <row r="61" spans="3:31" x14ac:dyDescent="0.25">
      <c r="C61" s="212">
        <v>56</v>
      </c>
      <c r="D61" s="212">
        <v>4</v>
      </c>
      <c r="E61" s="212">
        <v>15</v>
      </c>
      <c r="F61" s="212">
        <v>1</v>
      </c>
      <c r="H61" s="219">
        <v>56</v>
      </c>
      <c r="I61" s="1">
        <v>6</v>
      </c>
      <c r="J61" s="1">
        <v>3</v>
      </c>
      <c r="K61" s="1">
        <v>1</v>
      </c>
      <c r="M61" s="1">
        <v>56</v>
      </c>
      <c r="N61" s="1">
        <v>4</v>
      </c>
      <c r="O61" s="1">
        <v>18</v>
      </c>
      <c r="P61" s="1">
        <v>1</v>
      </c>
      <c r="R61" s="1">
        <v>56</v>
      </c>
      <c r="S61" s="1">
        <v>17</v>
      </c>
      <c r="T61" s="1">
        <v>1</v>
      </c>
      <c r="U61" s="1">
        <v>1</v>
      </c>
      <c r="W61" s="1">
        <v>56</v>
      </c>
      <c r="X61" s="1">
        <v>12</v>
      </c>
      <c r="Y61" s="1">
        <v>4</v>
      </c>
      <c r="Z61" s="1">
        <v>1</v>
      </c>
      <c r="AB61" s="1">
        <v>56</v>
      </c>
      <c r="AC61" s="1">
        <v>9</v>
      </c>
      <c r="AD61" s="1">
        <v>4</v>
      </c>
      <c r="AE61" s="1">
        <v>1</v>
      </c>
    </row>
    <row r="62" spans="3:31" x14ac:dyDescent="0.25">
      <c r="C62" s="212">
        <v>57</v>
      </c>
      <c r="D62" s="212">
        <v>5</v>
      </c>
      <c r="E62" s="212">
        <v>15</v>
      </c>
      <c r="F62" s="212">
        <v>1</v>
      </c>
      <c r="H62" s="219">
        <v>57</v>
      </c>
      <c r="I62" s="1">
        <v>6</v>
      </c>
      <c r="J62" s="1">
        <v>9</v>
      </c>
      <c r="K62" s="1">
        <v>1</v>
      </c>
      <c r="M62" s="1">
        <v>57</v>
      </c>
      <c r="N62" s="1">
        <v>4</v>
      </c>
      <c r="O62" s="1">
        <v>19</v>
      </c>
      <c r="P62" s="1">
        <v>1</v>
      </c>
      <c r="R62" s="1">
        <v>57</v>
      </c>
      <c r="S62" s="1">
        <v>17</v>
      </c>
      <c r="T62" s="1">
        <v>2</v>
      </c>
      <c r="U62" s="1">
        <v>1</v>
      </c>
      <c r="W62" s="1">
        <v>57</v>
      </c>
      <c r="X62" s="1">
        <v>12</v>
      </c>
      <c r="Y62" s="1">
        <v>2</v>
      </c>
      <c r="Z62" s="1">
        <v>1</v>
      </c>
      <c r="AB62" s="1">
        <v>57</v>
      </c>
      <c r="AC62" s="1">
        <v>9</v>
      </c>
      <c r="AD62" s="1">
        <v>11</v>
      </c>
      <c r="AE62" s="1">
        <v>1</v>
      </c>
    </row>
    <row r="63" spans="3:31" x14ac:dyDescent="0.25">
      <c r="C63" s="212">
        <v>58</v>
      </c>
      <c r="D63" s="212">
        <v>1</v>
      </c>
      <c r="E63" s="212">
        <v>16</v>
      </c>
      <c r="F63" s="212">
        <v>1</v>
      </c>
      <c r="H63" s="219">
        <v>58</v>
      </c>
      <c r="I63" s="1">
        <v>6</v>
      </c>
      <c r="J63" s="1">
        <v>8</v>
      </c>
      <c r="K63" s="1">
        <v>1</v>
      </c>
      <c r="M63" s="1">
        <v>58</v>
      </c>
      <c r="N63" s="1">
        <v>4</v>
      </c>
      <c r="O63" s="1">
        <v>20</v>
      </c>
      <c r="P63" s="1">
        <v>1</v>
      </c>
      <c r="R63" s="1">
        <v>58</v>
      </c>
      <c r="S63" s="1">
        <v>17</v>
      </c>
      <c r="T63" s="1">
        <v>3</v>
      </c>
      <c r="U63" s="1">
        <v>1</v>
      </c>
      <c r="W63" s="1">
        <v>58</v>
      </c>
      <c r="X63" s="1">
        <v>13</v>
      </c>
      <c r="Y63" s="1">
        <v>11</v>
      </c>
      <c r="Z63" s="1">
        <v>1</v>
      </c>
      <c r="AB63" s="1">
        <v>58</v>
      </c>
      <c r="AC63" s="1">
        <v>9</v>
      </c>
      <c r="AD63" s="1">
        <v>10</v>
      </c>
      <c r="AE63" s="1">
        <v>1</v>
      </c>
    </row>
    <row r="64" spans="3:31" x14ac:dyDescent="0.25">
      <c r="C64" s="212">
        <v>59</v>
      </c>
      <c r="D64" s="212">
        <v>2</v>
      </c>
      <c r="E64" s="212">
        <v>16</v>
      </c>
      <c r="F64" s="212">
        <v>1</v>
      </c>
      <c r="H64" s="219">
        <v>59</v>
      </c>
      <c r="I64" s="1">
        <v>6</v>
      </c>
      <c r="J64" s="1">
        <v>2</v>
      </c>
      <c r="K64" s="1">
        <v>1</v>
      </c>
      <c r="M64" s="1">
        <v>59</v>
      </c>
      <c r="N64" s="1">
        <v>4</v>
      </c>
      <c r="O64" s="1">
        <v>21</v>
      </c>
      <c r="P64" s="1">
        <v>1</v>
      </c>
      <c r="R64" s="1">
        <v>59</v>
      </c>
      <c r="S64" s="1">
        <v>17</v>
      </c>
      <c r="T64" s="1">
        <v>4</v>
      </c>
      <c r="U64" s="1">
        <v>1</v>
      </c>
      <c r="W64" s="1">
        <v>59</v>
      </c>
      <c r="X64" s="1">
        <v>13</v>
      </c>
      <c r="Y64" s="1">
        <v>1</v>
      </c>
      <c r="Z64" s="1">
        <v>1</v>
      </c>
      <c r="AB64" s="1">
        <v>59</v>
      </c>
      <c r="AC64" s="1">
        <v>9</v>
      </c>
      <c r="AD64" s="1">
        <v>12</v>
      </c>
      <c r="AE64" s="1">
        <v>1</v>
      </c>
    </row>
    <row r="65" spans="3:31" x14ac:dyDescent="0.25">
      <c r="C65" s="212">
        <v>60</v>
      </c>
      <c r="D65" s="212">
        <v>3</v>
      </c>
      <c r="E65" s="212">
        <v>16</v>
      </c>
      <c r="F65" s="212">
        <v>1</v>
      </c>
      <c r="H65" s="219">
        <v>60</v>
      </c>
      <c r="I65" s="1">
        <v>6</v>
      </c>
      <c r="J65" s="1">
        <v>9</v>
      </c>
      <c r="K65" s="1">
        <v>1</v>
      </c>
      <c r="M65" s="1">
        <v>60</v>
      </c>
      <c r="N65" s="1">
        <v>5</v>
      </c>
      <c r="O65" s="1">
        <v>1</v>
      </c>
      <c r="P65" s="1">
        <v>1</v>
      </c>
      <c r="R65" s="1">
        <v>60</v>
      </c>
      <c r="S65" s="1">
        <v>17</v>
      </c>
      <c r="T65" s="1">
        <v>5</v>
      </c>
      <c r="U65" s="1">
        <v>1</v>
      </c>
      <c r="W65" s="1">
        <v>60</v>
      </c>
      <c r="X65" s="1">
        <v>13</v>
      </c>
      <c r="Y65" s="1">
        <v>2</v>
      </c>
      <c r="Z65" s="1">
        <v>1</v>
      </c>
      <c r="AB65" s="1">
        <v>60</v>
      </c>
      <c r="AC65" s="1">
        <v>9</v>
      </c>
      <c r="AD65" s="1">
        <v>14</v>
      </c>
      <c r="AE65" s="1">
        <v>1</v>
      </c>
    </row>
    <row r="66" spans="3:31" x14ac:dyDescent="0.25">
      <c r="C66" s="212">
        <v>61</v>
      </c>
      <c r="D66" s="212">
        <v>4</v>
      </c>
      <c r="E66" s="212">
        <v>16</v>
      </c>
      <c r="F66" s="212">
        <v>1</v>
      </c>
      <c r="H66" s="219">
        <v>61</v>
      </c>
      <c r="I66" s="1">
        <v>6</v>
      </c>
      <c r="J66" s="1">
        <v>17</v>
      </c>
      <c r="K66" s="1">
        <v>1</v>
      </c>
      <c r="M66" s="1">
        <v>61</v>
      </c>
      <c r="N66" s="1">
        <v>5</v>
      </c>
      <c r="O66" s="1">
        <v>3</v>
      </c>
      <c r="P66" s="1">
        <v>1</v>
      </c>
      <c r="R66" s="1">
        <v>61</v>
      </c>
      <c r="S66" s="1">
        <v>18</v>
      </c>
      <c r="T66" s="1">
        <v>2</v>
      </c>
      <c r="U66" s="1">
        <v>1</v>
      </c>
      <c r="W66" s="1">
        <v>61</v>
      </c>
      <c r="X66" s="1">
        <v>13</v>
      </c>
      <c r="Y66" s="1">
        <v>4</v>
      </c>
      <c r="Z66" s="1">
        <v>1</v>
      </c>
      <c r="AB66" s="1">
        <v>61</v>
      </c>
      <c r="AC66" s="1">
        <v>9</v>
      </c>
      <c r="AD66" s="1">
        <v>15</v>
      </c>
      <c r="AE66" s="1">
        <v>1</v>
      </c>
    </row>
    <row r="67" spans="3:31" x14ac:dyDescent="0.25">
      <c r="C67" s="212">
        <v>62</v>
      </c>
      <c r="D67" s="212">
        <v>5</v>
      </c>
      <c r="E67" s="212">
        <v>16</v>
      </c>
      <c r="F67" s="212">
        <v>1</v>
      </c>
      <c r="H67" s="219">
        <v>62</v>
      </c>
      <c r="I67" s="1">
        <v>7</v>
      </c>
      <c r="J67" s="1">
        <v>1</v>
      </c>
      <c r="K67" s="1">
        <v>1</v>
      </c>
      <c r="M67" s="1">
        <v>62</v>
      </c>
      <c r="N67" s="1">
        <v>5</v>
      </c>
      <c r="O67" s="1">
        <v>4</v>
      </c>
      <c r="P67" s="1">
        <v>1</v>
      </c>
      <c r="R67" s="1">
        <v>62</v>
      </c>
      <c r="S67" s="1">
        <v>18</v>
      </c>
      <c r="T67" s="1">
        <v>5</v>
      </c>
      <c r="U67" s="1">
        <v>1</v>
      </c>
      <c r="W67" s="1">
        <v>62</v>
      </c>
      <c r="X67" s="1">
        <v>13</v>
      </c>
      <c r="Y67" s="1">
        <v>9</v>
      </c>
      <c r="Z67" s="1">
        <v>1</v>
      </c>
      <c r="AB67" s="1">
        <v>62</v>
      </c>
      <c r="AC67" s="1">
        <v>9</v>
      </c>
      <c r="AD67" s="1">
        <v>16</v>
      </c>
      <c r="AE67" s="1">
        <v>1</v>
      </c>
    </row>
    <row r="68" spans="3:31" x14ac:dyDescent="0.25">
      <c r="C68" s="212">
        <v>63</v>
      </c>
      <c r="D68" s="212">
        <v>1</v>
      </c>
      <c r="E68" s="212">
        <v>17</v>
      </c>
      <c r="F68" s="212">
        <v>1</v>
      </c>
      <c r="H68" s="219">
        <v>63</v>
      </c>
      <c r="I68" s="1">
        <v>7</v>
      </c>
      <c r="J68" s="1">
        <v>2</v>
      </c>
      <c r="K68" s="1">
        <v>1</v>
      </c>
      <c r="M68" s="1">
        <v>63</v>
      </c>
      <c r="N68" s="1">
        <v>5</v>
      </c>
      <c r="O68" s="1">
        <v>5</v>
      </c>
      <c r="P68" s="1">
        <v>1</v>
      </c>
      <c r="R68" s="1">
        <v>63</v>
      </c>
      <c r="S68" s="1">
        <v>18</v>
      </c>
      <c r="T68" s="1">
        <v>6</v>
      </c>
      <c r="U68" s="1">
        <v>1</v>
      </c>
      <c r="W68" s="1">
        <v>63</v>
      </c>
      <c r="X68" s="1">
        <v>13</v>
      </c>
      <c r="Y68" s="1">
        <v>14</v>
      </c>
      <c r="Z68" s="1">
        <v>1</v>
      </c>
      <c r="AB68" s="1">
        <v>63</v>
      </c>
      <c r="AC68" s="1">
        <v>9</v>
      </c>
      <c r="AD68" s="1">
        <v>20</v>
      </c>
      <c r="AE68" s="1">
        <v>1</v>
      </c>
    </row>
    <row r="69" spans="3:31" x14ac:dyDescent="0.25">
      <c r="C69" s="212">
        <v>64</v>
      </c>
      <c r="D69" s="212">
        <v>2</v>
      </c>
      <c r="E69" s="212">
        <v>17</v>
      </c>
      <c r="F69" s="212">
        <v>1</v>
      </c>
      <c r="H69" s="219">
        <v>64</v>
      </c>
      <c r="I69" s="1">
        <v>7</v>
      </c>
      <c r="J69" s="1">
        <v>3</v>
      </c>
      <c r="K69" s="1">
        <v>1</v>
      </c>
      <c r="M69" s="1">
        <v>64</v>
      </c>
      <c r="N69" s="1">
        <v>5</v>
      </c>
      <c r="O69" s="1">
        <v>7</v>
      </c>
      <c r="P69" s="1">
        <v>1</v>
      </c>
      <c r="R69" s="1">
        <v>64</v>
      </c>
      <c r="S69" s="1">
        <v>19</v>
      </c>
      <c r="T69" s="1">
        <v>1</v>
      </c>
      <c r="U69" s="1">
        <v>1</v>
      </c>
      <c r="W69" s="1">
        <v>64</v>
      </c>
      <c r="X69" s="1">
        <v>14</v>
      </c>
      <c r="Y69" s="1">
        <v>14</v>
      </c>
      <c r="Z69" s="1">
        <v>1</v>
      </c>
      <c r="AB69" s="1">
        <v>64</v>
      </c>
      <c r="AC69" s="1">
        <v>10</v>
      </c>
      <c r="AD69" s="1">
        <v>1</v>
      </c>
      <c r="AE69" s="1">
        <v>1</v>
      </c>
    </row>
    <row r="70" spans="3:31" x14ac:dyDescent="0.25">
      <c r="C70" s="212">
        <v>65</v>
      </c>
      <c r="D70" s="212">
        <v>3</v>
      </c>
      <c r="E70" s="212">
        <v>17</v>
      </c>
      <c r="F70" s="212">
        <v>1</v>
      </c>
      <c r="H70" s="219">
        <v>65</v>
      </c>
      <c r="I70" s="1">
        <v>7</v>
      </c>
      <c r="J70" s="1">
        <v>4</v>
      </c>
      <c r="K70" s="1">
        <v>1</v>
      </c>
      <c r="M70" s="1">
        <v>65</v>
      </c>
      <c r="N70" s="1">
        <v>5</v>
      </c>
      <c r="O70" s="1">
        <v>8</v>
      </c>
      <c r="P70" s="1">
        <v>1</v>
      </c>
      <c r="R70" s="1">
        <v>65</v>
      </c>
      <c r="S70" s="1">
        <v>19</v>
      </c>
      <c r="T70" s="1">
        <v>2</v>
      </c>
      <c r="U70" s="1">
        <v>1</v>
      </c>
      <c r="W70" s="1">
        <v>65</v>
      </c>
      <c r="X70" s="1">
        <v>14</v>
      </c>
      <c r="Y70" s="1">
        <v>11</v>
      </c>
      <c r="Z70" s="1">
        <v>1</v>
      </c>
      <c r="AB70" s="1">
        <v>65</v>
      </c>
      <c r="AC70" s="1">
        <v>10</v>
      </c>
      <c r="AD70" s="1">
        <v>2</v>
      </c>
      <c r="AE70" s="1">
        <v>1</v>
      </c>
    </row>
    <row r="71" spans="3:31" x14ac:dyDescent="0.25">
      <c r="C71" s="212">
        <v>66</v>
      </c>
      <c r="D71" s="212">
        <v>4</v>
      </c>
      <c r="E71" s="212">
        <v>17</v>
      </c>
      <c r="F71" s="212">
        <v>1</v>
      </c>
      <c r="H71" s="219">
        <v>66</v>
      </c>
      <c r="I71" s="1">
        <v>7</v>
      </c>
      <c r="J71" s="1">
        <v>4</v>
      </c>
      <c r="K71" s="1">
        <v>1</v>
      </c>
      <c r="M71" s="1">
        <v>66</v>
      </c>
      <c r="N71" s="1">
        <v>5</v>
      </c>
      <c r="O71" s="1">
        <v>9</v>
      </c>
      <c r="P71" s="1">
        <v>1</v>
      </c>
      <c r="R71" s="1">
        <v>66</v>
      </c>
      <c r="S71" s="1">
        <v>19</v>
      </c>
      <c r="T71" s="1">
        <v>3</v>
      </c>
      <c r="U71" s="1">
        <v>1</v>
      </c>
      <c r="W71" s="1">
        <v>66</v>
      </c>
      <c r="X71" s="1">
        <v>14</v>
      </c>
      <c r="Y71" s="1">
        <v>10</v>
      </c>
      <c r="Z71" s="1">
        <v>1</v>
      </c>
      <c r="AB71" s="1">
        <v>66</v>
      </c>
      <c r="AC71" s="1">
        <v>10</v>
      </c>
      <c r="AD71" s="1">
        <v>3</v>
      </c>
      <c r="AE71" s="1">
        <v>1</v>
      </c>
    </row>
    <row r="72" spans="3:31" x14ac:dyDescent="0.25">
      <c r="C72" s="212">
        <v>67</v>
      </c>
      <c r="D72" s="212">
        <v>5</v>
      </c>
      <c r="E72" s="212">
        <v>17</v>
      </c>
      <c r="F72" s="212">
        <v>1</v>
      </c>
      <c r="H72" s="219">
        <v>67</v>
      </c>
      <c r="I72" s="1">
        <v>7</v>
      </c>
      <c r="J72" s="1">
        <v>5</v>
      </c>
      <c r="K72" s="1">
        <v>1</v>
      </c>
      <c r="M72" s="1">
        <v>67</v>
      </c>
      <c r="N72" s="1">
        <v>5</v>
      </c>
      <c r="O72" s="1">
        <v>10</v>
      </c>
      <c r="P72" s="1">
        <v>1</v>
      </c>
      <c r="R72" s="1">
        <v>67</v>
      </c>
      <c r="S72" s="1">
        <v>19</v>
      </c>
      <c r="T72" s="1">
        <v>4</v>
      </c>
      <c r="U72" s="1">
        <v>1</v>
      </c>
      <c r="W72" s="1">
        <v>67</v>
      </c>
      <c r="X72" s="1">
        <v>14</v>
      </c>
      <c r="Y72" s="1">
        <v>6</v>
      </c>
      <c r="Z72" s="1">
        <v>1</v>
      </c>
      <c r="AB72" s="1">
        <v>67</v>
      </c>
      <c r="AC72" s="1">
        <v>10</v>
      </c>
      <c r="AD72" s="1">
        <v>15</v>
      </c>
      <c r="AE72" s="1">
        <v>1</v>
      </c>
    </row>
    <row r="73" spans="3:31" x14ac:dyDescent="0.25">
      <c r="C73" s="212">
        <v>68</v>
      </c>
      <c r="D73" s="212">
        <v>1</v>
      </c>
      <c r="E73" s="212">
        <v>18</v>
      </c>
      <c r="F73" s="212">
        <v>1</v>
      </c>
      <c r="H73" s="219">
        <v>68</v>
      </c>
      <c r="I73" s="1">
        <v>7</v>
      </c>
      <c r="J73" s="1">
        <v>8</v>
      </c>
      <c r="K73" s="1">
        <v>1</v>
      </c>
      <c r="M73" s="1">
        <v>68</v>
      </c>
      <c r="N73" s="1">
        <v>5</v>
      </c>
      <c r="O73" s="1">
        <v>11</v>
      </c>
      <c r="P73" s="1">
        <v>1</v>
      </c>
      <c r="R73" s="1">
        <v>68</v>
      </c>
      <c r="S73" s="1">
        <v>20</v>
      </c>
      <c r="T73" s="1">
        <v>1</v>
      </c>
      <c r="U73" s="1">
        <v>1</v>
      </c>
      <c r="W73" s="1">
        <v>68</v>
      </c>
      <c r="X73" s="1">
        <v>14</v>
      </c>
      <c r="Y73" s="1">
        <v>3</v>
      </c>
      <c r="Z73" s="1">
        <v>1</v>
      </c>
      <c r="AB73" s="1">
        <v>68</v>
      </c>
      <c r="AC73" s="1">
        <v>10</v>
      </c>
      <c r="AD73" s="1">
        <v>13</v>
      </c>
      <c r="AE73" s="1">
        <v>1</v>
      </c>
    </row>
    <row r="74" spans="3:31" x14ac:dyDescent="0.25">
      <c r="C74" s="212">
        <v>69</v>
      </c>
      <c r="D74" s="212">
        <v>2</v>
      </c>
      <c r="E74" s="212">
        <v>18</v>
      </c>
      <c r="F74" s="212">
        <v>1</v>
      </c>
      <c r="H74" s="219">
        <v>69</v>
      </c>
      <c r="I74" s="1">
        <v>7</v>
      </c>
      <c r="J74" s="1">
        <v>9</v>
      </c>
      <c r="K74" s="1">
        <v>1</v>
      </c>
      <c r="M74" s="1">
        <v>69</v>
      </c>
      <c r="N74" s="1">
        <v>5</v>
      </c>
      <c r="O74" s="1">
        <v>12</v>
      </c>
      <c r="P74" s="1">
        <v>1</v>
      </c>
      <c r="R74" s="1">
        <v>69</v>
      </c>
      <c r="S74" s="1">
        <v>20</v>
      </c>
      <c r="T74" s="1">
        <v>2</v>
      </c>
      <c r="U74" s="1">
        <v>1</v>
      </c>
      <c r="W74" s="1">
        <v>69</v>
      </c>
      <c r="X74" s="1">
        <v>14</v>
      </c>
      <c r="Y74" s="1">
        <v>4</v>
      </c>
      <c r="Z74" s="1">
        <v>1</v>
      </c>
      <c r="AB74" s="1">
        <v>69</v>
      </c>
      <c r="AC74" s="1">
        <v>10</v>
      </c>
      <c r="AD74" s="1">
        <v>14</v>
      </c>
      <c r="AE74" s="1">
        <v>1</v>
      </c>
    </row>
    <row r="75" spans="3:31" x14ac:dyDescent="0.25">
      <c r="C75" s="212">
        <v>70</v>
      </c>
      <c r="D75" s="212">
        <v>3</v>
      </c>
      <c r="E75" s="212">
        <v>18</v>
      </c>
      <c r="F75" s="212">
        <v>1</v>
      </c>
      <c r="H75" s="219">
        <v>70</v>
      </c>
      <c r="I75" s="1">
        <v>7</v>
      </c>
      <c r="J75" s="1">
        <v>10</v>
      </c>
      <c r="K75" s="1">
        <v>1</v>
      </c>
      <c r="M75" s="1">
        <v>70</v>
      </c>
      <c r="N75" s="1">
        <v>5</v>
      </c>
      <c r="O75" s="1">
        <v>14</v>
      </c>
      <c r="P75" s="1">
        <v>1</v>
      </c>
      <c r="R75" s="1">
        <v>70</v>
      </c>
      <c r="S75" s="1">
        <v>20</v>
      </c>
      <c r="T75" s="1">
        <v>4</v>
      </c>
      <c r="U75" s="1">
        <v>1</v>
      </c>
      <c r="W75" s="1">
        <v>70</v>
      </c>
      <c r="X75" s="1">
        <v>15</v>
      </c>
      <c r="Y75" s="1">
        <v>1</v>
      </c>
      <c r="Z75" s="1">
        <v>1</v>
      </c>
      <c r="AB75" s="1">
        <v>70</v>
      </c>
      <c r="AC75" s="1">
        <v>10</v>
      </c>
      <c r="AD75" s="1">
        <v>16</v>
      </c>
      <c r="AE75" s="1">
        <v>1</v>
      </c>
    </row>
    <row r="76" spans="3:31" x14ac:dyDescent="0.25">
      <c r="C76" s="212">
        <v>71</v>
      </c>
      <c r="D76" s="212">
        <v>1</v>
      </c>
      <c r="E76" s="212">
        <v>19</v>
      </c>
      <c r="F76" s="212">
        <v>1</v>
      </c>
      <c r="H76" s="219">
        <v>71</v>
      </c>
      <c r="I76" s="1">
        <v>7</v>
      </c>
      <c r="J76" s="1">
        <v>11</v>
      </c>
      <c r="K76" s="1">
        <v>1</v>
      </c>
      <c r="M76" s="1">
        <v>71</v>
      </c>
      <c r="N76" s="1">
        <v>5</v>
      </c>
      <c r="O76" s="1">
        <v>15</v>
      </c>
      <c r="P76" s="1">
        <v>1</v>
      </c>
      <c r="R76" s="1">
        <v>71</v>
      </c>
      <c r="S76" s="1">
        <v>21</v>
      </c>
      <c r="T76" s="1">
        <v>2</v>
      </c>
      <c r="U76" s="1">
        <v>1</v>
      </c>
      <c r="W76" s="1">
        <v>71</v>
      </c>
      <c r="X76" s="1">
        <v>15</v>
      </c>
      <c r="Y76" s="1">
        <v>2</v>
      </c>
      <c r="Z76" s="1">
        <v>1</v>
      </c>
      <c r="AB76" s="1">
        <v>71</v>
      </c>
      <c r="AC76" s="1">
        <v>10</v>
      </c>
      <c r="AD76" s="1">
        <v>17</v>
      </c>
      <c r="AE76" s="1">
        <v>1</v>
      </c>
    </row>
    <row r="77" spans="3:31" x14ac:dyDescent="0.25">
      <c r="C77" s="212">
        <v>72</v>
      </c>
      <c r="D77" s="212">
        <v>2</v>
      </c>
      <c r="E77" s="212">
        <v>19</v>
      </c>
      <c r="F77" s="212">
        <v>1</v>
      </c>
      <c r="H77" s="219">
        <v>72</v>
      </c>
      <c r="I77" s="1">
        <v>7</v>
      </c>
      <c r="J77" s="1">
        <v>12</v>
      </c>
      <c r="K77" s="1">
        <v>1</v>
      </c>
      <c r="M77" s="1">
        <v>72</v>
      </c>
      <c r="N77" s="1">
        <v>5</v>
      </c>
      <c r="O77" s="1">
        <v>16</v>
      </c>
      <c r="P77" s="1">
        <v>1</v>
      </c>
      <c r="R77" s="1">
        <v>72</v>
      </c>
      <c r="S77" s="1">
        <v>21</v>
      </c>
      <c r="T77" s="1">
        <v>3</v>
      </c>
      <c r="U77" s="1">
        <v>1</v>
      </c>
      <c r="W77" s="1">
        <v>72</v>
      </c>
      <c r="X77" s="1">
        <v>15</v>
      </c>
      <c r="Y77" s="1">
        <v>3</v>
      </c>
      <c r="Z77" s="1">
        <v>1</v>
      </c>
      <c r="AB77" s="1">
        <v>72</v>
      </c>
      <c r="AC77" s="1">
        <v>10</v>
      </c>
      <c r="AD77" s="1">
        <v>18</v>
      </c>
      <c r="AE77" s="1">
        <v>1</v>
      </c>
    </row>
    <row r="78" spans="3:31" x14ac:dyDescent="0.25">
      <c r="C78" s="212">
        <v>73</v>
      </c>
      <c r="D78" s="212">
        <v>3</v>
      </c>
      <c r="E78" s="212">
        <v>19</v>
      </c>
      <c r="F78" s="212">
        <v>1</v>
      </c>
      <c r="H78" s="219">
        <v>73</v>
      </c>
      <c r="I78" s="1">
        <v>7</v>
      </c>
      <c r="J78" s="1">
        <v>13</v>
      </c>
      <c r="K78" s="1">
        <v>1</v>
      </c>
      <c r="M78" s="1">
        <v>73</v>
      </c>
      <c r="N78" s="1">
        <v>5</v>
      </c>
      <c r="O78" s="1">
        <v>17</v>
      </c>
      <c r="P78" s="1">
        <v>1</v>
      </c>
      <c r="R78" s="1">
        <v>73</v>
      </c>
      <c r="S78" s="1">
        <v>21</v>
      </c>
      <c r="T78" s="1">
        <v>4</v>
      </c>
      <c r="U78" s="1">
        <v>1</v>
      </c>
      <c r="W78" s="1">
        <v>73</v>
      </c>
      <c r="X78" s="1">
        <v>15</v>
      </c>
      <c r="Y78" s="1">
        <v>4</v>
      </c>
      <c r="Z78" s="1">
        <v>1</v>
      </c>
      <c r="AB78" s="1">
        <v>73</v>
      </c>
      <c r="AC78" s="1">
        <v>10</v>
      </c>
      <c r="AD78" s="1">
        <v>19</v>
      </c>
      <c r="AE78" s="1">
        <v>1</v>
      </c>
    </row>
    <row r="79" spans="3:31" x14ac:dyDescent="0.25">
      <c r="C79" s="212">
        <v>74</v>
      </c>
      <c r="D79" s="212">
        <v>4</v>
      </c>
      <c r="E79" s="212">
        <v>19</v>
      </c>
      <c r="F79" s="212">
        <v>1</v>
      </c>
      <c r="H79" s="219">
        <v>74</v>
      </c>
      <c r="I79" s="1">
        <v>7</v>
      </c>
      <c r="J79" s="1">
        <v>18</v>
      </c>
      <c r="K79" s="1">
        <v>1</v>
      </c>
      <c r="M79" s="1">
        <v>74</v>
      </c>
      <c r="N79" s="1">
        <v>5</v>
      </c>
      <c r="O79" s="1">
        <v>19</v>
      </c>
      <c r="P79" s="1">
        <v>1</v>
      </c>
      <c r="R79" s="1">
        <v>74</v>
      </c>
      <c r="S79" s="1">
        <v>22</v>
      </c>
      <c r="T79" s="1">
        <v>1</v>
      </c>
      <c r="U79" s="1">
        <v>1</v>
      </c>
      <c r="W79" s="1">
        <v>74</v>
      </c>
      <c r="X79" s="1">
        <v>15</v>
      </c>
      <c r="Y79" s="1">
        <v>5</v>
      </c>
      <c r="Z79" s="1">
        <v>1</v>
      </c>
      <c r="AB79" s="1">
        <v>74</v>
      </c>
      <c r="AC79" s="1">
        <v>10</v>
      </c>
      <c r="AD79" s="1">
        <v>6</v>
      </c>
      <c r="AE79" s="1">
        <v>1</v>
      </c>
    </row>
    <row r="80" spans="3:31" x14ac:dyDescent="0.25">
      <c r="C80" s="212">
        <v>75</v>
      </c>
      <c r="D80" s="212">
        <v>5</v>
      </c>
      <c r="E80" s="212">
        <v>19</v>
      </c>
      <c r="F80" s="212">
        <v>1</v>
      </c>
      <c r="H80" s="219">
        <v>75</v>
      </c>
      <c r="I80" s="1">
        <v>8</v>
      </c>
      <c r="J80" s="1">
        <v>1</v>
      </c>
      <c r="K80" s="1">
        <v>1</v>
      </c>
      <c r="M80" s="1">
        <v>75</v>
      </c>
      <c r="N80" s="1">
        <v>5</v>
      </c>
      <c r="O80" s="1">
        <v>20</v>
      </c>
      <c r="P80" s="1">
        <v>1</v>
      </c>
      <c r="R80" s="1">
        <v>75</v>
      </c>
      <c r="S80" s="1">
        <v>22</v>
      </c>
      <c r="T80" s="1">
        <v>2</v>
      </c>
      <c r="U80" s="1">
        <v>1</v>
      </c>
      <c r="W80" s="1">
        <v>75</v>
      </c>
      <c r="X80" s="1">
        <v>16</v>
      </c>
      <c r="Y80" s="1">
        <v>20</v>
      </c>
      <c r="Z80" s="1">
        <v>1</v>
      </c>
      <c r="AB80" s="1">
        <v>75</v>
      </c>
      <c r="AC80" s="1">
        <v>10</v>
      </c>
      <c r="AD80" s="1">
        <v>8</v>
      </c>
      <c r="AE80" s="1">
        <v>1</v>
      </c>
    </row>
    <row r="81" spans="3:31" x14ac:dyDescent="0.25">
      <c r="C81" s="212">
        <v>76</v>
      </c>
      <c r="D81" s="212">
        <v>1</v>
      </c>
      <c r="E81" s="212">
        <v>20</v>
      </c>
      <c r="F81" s="212">
        <v>1</v>
      </c>
      <c r="H81" s="219">
        <v>76</v>
      </c>
      <c r="I81" s="1">
        <v>8</v>
      </c>
      <c r="J81" s="1">
        <v>2</v>
      </c>
      <c r="K81" s="1">
        <v>1</v>
      </c>
      <c r="M81" s="1">
        <v>76</v>
      </c>
      <c r="N81" s="1">
        <v>5</v>
      </c>
      <c r="O81" s="1">
        <v>21</v>
      </c>
      <c r="P81" s="1">
        <v>1</v>
      </c>
      <c r="R81" s="1">
        <v>76</v>
      </c>
      <c r="S81" s="1">
        <v>22</v>
      </c>
      <c r="T81" s="1">
        <v>3</v>
      </c>
      <c r="U81" s="1">
        <v>1</v>
      </c>
      <c r="W81" s="1">
        <v>76</v>
      </c>
      <c r="X81" s="1">
        <v>16</v>
      </c>
      <c r="Y81" s="1">
        <v>18</v>
      </c>
      <c r="Z81" s="1">
        <v>1</v>
      </c>
      <c r="AB81" s="1">
        <v>76</v>
      </c>
      <c r="AC81" s="1">
        <v>10</v>
      </c>
      <c r="AD81" s="1">
        <v>9</v>
      </c>
      <c r="AE81" s="1">
        <v>1</v>
      </c>
    </row>
    <row r="82" spans="3:31" x14ac:dyDescent="0.25">
      <c r="C82" s="212">
        <v>77</v>
      </c>
      <c r="D82" s="212">
        <v>2</v>
      </c>
      <c r="E82" s="212">
        <v>20</v>
      </c>
      <c r="F82" s="212">
        <v>1</v>
      </c>
      <c r="H82" s="219">
        <v>77</v>
      </c>
      <c r="I82" s="1">
        <v>8</v>
      </c>
      <c r="J82" s="1">
        <v>3</v>
      </c>
      <c r="K82" s="1">
        <v>1</v>
      </c>
      <c r="M82" s="1">
        <v>77</v>
      </c>
      <c r="N82" s="1">
        <v>6</v>
      </c>
      <c r="O82" s="1">
        <v>1</v>
      </c>
      <c r="P82" s="1">
        <v>1</v>
      </c>
      <c r="R82" s="1">
        <v>77</v>
      </c>
      <c r="S82" s="1">
        <v>22</v>
      </c>
      <c r="T82" s="1">
        <v>4</v>
      </c>
      <c r="U82" s="1">
        <v>1</v>
      </c>
      <c r="W82" s="1">
        <v>77</v>
      </c>
      <c r="X82" s="1">
        <v>16</v>
      </c>
      <c r="Y82" s="1">
        <v>16</v>
      </c>
      <c r="Z82" s="1">
        <v>1</v>
      </c>
      <c r="AB82" s="1">
        <v>77</v>
      </c>
      <c r="AC82" s="1">
        <v>11</v>
      </c>
      <c r="AD82" s="1">
        <v>1</v>
      </c>
      <c r="AE82" s="1">
        <v>1</v>
      </c>
    </row>
    <row r="83" spans="3:31" x14ac:dyDescent="0.25">
      <c r="C83" s="212">
        <v>78</v>
      </c>
      <c r="D83" s="212">
        <v>3</v>
      </c>
      <c r="E83" s="212">
        <v>20</v>
      </c>
      <c r="F83" s="212">
        <v>1</v>
      </c>
      <c r="H83" s="219">
        <v>78</v>
      </c>
      <c r="I83" s="1">
        <v>8</v>
      </c>
      <c r="J83" s="1">
        <v>4</v>
      </c>
      <c r="K83" s="1">
        <v>1</v>
      </c>
      <c r="M83" s="1">
        <v>78</v>
      </c>
      <c r="N83" s="1">
        <v>6</v>
      </c>
      <c r="O83" s="1">
        <v>2</v>
      </c>
      <c r="P83" s="1">
        <v>1</v>
      </c>
      <c r="R83" s="1">
        <v>78</v>
      </c>
      <c r="S83" s="1">
        <v>23</v>
      </c>
      <c r="T83" s="1">
        <v>3</v>
      </c>
      <c r="U83" s="1">
        <v>1</v>
      </c>
      <c r="W83" s="1">
        <v>78</v>
      </c>
      <c r="X83" s="1">
        <v>16</v>
      </c>
      <c r="Y83" s="1">
        <v>5</v>
      </c>
      <c r="Z83" s="1">
        <v>1</v>
      </c>
      <c r="AB83" s="1">
        <v>78</v>
      </c>
      <c r="AC83" s="1">
        <v>11</v>
      </c>
      <c r="AD83" s="1">
        <v>2</v>
      </c>
      <c r="AE83" s="1">
        <v>1</v>
      </c>
    </row>
    <row r="84" spans="3:31" x14ac:dyDescent="0.25">
      <c r="C84" s="212">
        <v>79</v>
      </c>
      <c r="D84" s="212">
        <v>1</v>
      </c>
      <c r="E84" s="212">
        <v>21</v>
      </c>
      <c r="F84" s="212">
        <v>1</v>
      </c>
      <c r="H84" s="219">
        <v>79</v>
      </c>
      <c r="I84" s="1">
        <v>8</v>
      </c>
      <c r="J84" s="1">
        <v>5</v>
      </c>
      <c r="K84" s="1">
        <v>1</v>
      </c>
      <c r="M84" s="1">
        <v>79</v>
      </c>
      <c r="N84" s="1">
        <v>6</v>
      </c>
      <c r="O84" s="1">
        <v>3</v>
      </c>
      <c r="P84" s="1">
        <v>1</v>
      </c>
      <c r="R84" s="1">
        <v>79</v>
      </c>
      <c r="S84" s="1">
        <v>23</v>
      </c>
      <c r="T84" s="1">
        <v>4</v>
      </c>
      <c r="U84" s="1">
        <v>1</v>
      </c>
      <c r="W84" s="1">
        <v>79</v>
      </c>
      <c r="X84" s="1">
        <v>16</v>
      </c>
      <c r="Y84" s="1">
        <v>6</v>
      </c>
      <c r="Z84" s="1">
        <v>1</v>
      </c>
      <c r="AB84" s="1">
        <v>79</v>
      </c>
      <c r="AC84" s="1">
        <v>11</v>
      </c>
      <c r="AD84" s="1">
        <v>3</v>
      </c>
      <c r="AE84" s="1">
        <v>1</v>
      </c>
    </row>
    <row r="85" spans="3:31" x14ac:dyDescent="0.25">
      <c r="C85" s="212">
        <v>80</v>
      </c>
      <c r="D85" s="212">
        <v>2</v>
      </c>
      <c r="E85" s="212">
        <v>21</v>
      </c>
      <c r="F85" s="212">
        <v>1</v>
      </c>
      <c r="H85" s="219">
        <v>80</v>
      </c>
      <c r="I85" s="1">
        <v>8</v>
      </c>
      <c r="J85" s="1">
        <v>6</v>
      </c>
      <c r="K85" s="1">
        <v>1</v>
      </c>
      <c r="M85" s="1">
        <v>80</v>
      </c>
      <c r="N85" s="1">
        <v>6</v>
      </c>
      <c r="O85" s="1">
        <v>4</v>
      </c>
      <c r="P85" s="1">
        <v>1</v>
      </c>
      <c r="R85" s="1">
        <v>80</v>
      </c>
      <c r="S85" s="1">
        <v>23</v>
      </c>
      <c r="T85" s="1">
        <v>5</v>
      </c>
      <c r="U85" s="1">
        <v>1</v>
      </c>
      <c r="W85" s="1">
        <v>80</v>
      </c>
      <c r="X85" s="1">
        <v>16</v>
      </c>
      <c r="Y85" s="1">
        <v>8</v>
      </c>
      <c r="Z85" s="1">
        <v>1</v>
      </c>
      <c r="AB85" s="1">
        <v>80</v>
      </c>
      <c r="AC85" s="1">
        <v>11</v>
      </c>
      <c r="AD85" s="1">
        <v>4</v>
      </c>
      <c r="AE85" s="1">
        <v>1</v>
      </c>
    </row>
    <row r="86" spans="3:31" x14ac:dyDescent="0.25">
      <c r="C86" s="212">
        <v>81</v>
      </c>
      <c r="D86" s="212">
        <v>3</v>
      </c>
      <c r="E86" s="212">
        <v>21</v>
      </c>
      <c r="F86" s="212">
        <v>1</v>
      </c>
      <c r="H86" s="219">
        <v>81</v>
      </c>
      <c r="I86" s="1">
        <v>8</v>
      </c>
      <c r="J86" s="1">
        <v>7</v>
      </c>
      <c r="K86" s="1">
        <v>1</v>
      </c>
      <c r="M86" s="1">
        <v>81</v>
      </c>
      <c r="N86" s="1">
        <v>6</v>
      </c>
      <c r="O86" s="1">
        <v>5</v>
      </c>
      <c r="P86" s="1">
        <v>1</v>
      </c>
      <c r="R86" s="1">
        <v>81</v>
      </c>
      <c r="S86" s="1">
        <v>24</v>
      </c>
      <c r="T86" s="1">
        <v>2</v>
      </c>
      <c r="U86" s="1">
        <v>1</v>
      </c>
      <c r="W86" s="1">
        <v>81</v>
      </c>
      <c r="X86" s="1">
        <v>17</v>
      </c>
      <c r="Y86" s="1">
        <v>1</v>
      </c>
      <c r="Z86" s="1">
        <v>1</v>
      </c>
      <c r="AB86" s="1">
        <v>81</v>
      </c>
      <c r="AC86" s="1">
        <v>11</v>
      </c>
      <c r="AD86" s="1">
        <v>7</v>
      </c>
      <c r="AE86" s="1">
        <v>1</v>
      </c>
    </row>
    <row r="87" spans="3:31" x14ac:dyDescent="0.25">
      <c r="C87" s="212">
        <v>82</v>
      </c>
      <c r="D87" s="212">
        <v>4</v>
      </c>
      <c r="E87" s="212">
        <v>21</v>
      </c>
      <c r="F87" s="212">
        <v>1</v>
      </c>
      <c r="H87" s="219">
        <v>82</v>
      </c>
      <c r="I87" s="1">
        <v>8</v>
      </c>
      <c r="J87" s="1">
        <v>8</v>
      </c>
      <c r="K87" s="1">
        <v>1</v>
      </c>
      <c r="M87" s="1">
        <v>82</v>
      </c>
      <c r="N87" s="1">
        <v>6</v>
      </c>
      <c r="O87" s="1">
        <v>6</v>
      </c>
      <c r="P87" s="1">
        <v>1</v>
      </c>
      <c r="R87" s="1">
        <v>82</v>
      </c>
      <c r="S87" s="1">
        <v>24</v>
      </c>
      <c r="T87" s="1">
        <v>4</v>
      </c>
      <c r="U87" s="1">
        <v>1</v>
      </c>
      <c r="W87" s="1">
        <v>82</v>
      </c>
      <c r="X87" s="1">
        <v>17</v>
      </c>
      <c r="Y87" s="1">
        <v>2</v>
      </c>
      <c r="Z87" s="1">
        <v>1</v>
      </c>
      <c r="AB87" s="1">
        <v>82</v>
      </c>
      <c r="AC87" s="1">
        <v>11</v>
      </c>
      <c r="AD87" s="1">
        <v>8</v>
      </c>
      <c r="AE87" s="1">
        <v>1</v>
      </c>
    </row>
    <row r="88" spans="3:31" x14ac:dyDescent="0.25">
      <c r="C88" s="212">
        <v>83</v>
      </c>
      <c r="D88" s="212">
        <v>5</v>
      </c>
      <c r="E88" s="212">
        <v>21</v>
      </c>
      <c r="F88" s="212">
        <v>1</v>
      </c>
      <c r="H88" s="219">
        <v>83</v>
      </c>
      <c r="I88" s="1">
        <v>8</v>
      </c>
      <c r="J88" s="1">
        <v>10</v>
      </c>
      <c r="K88" s="1">
        <v>1</v>
      </c>
      <c r="M88" s="1">
        <v>83</v>
      </c>
      <c r="N88" s="1">
        <v>6</v>
      </c>
      <c r="O88" s="1">
        <v>8</v>
      </c>
      <c r="P88" s="1">
        <v>1</v>
      </c>
      <c r="R88" s="1">
        <v>83</v>
      </c>
      <c r="S88" s="1">
        <v>24</v>
      </c>
      <c r="T88" s="1">
        <v>5</v>
      </c>
      <c r="U88" s="1">
        <v>1</v>
      </c>
      <c r="W88" s="1">
        <v>83</v>
      </c>
      <c r="X88" s="1">
        <v>17</v>
      </c>
      <c r="Y88" s="1">
        <v>3</v>
      </c>
      <c r="Z88" s="1">
        <v>1</v>
      </c>
      <c r="AB88" s="1">
        <v>83</v>
      </c>
      <c r="AC88" s="1">
        <v>11</v>
      </c>
      <c r="AD88" s="1">
        <v>10</v>
      </c>
      <c r="AE88" s="1">
        <v>1</v>
      </c>
    </row>
    <row r="89" spans="3:31" x14ac:dyDescent="0.25">
      <c r="C89" s="212">
        <v>84</v>
      </c>
      <c r="D89" s="212">
        <v>1</v>
      </c>
      <c r="E89" s="212">
        <v>22</v>
      </c>
      <c r="F89" s="212">
        <v>1</v>
      </c>
      <c r="H89" s="219">
        <v>84</v>
      </c>
      <c r="I89" s="1">
        <v>8</v>
      </c>
      <c r="J89" s="1">
        <v>11</v>
      </c>
      <c r="K89" s="1">
        <v>1</v>
      </c>
      <c r="M89" s="1">
        <v>84</v>
      </c>
      <c r="N89" s="1">
        <v>6</v>
      </c>
      <c r="O89" s="1">
        <v>9</v>
      </c>
      <c r="P89" s="1">
        <v>1</v>
      </c>
      <c r="R89" s="1">
        <v>84</v>
      </c>
      <c r="S89" s="1">
        <v>25</v>
      </c>
      <c r="T89" s="1">
        <v>1</v>
      </c>
      <c r="U89" s="1">
        <v>1</v>
      </c>
      <c r="W89" s="1">
        <v>84</v>
      </c>
      <c r="X89" s="1">
        <v>17</v>
      </c>
      <c r="Y89" s="1">
        <v>4</v>
      </c>
      <c r="Z89" s="1">
        <v>1</v>
      </c>
      <c r="AB89" s="1">
        <v>84</v>
      </c>
      <c r="AC89" s="1">
        <v>11</v>
      </c>
      <c r="AD89" s="1">
        <v>12</v>
      </c>
      <c r="AE89" s="1">
        <v>1</v>
      </c>
    </row>
    <row r="90" spans="3:31" x14ac:dyDescent="0.25">
      <c r="C90" s="212">
        <v>85</v>
      </c>
      <c r="D90" s="212">
        <v>3</v>
      </c>
      <c r="E90" s="212">
        <v>22</v>
      </c>
      <c r="F90" s="212">
        <v>1</v>
      </c>
      <c r="H90" s="219">
        <v>85</v>
      </c>
      <c r="I90" s="1">
        <v>8</v>
      </c>
      <c r="J90" s="1">
        <v>12</v>
      </c>
      <c r="K90" s="1">
        <v>1</v>
      </c>
      <c r="M90" s="1">
        <v>85</v>
      </c>
      <c r="N90" s="1">
        <v>6</v>
      </c>
      <c r="O90" s="1">
        <v>10</v>
      </c>
      <c r="P90" s="1">
        <v>1</v>
      </c>
      <c r="R90" s="1">
        <v>85</v>
      </c>
      <c r="S90" s="1">
        <v>25</v>
      </c>
      <c r="T90" s="1">
        <v>2</v>
      </c>
      <c r="U90" s="1">
        <v>1</v>
      </c>
      <c r="W90" s="1">
        <v>85</v>
      </c>
      <c r="X90" s="1">
        <v>17</v>
      </c>
      <c r="Y90" s="1">
        <v>5</v>
      </c>
      <c r="Z90" s="1">
        <v>1</v>
      </c>
      <c r="AB90" s="1">
        <v>85</v>
      </c>
      <c r="AC90" s="1">
        <v>11</v>
      </c>
      <c r="AD90" s="1">
        <v>13</v>
      </c>
      <c r="AE90" s="1">
        <v>1</v>
      </c>
    </row>
    <row r="91" spans="3:31" x14ac:dyDescent="0.25">
      <c r="C91" s="212">
        <v>86</v>
      </c>
      <c r="D91" s="212">
        <v>4</v>
      </c>
      <c r="E91" s="212">
        <v>22</v>
      </c>
      <c r="F91" s="212">
        <v>1</v>
      </c>
      <c r="H91" s="219">
        <v>86</v>
      </c>
      <c r="I91" s="1">
        <v>8</v>
      </c>
      <c r="J91" s="1">
        <v>13</v>
      </c>
      <c r="K91" s="1">
        <v>1</v>
      </c>
      <c r="M91" s="1">
        <v>86</v>
      </c>
      <c r="N91" s="1">
        <v>6</v>
      </c>
      <c r="O91" s="1">
        <v>14</v>
      </c>
      <c r="P91" s="1">
        <v>1</v>
      </c>
      <c r="R91" s="1">
        <v>86</v>
      </c>
      <c r="S91" s="1">
        <v>25</v>
      </c>
      <c r="T91" s="1">
        <v>3</v>
      </c>
      <c r="U91" s="1">
        <v>1</v>
      </c>
      <c r="W91" s="1">
        <v>86</v>
      </c>
      <c r="X91" s="1">
        <v>17</v>
      </c>
      <c r="Y91" s="1">
        <v>8</v>
      </c>
      <c r="Z91" s="1">
        <v>1</v>
      </c>
      <c r="AB91" s="1">
        <v>86</v>
      </c>
      <c r="AC91" s="1">
        <v>11</v>
      </c>
      <c r="AD91" s="1">
        <v>14</v>
      </c>
      <c r="AE91" s="1">
        <v>1</v>
      </c>
    </row>
    <row r="92" spans="3:31" x14ac:dyDescent="0.25">
      <c r="C92" s="212">
        <v>87</v>
      </c>
      <c r="D92" s="212">
        <v>1</v>
      </c>
      <c r="E92" s="212">
        <v>23</v>
      </c>
      <c r="F92" s="212">
        <v>1</v>
      </c>
      <c r="H92" s="219">
        <v>87</v>
      </c>
      <c r="I92" s="1">
        <v>8</v>
      </c>
      <c r="J92" s="1">
        <v>15</v>
      </c>
      <c r="K92" s="1">
        <v>1</v>
      </c>
      <c r="M92" s="1">
        <v>87</v>
      </c>
      <c r="N92" s="1">
        <v>6</v>
      </c>
      <c r="O92" s="1">
        <v>15</v>
      </c>
      <c r="P92" s="1">
        <v>1</v>
      </c>
      <c r="R92" s="1">
        <v>87</v>
      </c>
      <c r="S92" s="1">
        <v>26</v>
      </c>
      <c r="T92" s="1">
        <v>1</v>
      </c>
      <c r="U92" s="1">
        <v>1</v>
      </c>
      <c r="W92" s="1">
        <v>87</v>
      </c>
      <c r="X92" s="1">
        <v>17</v>
      </c>
      <c r="Y92" s="1">
        <v>9</v>
      </c>
      <c r="Z92" s="1">
        <v>1</v>
      </c>
      <c r="AB92" s="1">
        <v>87</v>
      </c>
      <c r="AC92" s="1">
        <v>11</v>
      </c>
      <c r="AD92" s="1">
        <v>15</v>
      </c>
      <c r="AE92" s="1">
        <v>1</v>
      </c>
    </row>
    <row r="93" spans="3:31" x14ac:dyDescent="0.25">
      <c r="C93" s="212">
        <v>88</v>
      </c>
      <c r="D93" s="212">
        <v>2</v>
      </c>
      <c r="E93" s="212">
        <v>23</v>
      </c>
      <c r="F93" s="212">
        <v>1</v>
      </c>
      <c r="H93" s="219">
        <v>88</v>
      </c>
      <c r="I93" s="1">
        <v>8</v>
      </c>
      <c r="J93" s="1">
        <v>16</v>
      </c>
      <c r="K93" s="1">
        <v>1</v>
      </c>
      <c r="M93" s="1">
        <v>88</v>
      </c>
      <c r="N93" s="1">
        <v>6</v>
      </c>
      <c r="O93" s="1">
        <v>17</v>
      </c>
      <c r="P93" s="1">
        <v>1</v>
      </c>
      <c r="R93" s="1">
        <v>88</v>
      </c>
      <c r="S93" s="1">
        <v>26</v>
      </c>
      <c r="T93" s="1">
        <v>2</v>
      </c>
      <c r="U93" s="1">
        <v>1</v>
      </c>
      <c r="W93" s="1">
        <v>88</v>
      </c>
      <c r="X93" s="1">
        <v>18</v>
      </c>
      <c r="Y93" s="1">
        <v>20</v>
      </c>
      <c r="Z93" s="1">
        <v>1</v>
      </c>
      <c r="AB93" s="1">
        <v>88</v>
      </c>
      <c r="AC93" s="1">
        <v>11</v>
      </c>
      <c r="AD93" s="1">
        <v>16</v>
      </c>
      <c r="AE93" s="1">
        <v>1</v>
      </c>
    </row>
    <row r="94" spans="3:31" x14ac:dyDescent="0.25">
      <c r="C94" s="212">
        <v>89</v>
      </c>
      <c r="D94" s="212">
        <v>3</v>
      </c>
      <c r="E94" s="212">
        <v>23</v>
      </c>
      <c r="F94" s="212">
        <v>1</v>
      </c>
      <c r="H94" s="219">
        <v>89</v>
      </c>
      <c r="I94" s="1">
        <v>9</v>
      </c>
      <c r="J94" s="1">
        <v>1</v>
      </c>
      <c r="K94" s="1">
        <v>1</v>
      </c>
      <c r="M94" s="1">
        <v>89</v>
      </c>
      <c r="N94" s="1">
        <v>6</v>
      </c>
      <c r="O94" s="1">
        <v>18</v>
      </c>
      <c r="P94" s="1">
        <v>1</v>
      </c>
      <c r="R94" s="1">
        <v>89</v>
      </c>
      <c r="S94" s="1">
        <v>26</v>
      </c>
      <c r="T94" s="1">
        <v>3</v>
      </c>
      <c r="U94" s="1">
        <v>1</v>
      </c>
      <c r="W94" s="1">
        <v>89</v>
      </c>
      <c r="X94" s="1">
        <v>18</v>
      </c>
      <c r="Y94" s="1">
        <v>19</v>
      </c>
      <c r="Z94" s="1">
        <v>1</v>
      </c>
      <c r="AB94" s="1">
        <v>89</v>
      </c>
      <c r="AC94" s="1">
        <v>11</v>
      </c>
      <c r="AD94" s="1">
        <v>18</v>
      </c>
      <c r="AE94" s="1">
        <v>1</v>
      </c>
    </row>
    <row r="95" spans="3:31" x14ac:dyDescent="0.25">
      <c r="C95" s="212">
        <v>90</v>
      </c>
      <c r="D95" s="212">
        <v>1</v>
      </c>
      <c r="E95" s="212">
        <v>24</v>
      </c>
      <c r="F95" s="212">
        <v>1</v>
      </c>
      <c r="H95" s="219">
        <v>90</v>
      </c>
      <c r="I95" s="1">
        <v>9</v>
      </c>
      <c r="J95" s="1">
        <v>2</v>
      </c>
      <c r="K95" s="1">
        <v>1</v>
      </c>
      <c r="M95" s="1">
        <v>90</v>
      </c>
      <c r="N95" s="1">
        <v>6</v>
      </c>
      <c r="O95" s="1">
        <v>19</v>
      </c>
      <c r="P95" s="1">
        <v>1</v>
      </c>
      <c r="R95" s="1">
        <v>90</v>
      </c>
      <c r="S95" s="1">
        <v>26</v>
      </c>
      <c r="T95" s="1">
        <v>4</v>
      </c>
      <c r="U95" s="1">
        <v>1</v>
      </c>
      <c r="W95" s="1">
        <v>90</v>
      </c>
      <c r="X95" s="1">
        <v>18</v>
      </c>
      <c r="Y95" s="1">
        <v>11</v>
      </c>
      <c r="Z95" s="1">
        <v>1</v>
      </c>
      <c r="AB95" s="1">
        <v>90</v>
      </c>
      <c r="AC95" s="1">
        <v>11</v>
      </c>
      <c r="AD95" s="1">
        <v>20</v>
      </c>
      <c r="AE95" s="1">
        <v>1</v>
      </c>
    </row>
    <row r="96" spans="3:31" x14ac:dyDescent="0.25">
      <c r="C96" s="212">
        <v>91</v>
      </c>
      <c r="D96" s="212">
        <v>2</v>
      </c>
      <c r="E96" s="212">
        <v>24</v>
      </c>
      <c r="F96" s="212">
        <v>1</v>
      </c>
      <c r="H96" s="219">
        <v>91</v>
      </c>
      <c r="I96" s="1">
        <v>9</v>
      </c>
      <c r="J96" s="1">
        <v>3</v>
      </c>
      <c r="K96" s="1">
        <v>1</v>
      </c>
      <c r="M96" s="1">
        <v>91</v>
      </c>
      <c r="N96" s="1">
        <v>6</v>
      </c>
      <c r="O96" s="1">
        <v>20</v>
      </c>
      <c r="P96" s="1">
        <v>1</v>
      </c>
      <c r="R96" s="1">
        <v>91</v>
      </c>
      <c r="S96" s="1">
        <v>27</v>
      </c>
      <c r="T96" s="1">
        <v>3</v>
      </c>
      <c r="U96" s="1">
        <v>1</v>
      </c>
      <c r="W96" s="1">
        <v>91</v>
      </c>
      <c r="X96" s="1">
        <v>18</v>
      </c>
      <c r="Y96" s="1">
        <v>5</v>
      </c>
      <c r="Z96" s="1">
        <v>1</v>
      </c>
      <c r="AB96" s="1">
        <v>91</v>
      </c>
      <c r="AC96" s="1">
        <v>12</v>
      </c>
      <c r="AD96" s="1">
        <v>1</v>
      </c>
      <c r="AE96" s="1">
        <v>1</v>
      </c>
    </row>
    <row r="97" spans="3:31" x14ac:dyDescent="0.25">
      <c r="C97" s="212">
        <v>92</v>
      </c>
      <c r="D97" s="212">
        <v>3</v>
      </c>
      <c r="E97" s="212">
        <v>24</v>
      </c>
      <c r="F97" s="212">
        <v>1</v>
      </c>
      <c r="H97" s="219">
        <v>92</v>
      </c>
      <c r="I97" s="1">
        <v>9</v>
      </c>
      <c r="J97" s="1">
        <v>4</v>
      </c>
      <c r="K97" s="1">
        <v>1</v>
      </c>
      <c r="M97" s="1">
        <v>92</v>
      </c>
      <c r="N97" s="1">
        <v>7</v>
      </c>
      <c r="O97" s="1">
        <v>1</v>
      </c>
      <c r="P97" s="1">
        <v>1</v>
      </c>
      <c r="R97" s="1">
        <v>92</v>
      </c>
      <c r="S97" s="1">
        <v>27</v>
      </c>
      <c r="T97" s="1">
        <v>4</v>
      </c>
      <c r="U97" s="1">
        <v>1</v>
      </c>
      <c r="W97" s="1">
        <v>92</v>
      </c>
      <c r="X97" s="1">
        <v>18</v>
      </c>
      <c r="Y97" s="1">
        <v>6</v>
      </c>
      <c r="Z97" s="1">
        <v>1</v>
      </c>
      <c r="AB97" s="1">
        <v>92</v>
      </c>
      <c r="AC97" s="1">
        <v>12</v>
      </c>
      <c r="AD97" s="1">
        <v>2</v>
      </c>
      <c r="AE97" s="1">
        <v>1</v>
      </c>
    </row>
    <row r="98" spans="3:31" x14ac:dyDescent="0.25">
      <c r="C98" s="212">
        <v>93</v>
      </c>
      <c r="D98" s="212">
        <v>4</v>
      </c>
      <c r="E98" s="212">
        <v>24</v>
      </c>
      <c r="F98" s="212">
        <v>1</v>
      </c>
      <c r="H98" s="219">
        <v>93</v>
      </c>
      <c r="I98" s="1">
        <v>9</v>
      </c>
      <c r="J98" s="1">
        <v>5</v>
      </c>
      <c r="K98" s="1">
        <v>1</v>
      </c>
      <c r="M98" s="1">
        <v>93</v>
      </c>
      <c r="N98" s="1">
        <v>7</v>
      </c>
      <c r="O98" s="1">
        <v>3</v>
      </c>
      <c r="P98" s="1">
        <v>1</v>
      </c>
      <c r="R98" s="1">
        <v>93</v>
      </c>
      <c r="S98" s="1">
        <v>27</v>
      </c>
      <c r="T98" s="1">
        <v>5</v>
      </c>
      <c r="U98" s="1">
        <v>1</v>
      </c>
      <c r="W98" s="1">
        <v>93</v>
      </c>
      <c r="X98" s="1">
        <v>18</v>
      </c>
      <c r="Y98" s="1">
        <v>7</v>
      </c>
      <c r="Z98" s="1">
        <v>1</v>
      </c>
      <c r="AB98" s="1">
        <v>93</v>
      </c>
      <c r="AC98" s="1">
        <v>12</v>
      </c>
      <c r="AD98" s="1">
        <v>3</v>
      </c>
      <c r="AE98" s="1">
        <v>1</v>
      </c>
    </row>
    <row r="99" spans="3:31" x14ac:dyDescent="0.25">
      <c r="C99" s="212">
        <v>94</v>
      </c>
      <c r="D99" s="212">
        <v>1</v>
      </c>
      <c r="E99" s="212">
        <v>25</v>
      </c>
      <c r="F99" s="212">
        <v>1</v>
      </c>
      <c r="H99" s="219">
        <v>94</v>
      </c>
      <c r="I99" s="1">
        <v>9</v>
      </c>
      <c r="J99" s="1">
        <v>6</v>
      </c>
      <c r="K99" s="1">
        <v>1</v>
      </c>
      <c r="M99" s="1">
        <v>94</v>
      </c>
      <c r="N99" s="1">
        <v>7</v>
      </c>
      <c r="O99" s="1">
        <v>4</v>
      </c>
      <c r="P99" s="1">
        <v>1</v>
      </c>
      <c r="R99" s="1">
        <v>94</v>
      </c>
      <c r="S99" s="1">
        <v>27</v>
      </c>
      <c r="T99" s="1">
        <v>6</v>
      </c>
      <c r="U99" s="1">
        <v>1</v>
      </c>
      <c r="W99" s="1">
        <v>94</v>
      </c>
      <c r="X99" s="1">
        <v>19</v>
      </c>
      <c r="Y99" s="1">
        <v>4</v>
      </c>
      <c r="Z99" s="1">
        <v>1</v>
      </c>
      <c r="AB99" s="1">
        <v>94</v>
      </c>
      <c r="AC99" s="1">
        <v>12</v>
      </c>
      <c r="AD99" s="1">
        <v>4</v>
      </c>
      <c r="AE99" s="1">
        <v>1</v>
      </c>
    </row>
    <row r="100" spans="3:31" x14ac:dyDescent="0.25">
      <c r="C100" s="212">
        <v>95</v>
      </c>
      <c r="D100" s="212">
        <v>2</v>
      </c>
      <c r="E100" s="212">
        <v>25</v>
      </c>
      <c r="F100" s="212">
        <v>1</v>
      </c>
      <c r="H100" s="219">
        <v>95</v>
      </c>
      <c r="I100" s="1">
        <v>9</v>
      </c>
      <c r="J100" s="1">
        <v>7</v>
      </c>
      <c r="K100" s="1">
        <v>1</v>
      </c>
      <c r="M100" s="1">
        <v>95</v>
      </c>
      <c r="N100" s="1">
        <v>7</v>
      </c>
      <c r="O100" s="1">
        <v>5</v>
      </c>
      <c r="P100" s="1">
        <v>1</v>
      </c>
      <c r="R100" s="1">
        <v>95</v>
      </c>
      <c r="S100" s="1">
        <v>28</v>
      </c>
      <c r="T100" s="1">
        <v>2</v>
      </c>
      <c r="U100" s="1">
        <v>1</v>
      </c>
      <c r="W100" s="1">
        <v>95</v>
      </c>
      <c r="X100" s="1">
        <v>19</v>
      </c>
      <c r="Y100" s="1">
        <v>5</v>
      </c>
      <c r="Z100" s="1">
        <v>1</v>
      </c>
      <c r="AB100" s="1">
        <v>95</v>
      </c>
      <c r="AC100" s="1">
        <v>12</v>
      </c>
      <c r="AD100" s="1">
        <v>7</v>
      </c>
      <c r="AE100" s="1">
        <v>1</v>
      </c>
    </row>
    <row r="101" spans="3:31" x14ac:dyDescent="0.25">
      <c r="C101" s="212">
        <v>96</v>
      </c>
      <c r="D101" s="212">
        <v>3</v>
      </c>
      <c r="E101" s="212">
        <v>25</v>
      </c>
      <c r="F101" s="212">
        <v>1</v>
      </c>
      <c r="H101" s="219">
        <v>96</v>
      </c>
      <c r="I101" s="1">
        <v>9</v>
      </c>
      <c r="J101" s="1">
        <v>8</v>
      </c>
      <c r="K101" s="1">
        <v>1</v>
      </c>
      <c r="M101" s="1">
        <v>96</v>
      </c>
      <c r="N101" s="1">
        <v>7</v>
      </c>
      <c r="O101" s="1">
        <v>6</v>
      </c>
      <c r="P101" s="1">
        <v>1</v>
      </c>
      <c r="R101" s="1">
        <v>96</v>
      </c>
      <c r="S101" s="1">
        <v>28</v>
      </c>
      <c r="T101" s="1">
        <v>3</v>
      </c>
      <c r="U101" s="1">
        <v>1</v>
      </c>
      <c r="W101" s="1">
        <v>96</v>
      </c>
      <c r="X101" s="1">
        <v>19</v>
      </c>
      <c r="Y101" s="1">
        <v>6</v>
      </c>
      <c r="Z101" s="1">
        <v>1</v>
      </c>
      <c r="AB101" s="1">
        <v>96</v>
      </c>
      <c r="AC101" s="1">
        <v>12</v>
      </c>
      <c r="AD101" s="1">
        <v>9</v>
      </c>
      <c r="AE101" s="1">
        <v>1</v>
      </c>
    </row>
    <row r="102" spans="3:31" x14ac:dyDescent="0.25">
      <c r="C102" s="212">
        <v>97</v>
      </c>
      <c r="D102" s="212">
        <v>4</v>
      </c>
      <c r="E102" s="212">
        <v>25</v>
      </c>
      <c r="F102" s="212">
        <v>1</v>
      </c>
      <c r="H102" s="219">
        <v>97</v>
      </c>
      <c r="I102" s="1">
        <v>9</v>
      </c>
      <c r="J102" s="1">
        <v>9</v>
      </c>
      <c r="K102" s="1">
        <v>1</v>
      </c>
      <c r="M102" s="1">
        <v>97</v>
      </c>
      <c r="N102" s="1">
        <v>7</v>
      </c>
      <c r="O102" s="1">
        <v>7</v>
      </c>
      <c r="P102" s="1">
        <v>1</v>
      </c>
      <c r="R102" s="1">
        <v>97</v>
      </c>
      <c r="S102" s="1">
        <v>28</v>
      </c>
      <c r="T102" s="1">
        <v>4</v>
      </c>
      <c r="U102" s="1">
        <v>1</v>
      </c>
      <c r="W102" s="1">
        <v>97</v>
      </c>
      <c r="X102" s="1">
        <v>19</v>
      </c>
      <c r="Y102" s="1">
        <v>7</v>
      </c>
      <c r="Z102" s="1">
        <v>1</v>
      </c>
      <c r="AB102" s="1">
        <v>97</v>
      </c>
      <c r="AC102" s="1">
        <v>12</v>
      </c>
      <c r="AD102" s="1">
        <v>10</v>
      </c>
      <c r="AE102" s="1">
        <v>1</v>
      </c>
    </row>
    <row r="103" spans="3:31" x14ac:dyDescent="0.25">
      <c r="C103" s="212">
        <v>98</v>
      </c>
      <c r="D103" s="212">
        <v>5</v>
      </c>
      <c r="E103" s="212">
        <v>25</v>
      </c>
      <c r="F103" s="212">
        <v>1</v>
      </c>
      <c r="H103" s="219">
        <v>98</v>
      </c>
      <c r="I103" s="1">
        <v>9</v>
      </c>
      <c r="J103" s="1">
        <v>10</v>
      </c>
      <c r="K103" s="1">
        <v>1</v>
      </c>
      <c r="M103" s="1">
        <v>98</v>
      </c>
      <c r="N103" s="1">
        <v>7</v>
      </c>
      <c r="O103" s="1">
        <v>8</v>
      </c>
      <c r="P103" s="1">
        <v>1</v>
      </c>
      <c r="R103" s="1">
        <v>98</v>
      </c>
      <c r="S103" s="1">
        <v>28</v>
      </c>
      <c r="T103" s="1">
        <v>5</v>
      </c>
      <c r="U103" s="1">
        <v>1</v>
      </c>
      <c r="W103" s="1">
        <v>98</v>
      </c>
      <c r="X103" s="1">
        <v>19</v>
      </c>
      <c r="Y103" s="1">
        <v>11</v>
      </c>
      <c r="Z103" s="1">
        <v>1</v>
      </c>
      <c r="AB103" s="1">
        <v>98</v>
      </c>
      <c r="AC103" s="1">
        <v>12</v>
      </c>
      <c r="AD103" s="1">
        <v>11</v>
      </c>
      <c r="AE103" s="1">
        <v>1</v>
      </c>
    </row>
    <row r="104" spans="3:31" x14ac:dyDescent="0.25">
      <c r="C104" s="212">
        <v>99</v>
      </c>
      <c r="D104" s="212">
        <v>1</v>
      </c>
      <c r="E104" s="212">
        <v>26</v>
      </c>
      <c r="F104" s="212">
        <v>1</v>
      </c>
      <c r="H104" s="219">
        <v>99</v>
      </c>
      <c r="I104" s="1">
        <v>9</v>
      </c>
      <c r="J104" s="1">
        <v>11</v>
      </c>
      <c r="K104" s="1">
        <v>1</v>
      </c>
      <c r="M104" s="1">
        <v>99</v>
      </c>
      <c r="N104" s="1">
        <v>7</v>
      </c>
      <c r="O104" s="1">
        <v>9</v>
      </c>
      <c r="P104" s="1">
        <v>1</v>
      </c>
      <c r="R104" s="1">
        <v>99</v>
      </c>
      <c r="S104" s="1">
        <v>29</v>
      </c>
      <c r="T104" s="1">
        <v>3</v>
      </c>
      <c r="U104" s="1">
        <v>1</v>
      </c>
      <c r="W104" s="1">
        <v>99</v>
      </c>
      <c r="X104" s="1">
        <v>19</v>
      </c>
      <c r="Y104" s="1">
        <v>15</v>
      </c>
      <c r="Z104" s="1">
        <v>1</v>
      </c>
      <c r="AB104" s="1">
        <v>99</v>
      </c>
      <c r="AC104" s="1">
        <v>12</v>
      </c>
      <c r="AD104" s="1">
        <v>13</v>
      </c>
      <c r="AE104" s="1">
        <v>1</v>
      </c>
    </row>
    <row r="105" spans="3:31" x14ac:dyDescent="0.25">
      <c r="C105" s="212">
        <v>100</v>
      </c>
      <c r="D105" s="212">
        <v>2</v>
      </c>
      <c r="E105" s="212">
        <v>26</v>
      </c>
      <c r="F105" s="212">
        <v>1</v>
      </c>
      <c r="H105" s="219">
        <v>100</v>
      </c>
      <c r="I105" s="1">
        <v>9</v>
      </c>
      <c r="J105" s="1">
        <v>12</v>
      </c>
      <c r="K105" s="1">
        <v>1</v>
      </c>
      <c r="M105" s="1">
        <v>100</v>
      </c>
      <c r="N105" s="1">
        <v>7</v>
      </c>
      <c r="O105" s="1">
        <v>10</v>
      </c>
      <c r="P105" s="1">
        <v>1</v>
      </c>
      <c r="R105" s="1">
        <v>100</v>
      </c>
      <c r="S105" s="1">
        <v>29</v>
      </c>
      <c r="T105" s="1">
        <v>4</v>
      </c>
      <c r="U105" s="1">
        <v>1</v>
      </c>
      <c r="W105" s="1">
        <v>100</v>
      </c>
      <c r="X105" s="1">
        <v>20</v>
      </c>
      <c r="Y105" s="1">
        <v>1</v>
      </c>
      <c r="Z105" s="1">
        <v>1</v>
      </c>
      <c r="AB105" s="1">
        <v>100</v>
      </c>
      <c r="AC105" s="1">
        <v>12</v>
      </c>
      <c r="AD105" s="1">
        <v>15</v>
      </c>
      <c r="AE105" s="1">
        <v>1</v>
      </c>
    </row>
    <row r="106" spans="3:31" x14ac:dyDescent="0.25">
      <c r="C106" s="212">
        <v>101</v>
      </c>
      <c r="D106" s="212">
        <v>3</v>
      </c>
      <c r="E106" s="212">
        <v>26</v>
      </c>
      <c r="F106" s="212">
        <v>1</v>
      </c>
      <c r="H106" s="219">
        <v>101</v>
      </c>
      <c r="I106" s="1">
        <v>9</v>
      </c>
      <c r="J106" s="1">
        <v>14</v>
      </c>
      <c r="K106" s="1">
        <v>1</v>
      </c>
      <c r="M106" s="1">
        <v>101</v>
      </c>
      <c r="N106" s="1">
        <v>7</v>
      </c>
      <c r="O106" s="1">
        <v>12</v>
      </c>
      <c r="P106" s="1">
        <v>1</v>
      </c>
      <c r="R106" s="1">
        <v>101</v>
      </c>
      <c r="S106" s="1">
        <v>29</v>
      </c>
      <c r="T106" s="1">
        <v>5</v>
      </c>
      <c r="U106" s="1">
        <v>1</v>
      </c>
      <c r="W106" s="1">
        <v>101</v>
      </c>
      <c r="X106" s="1">
        <v>20</v>
      </c>
      <c r="Y106" s="1">
        <v>2</v>
      </c>
      <c r="Z106" s="1">
        <v>1</v>
      </c>
      <c r="AB106" s="1">
        <v>101</v>
      </c>
      <c r="AC106" s="1">
        <v>12</v>
      </c>
      <c r="AD106" s="1">
        <v>16</v>
      </c>
      <c r="AE106" s="1">
        <v>1</v>
      </c>
    </row>
    <row r="107" spans="3:31" x14ac:dyDescent="0.25">
      <c r="C107" s="212">
        <v>102</v>
      </c>
      <c r="D107" s="212">
        <v>4</v>
      </c>
      <c r="E107" s="212">
        <v>26</v>
      </c>
      <c r="F107" s="212">
        <v>1</v>
      </c>
      <c r="H107" s="219">
        <v>102</v>
      </c>
      <c r="I107" s="1">
        <v>9</v>
      </c>
      <c r="J107" s="1">
        <v>15</v>
      </c>
      <c r="K107" s="1">
        <v>1</v>
      </c>
      <c r="M107" s="1">
        <v>102</v>
      </c>
      <c r="N107" s="1">
        <v>7</v>
      </c>
      <c r="O107" s="1">
        <v>14</v>
      </c>
      <c r="P107" s="1">
        <v>1</v>
      </c>
      <c r="R107" s="1">
        <v>102</v>
      </c>
      <c r="S107" s="1">
        <v>30</v>
      </c>
      <c r="T107" s="1">
        <v>1</v>
      </c>
      <c r="U107" s="1">
        <v>1</v>
      </c>
      <c r="W107" s="1">
        <v>102</v>
      </c>
      <c r="X107" s="1">
        <v>20</v>
      </c>
      <c r="Y107" s="1">
        <v>11</v>
      </c>
      <c r="Z107" s="1">
        <v>1</v>
      </c>
      <c r="AB107" s="1">
        <v>102</v>
      </c>
      <c r="AC107" s="1">
        <v>12</v>
      </c>
      <c r="AD107" s="1">
        <v>18</v>
      </c>
      <c r="AE107" s="1">
        <v>1</v>
      </c>
    </row>
    <row r="108" spans="3:31" x14ac:dyDescent="0.25">
      <c r="C108" s="212">
        <v>103</v>
      </c>
      <c r="D108" s="212">
        <v>5</v>
      </c>
      <c r="E108" s="212">
        <v>26</v>
      </c>
      <c r="F108" s="212">
        <v>1</v>
      </c>
      <c r="H108" s="219">
        <v>103</v>
      </c>
      <c r="I108" s="1">
        <v>9</v>
      </c>
      <c r="J108" s="1">
        <v>16</v>
      </c>
      <c r="K108" s="1">
        <v>1</v>
      </c>
      <c r="M108" s="1">
        <v>103</v>
      </c>
      <c r="N108" s="1">
        <v>7</v>
      </c>
      <c r="O108" s="1">
        <v>15</v>
      </c>
      <c r="P108" s="1">
        <v>1</v>
      </c>
      <c r="R108" s="1">
        <v>103</v>
      </c>
      <c r="S108" s="1">
        <v>30</v>
      </c>
      <c r="T108" s="1">
        <v>2</v>
      </c>
      <c r="U108" s="1">
        <v>1</v>
      </c>
      <c r="W108" s="1">
        <v>103</v>
      </c>
      <c r="X108" s="1">
        <v>20</v>
      </c>
      <c r="Y108" s="1">
        <v>15</v>
      </c>
      <c r="Z108" s="1">
        <v>1</v>
      </c>
      <c r="AB108" s="1">
        <v>103</v>
      </c>
      <c r="AC108" s="1">
        <v>13</v>
      </c>
      <c r="AD108" s="1">
        <v>1</v>
      </c>
      <c r="AE108" s="1">
        <v>1</v>
      </c>
    </row>
    <row r="109" spans="3:31" x14ac:dyDescent="0.25">
      <c r="C109" s="212">
        <v>104</v>
      </c>
      <c r="D109" s="212">
        <v>1</v>
      </c>
      <c r="E109" s="212">
        <v>27</v>
      </c>
      <c r="F109" s="212">
        <v>1</v>
      </c>
      <c r="H109" s="219">
        <v>104</v>
      </c>
      <c r="I109" s="1">
        <v>9</v>
      </c>
      <c r="J109" s="1">
        <v>17</v>
      </c>
      <c r="K109" s="1">
        <v>1</v>
      </c>
      <c r="M109" s="1">
        <v>104</v>
      </c>
      <c r="N109" s="1">
        <v>7</v>
      </c>
      <c r="O109" s="1">
        <v>16</v>
      </c>
      <c r="P109" s="1">
        <v>1</v>
      </c>
      <c r="R109" s="1">
        <v>104</v>
      </c>
      <c r="S109" s="1">
        <v>30</v>
      </c>
      <c r="T109" s="1">
        <v>3</v>
      </c>
      <c r="U109" s="1">
        <v>1</v>
      </c>
      <c r="W109" s="1">
        <v>104</v>
      </c>
      <c r="X109" s="1">
        <v>20</v>
      </c>
      <c r="Y109" s="1">
        <v>14</v>
      </c>
      <c r="Z109" s="1">
        <v>1</v>
      </c>
      <c r="AB109" s="1">
        <v>104</v>
      </c>
      <c r="AC109" s="1">
        <v>13</v>
      </c>
      <c r="AD109" s="1">
        <v>6</v>
      </c>
      <c r="AE109" s="1">
        <v>1</v>
      </c>
    </row>
    <row r="110" spans="3:31" x14ac:dyDescent="0.25">
      <c r="C110" s="212">
        <v>105</v>
      </c>
      <c r="D110" s="212">
        <v>2</v>
      </c>
      <c r="E110" s="212">
        <v>27</v>
      </c>
      <c r="F110" s="212">
        <v>1</v>
      </c>
      <c r="H110" s="219">
        <v>105</v>
      </c>
      <c r="I110" s="1">
        <v>9</v>
      </c>
      <c r="J110" s="1">
        <v>18</v>
      </c>
      <c r="K110" s="1">
        <v>1</v>
      </c>
      <c r="M110" s="1">
        <v>105</v>
      </c>
      <c r="N110" s="1">
        <v>7</v>
      </c>
      <c r="O110" s="1">
        <v>19</v>
      </c>
      <c r="P110" s="1">
        <v>1</v>
      </c>
      <c r="R110" s="1">
        <v>105</v>
      </c>
      <c r="S110" s="1">
        <v>31</v>
      </c>
      <c r="T110" s="1">
        <v>2</v>
      </c>
      <c r="U110" s="1">
        <v>1</v>
      </c>
      <c r="W110" s="1">
        <v>105</v>
      </c>
      <c r="X110" s="1">
        <v>20</v>
      </c>
      <c r="Y110" s="1">
        <v>16</v>
      </c>
      <c r="Z110" s="1">
        <v>1</v>
      </c>
      <c r="AB110" s="1">
        <v>105</v>
      </c>
      <c r="AC110" s="1">
        <v>13</v>
      </c>
      <c r="AD110" s="1">
        <v>8</v>
      </c>
      <c r="AE110" s="1">
        <v>1</v>
      </c>
    </row>
    <row r="111" spans="3:31" x14ac:dyDescent="0.25">
      <c r="C111" s="212">
        <v>106</v>
      </c>
      <c r="D111" s="212">
        <v>3</v>
      </c>
      <c r="E111" s="212">
        <v>27</v>
      </c>
      <c r="F111" s="212">
        <v>1</v>
      </c>
      <c r="H111" s="219">
        <v>106</v>
      </c>
      <c r="I111" s="1">
        <v>10</v>
      </c>
      <c r="J111" s="1">
        <v>1</v>
      </c>
      <c r="K111" s="1">
        <v>1</v>
      </c>
      <c r="M111" s="1">
        <v>106</v>
      </c>
      <c r="N111" s="1">
        <v>7</v>
      </c>
      <c r="O111" s="1">
        <v>20</v>
      </c>
      <c r="P111" s="1">
        <v>1</v>
      </c>
      <c r="R111" s="1">
        <v>106</v>
      </c>
      <c r="S111" s="1">
        <v>31</v>
      </c>
      <c r="T111" s="1">
        <v>4</v>
      </c>
      <c r="U111" s="1">
        <v>1</v>
      </c>
      <c r="W111" s="1">
        <v>106</v>
      </c>
      <c r="X111" s="1">
        <v>21</v>
      </c>
      <c r="Y111" s="1">
        <v>1</v>
      </c>
      <c r="Z111" s="1">
        <v>1</v>
      </c>
      <c r="AB111" s="1">
        <v>106</v>
      </c>
      <c r="AC111" s="1">
        <v>13</v>
      </c>
      <c r="AD111" s="1">
        <v>10</v>
      </c>
      <c r="AE111" s="1">
        <v>1</v>
      </c>
    </row>
    <row r="112" spans="3:31" x14ac:dyDescent="0.25">
      <c r="C112" s="212">
        <v>107</v>
      </c>
      <c r="D112" s="212">
        <v>4</v>
      </c>
      <c r="E112" s="212">
        <v>27</v>
      </c>
      <c r="F112" s="212">
        <v>1</v>
      </c>
      <c r="H112" s="219">
        <v>107</v>
      </c>
      <c r="I112" s="1">
        <v>10</v>
      </c>
      <c r="J112" s="1">
        <v>2</v>
      </c>
      <c r="K112" s="1">
        <v>1</v>
      </c>
      <c r="M112" s="1">
        <v>107</v>
      </c>
      <c r="N112" s="1">
        <v>7</v>
      </c>
      <c r="O112" s="1">
        <v>21</v>
      </c>
      <c r="P112" s="1">
        <v>1</v>
      </c>
      <c r="R112" s="1">
        <v>107</v>
      </c>
      <c r="S112" s="1">
        <v>31</v>
      </c>
      <c r="T112" s="1">
        <v>7</v>
      </c>
      <c r="U112" s="1">
        <v>1</v>
      </c>
      <c r="W112" s="1">
        <v>107</v>
      </c>
      <c r="X112" s="1">
        <v>21</v>
      </c>
      <c r="Y112" s="1">
        <v>2</v>
      </c>
      <c r="Z112" s="1">
        <v>1</v>
      </c>
      <c r="AB112" s="1">
        <v>107</v>
      </c>
      <c r="AC112" s="1">
        <v>13</v>
      </c>
      <c r="AD112" s="1">
        <v>11</v>
      </c>
      <c r="AE112" s="1">
        <v>1</v>
      </c>
    </row>
    <row r="113" spans="3:31" x14ac:dyDescent="0.25">
      <c r="C113" s="212">
        <v>108</v>
      </c>
      <c r="D113" s="212">
        <v>5</v>
      </c>
      <c r="E113" s="212">
        <v>27</v>
      </c>
      <c r="F113" s="212">
        <v>1</v>
      </c>
      <c r="H113" s="219">
        <v>108</v>
      </c>
      <c r="I113" s="1">
        <v>10</v>
      </c>
      <c r="J113" s="1">
        <v>3</v>
      </c>
      <c r="K113" s="1">
        <v>1</v>
      </c>
      <c r="M113" s="1">
        <v>108</v>
      </c>
      <c r="N113" s="1">
        <v>8</v>
      </c>
      <c r="O113" s="1">
        <v>1</v>
      </c>
      <c r="P113" s="1">
        <v>1</v>
      </c>
      <c r="R113" s="1">
        <v>108</v>
      </c>
      <c r="S113" s="1">
        <v>32</v>
      </c>
      <c r="T113" s="1">
        <v>2</v>
      </c>
      <c r="U113" s="1">
        <v>1</v>
      </c>
      <c r="W113" s="1">
        <v>108</v>
      </c>
      <c r="X113" s="1">
        <v>21</v>
      </c>
      <c r="Y113" s="1">
        <v>3</v>
      </c>
      <c r="Z113" s="1">
        <v>1</v>
      </c>
      <c r="AB113" s="1">
        <v>108</v>
      </c>
      <c r="AC113" s="1">
        <v>13</v>
      </c>
      <c r="AD113" s="1">
        <v>16</v>
      </c>
      <c r="AE113" s="1">
        <v>1</v>
      </c>
    </row>
    <row r="114" spans="3:31" x14ac:dyDescent="0.25">
      <c r="C114" s="212">
        <v>109</v>
      </c>
      <c r="D114" s="212">
        <v>6</v>
      </c>
      <c r="E114" s="212">
        <v>27</v>
      </c>
      <c r="F114" s="212">
        <v>1</v>
      </c>
      <c r="H114" s="219">
        <v>109</v>
      </c>
      <c r="I114" s="1">
        <v>10</v>
      </c>
      <c r="J114" s="1">
        <v>4</v>
      </c>
      <c r="K114" s="1">
        <v>1</v>
      </c>
      <c r="M114" s="1">
        <v>109</v>
      </c>
      <c r="N114" s="1">
        <v>8</v>
      </c>
      <c r="O114" s="1">
        <v>2</v>
      </c>
      <c r="P114" s="1">
        <v>1</v>
      </c>
      <c r="R114" s="1">
        <v>109</v>
      </c>
      <c r="S114" s="1">
        <v>32</v>
      </c>
      <c r="T114" s="1">
        <v>3</v>
      </c>
      <c r="U114" s="1">
        <v>1</v>
      </c>
      <c r="W114" s="1">
        <v>109</v>
      </c>
      <c r="X114" s="1">
        <v>21</v>
      </c>
      <c r="Y114" s="1">
        <v>5</v>
      </c>
      <c r="Z114" s="1">
        <v>1</v>
      </c>
      <c r="AB114" s="1">
        <v>109</v>
      </c>
      <c r="AC114" s="1">
        <v>13</v>
      </c>
      <c r="AD114" s="1">
        <v>18</v>
      </c>
      <c r="AE114" s="1">
        <v>1</v>
      </c>
    </row>
    <row r="115" spans="3:31" x14ac:dyDescent="0.25">
      <c r="C115" s="212">
        <v>110</v>
      </c>
      <c r="D115" s="212">
        <v>1</v>
      </c>
      <c r="E115" s="212">
        <v>28</v>
      </c>
      <c r="F115" s="212">
        <v>1</v>
      </c>
      <c r="H115" s="219">
        <v>110</v>
      </c>
      <c r="I115" s="1">
        <v>10</v>
      </c>
      <c r="J115" s="1">
        <v>7</v>
      </c>
      <c r="K115" s="1">
        <v>1</v>
      </c>
      <c r="M115" s="1">
        <v>110</v>
      </c>
      <c r="N115" s="1">
        <v>8</v>
      </c>
      <c r="O115" s="1">
        <v>4</v>
      </c>
      <c r="P115" s="1">
        <v>1</v>
      </c>
      <c r="R115" s="1">
        <v>110</v>
      </c>
      <c r="S115" s="1">
        <v>32</v>
      </c>
      <c r="T115" s="1">
        <v>4</v>
      </c>
      <c r="U115" s="1">
        <v>1</v>
      </c>
      <c r="W115" s="1">
        <v>110</v>
      </c>
      <c r="X115" s="1">
        <v>21</v>
      </c>
      <c r="Y115" s="1">
        <v>8</v>
      </c>
      <c r="Z115" s="1">
        <v>1</v>
      </c>
      <c r="AB115" s="1">
        <v>110</v>
      </c>
      <c r="AC115" s="1">
        <v>13</v>
      </c>
      <c r="AD115" s="1">
        <v>19</v>
      </c>
      <c r="AE115" s="1">
        <v>1</v>
      </c>
    </row>
    <row r="116" spans="3:31" x14ac:dyDescent="0.25">
      <c r="C116" s="212">
        <v>111</v>
      </c>
      <c r="D116" s="212">
        <v>2</v>
      </c>
      <c r="E116" s="212">
        <v>28</v>
      </c>
      <c r="F116" s="212">
        <v>1</v>
      </c>
      <c r="H116" s="219">
        <v>111</v>
      </c>
      <c r="I116" s="1">
        <v>10</v>
      </c>
      <c r="J116" s="1">
        <v>8</v>
      </c>
      <c r="K116" s="1">
        <v>1</v>
      </c>
      <c r="M116" s="1">
        <v>111</v>
      </c>
      <c r="N116" s="1">
        <v>8</v>
      </c>
      <c r="O116" s="1">
        <v>5</v>
      </c>
      <c r="P116" s="1">
        <v>1</v>
      </c>
      <c r="R116" s="1">
        <v>111</v>
      </c>
      <c r="S116" s="1">
        <v>33</v>
      </c>
      <c r="T116" s="1">
        <v>2</v>
      </c>
      <c r="U116" s="1">
        <v>1</v>
      </c>
      <c r="W116" s="1">
        <v>111</v>
      </c>
      <c r="X116" s="1">
        <v>21</v>
      </c>
      <c r="Y116" s="1">
        <v>9</v>
      </c>
      <c r="Z116" s="1">
        <v>1</v>
      </c>
      <c r="AB116" s="1">
        <v>111</v>
      </c>
      <c r="AC116" s="1">
        <v>13</v>
      </c>
      <c r="AD116" s="1">
        <v>20</v>
      </c>
      <c r="AE116" s="1">
        <v>1</v>
      </c>
    </row>
    <row r="117" spans="3:31" x14ac:dyDescent="0.25">
      <c r="C117" s="212">
        <v>112</v>
      </c>
      <c r="D117" s="212">
        <v>3</v>
      </c>
      <c r="E117" s="212">
        <v>28</v>
      </c>
      <c r="F117" s="212">
        <v>1</v>
      </c>
      <c r="H117" s="219">
        <v>112</v>
      </c>
      <c r="I117" s="1">
        <v>10</v>
      </c>
      <c r="J117" s="1">
        <v>11</v>
      </c>
      <c r="K117" s="1">
        <v>1</v>
      </c>
      <c r="M117" s="1">
        <v>112</v>
      </c>
      <c r="N117" s="1">
        <v>8</v>
      </c>
      <c r="O117" s="1">
        <v>7</v>
      </c>
      <c r="P117" s="1">
        <v>1</v>
      </c>
      <c r="R117" s="1">
        <v>112</v>
      </c>
      <c r="S117" s="1">
        <v>33</v>
      </c>
      <c r="T117" s="1">
        <v>5</v>
      </c>
      <c r="U117" s="1">
        <v>1</v>
      </c>
      <c r="W117" s="1">
        <v>112</v>
      </c>
      <c r="X117" s="1">
        <v>22</v>
      </c>
      <c r="Y117" s="1">
        <v>1</v>
      </c>
      <c r="Z117" s="1">
        <v>1</v>
      </c>
      <c r="AB117" s="1">
        <v>112</v>
      </c>
      <c r="AC117" s="1">
        <v>13</v>
      </c>
      <c r="AD117" s="1">
        <v>7</v>
      </c>
      <c r="AE117" s="1">
        <v>1</v>
      </c>
    </row>
    <row r="118" spans="3:31" x14ac:dyDescent="0.25">
      <c r="C118" s="212">
        <v>113</v>
      </c>
      <c r="D118" s="212">
        <v>4</v>
      </c>
      <c r="E118" s="212">
        <v>28</v>
      </c>
      <c r="F118" s="212">
        <v>1</v>
      </c>
      <c r="H118" s="219">
        <v>113</v>
      </c>
      <c r="I118" s="1">
        <v>10</v>
      </c>
      <c r="J118" s="1">
        <v>12</v>
      </c>
      <c r="K118" s="1">
        <v>1</v>
      </c>
      <c r="M118" s="1">
        <v>113</v>
      </c>
      <c r="N118" s="1">
        <v>8</v>
      </c>
      <c r="O118" s="1">
        <v>11</v>
      </c>
      <c r="P118" s="1">
        <v>1</v>
      </c>
      <c r="R118" s="1">
        <v>113</v>
      </c>
      <c r="S118" s="1">
        <v>33</v>
      </c>
      <c r="T118" s="1">
        <v>7</v>
      </c>
      <c r="U118" s="1">
        <v>1</v>
      </c>
      <c r="W118" s="1">
        <v>113</v>
      </c>
      <c r="X118" s="1">
        <v>22</v>
      </c>
      <c r="Y118" s="1">
        <v>6</v>
      </c>
      <c r="Z118" s="1">
        <v>1</v>
      </c>
      <c r="AB118" s="1">
        <v>113</v>
      </c>
      <c r="AC118" s="1">
        <v>14</v>
      </c>
      <c r="AD118" s="1">
        <v>1</v>
      </c>
      <c r="AE118" s="1">
        <v>1</v>
      </c>
    </row>
    <row r="119" spans="3:31" x14ac:dyDescent="0.25">
      <c r="C119" s="212">
        <v>114</v>
      </c>
      <c r="D119" s="212">
        <v>5</v>
      </c>
      <c r="E119" s="212">
        <v>28</v>
      </c>
      <c r="F119" s="212">
        <v>1</v>
      </c>
      <c r="H119" s="219">
        <v>114</v>
      </c>
      <c r="I119" s="1">
        <v>10</v>
      </c>
      <c r="J119" s="1">
        <v>13</v>
      </c>
      <c r="K119" s="1">
        <v>1</v>
      </c>
      <c r="M119" s="1">
        <v>114</v>
      </c>
      <c r="N119" s="1">
        <v>8</v>
      </c>
      <c r="O119" s="1">
        <v>13</v>
      </c>
      <c r="P119" s="1">
        <v>1</v>
      </c>
      <c r="R119" s="1">
        <v>114</v>
      </c>
      <c r="S119" s="1">
        <v>34</v>
      </c>
      <c r="T119" s="1">
        <v>1</v>
      </c>
      <c r="U119" s="1">
        <v>1</v>
      </c>
      <c r="W119" s="1">
        <v>114</v>
      </c>
      <c r="X119" s="1">
        <v>22</v>
      </c>
      <c r="Y119" s="1">
        <v>8</v>
      </c>
      <c r="Z119" s="1">
        <v>1</v>
      </c>
      <c r="AB119" s="1">
        <v>114</v>
      </c>
      <c r="AC119" s="1">
        <v>14</v>
      </c>
      <c r="AD119" s="1">
        <v>2</v>
      </c>
      <c r="AE119" s="1">
        <v>1</v>
      </c>
    </row>
    <row r="120" spans="3:31" x14ac:dyDescent="0.25">
      <c r="C120" s="212">
        <v>115</v>
      </c>
      <c r="D120" s="212">
        <v>6</v>
      </c>
      <c r="E120" s="212">
        <v>28</v>
      </c>
      <c r="F120" s="212">
        <v>1</v>
      </c>
      <c r="H120" s="219">
        <v>115</v>
      </c>
      <c r="I120" s="1">
        <v>10</v>
      </c>
      <c r="J120" s="1">
        <v>14</v>
      </c>
      <c r="K120" s="1">
        <v>1</v>
      </c>
      <c r="M120" s="1">
        <v>115</v>
      </c>
      <c r="N120" s="1">
        <v>8</v>
      </c>
      <c r="O120" s="1">
        <v>14</v>
      </c>
      <c r="P120" s="1">
        <v>1</v>
      </c>
      <c r="R120" s="1">
        <v>115</v>
      </c>
      <c r="S120" s="1">
        <v>34</v>
      </c>
      <c r="T120" s="1">
        <v>6</v>
      </c>
      <c r="U120" s="1">
        <v>1</v>
      </c>
      <c r="W120" s="1">
        <v>115</v>
      </c>
      <c r="X120" s="1">
        <v>22</v>
      </c>
      <c r="Y120" s="1">
        <v>9</v>
      </c>
      <c r="Z120" s="1">
        <v>1</v>
      </c>
      <c r="AB120" s="1">
        <v>115</v>
      </c>
      <c r="AC120" s="1">
        <v>14</v>
      </c>
      <c r="AD120" s="1">
        <v>4</v>
      </c>
      <c r="AE120" s="1">
        <v>1</v>
      </c>
    </row>
    <row r="121" spans="3:31" x14ac:dyDescent="0.25">
      <c r="C121" s="212">
        <v>116</v>
      </c>
      <c r="D121" s="212">
        <v>3</v>
      </c>
      <c r="E121" s="212">
        <v>29</v>
      </c>
      <c r="F121" s="212">
        <v>1</v>
      </c>
      <c r="H121" s="219">
        <v>116</v>
      </c>
      <c r="I121" s="1">
        <v>10</v>
      </c>
      <c r="J121" s="1">
        <v>15</v>
      </c>
      <c r="K121" s="1">
        <v>1</v>
      </c>
      <c r="M121" s="1">
        <v>116</v>
      </c>
      <c r="N121" s="1">
        <v>8</v>
      </c>
      <c r="O121" s="1">
        <v>15</v>
      </c>
      <c r="P121" s="1">
        <v>1</v>
      </c>
      <c r="R121" s="1">
        <v>116</v>
      </c>
      <c r="S121" s="1">
        <v>34</v>
      </c>
      <c r="T121" s="1">
        <v>7</v>
      </c>
      <c r="U121" s="1">
        <v>1</v>
      </c>
      <c r="W121" s="1">
        <v>116</v>
      </c>
      <c r="X121" s="1">
        <v>22</v>
      </c>
      <c r="Y121" s="1">
        <v>10</v>
      </c>
      <c r="Z121" s="1">
        <v>1</v>
      </c>
      <c r="AB121" s="1">
        <v>116</v>
      </c>
      <c r="AC121" s="1">
        <v>14</v>
      </c>
      <c r="AD121" s="1">
        <v>6</v>
      </c>
      <c r="AE121" s="1">
        <v>1</v>
      </c>
    </row>
    <row r="122" spans="3:31" x14ac:dyDescent="0.25">
      <c r="C122" s="212">
        <v>117</v>
      </c>
      <c r="D122" s="212">
        <v>4</v>
      </c>
      <c r="E122" s="212">
        <v>29</v>
      </c>
      <c r="F122" s="212">
        <v>1</v>
      </c>
      <c r="H122" s="219">
        <v>117</v>
      </c>
      <c r="I122" s="1">
        <v>10</v>
      </c>
      <c r="J122" s="1">
        <v>16</v>
      </c>
      <c r="K122" s="1">
        <v>1</v>
      </c>
      <c r="M122" s="1">
        <v>117</v>
      </c>
      <c r="N122" s="1">
        <v>8</v>
      </c>
      <c r="O122" s="1">
        <v>16</v>
      </c>
      <c r="P122" s="1">
        <v>1</v>
      </c>
      <c r="R122" s="1">
        <v>117</v>
      </c>
      <c r="S122" s="1">
        <v>35</v>
      </c>
      <c r="T122" s="1">
        <v>1</v>
      </c>
      <c r="U122" s="1">
        <v>1</v>
      </c>
      <c r="W122" s="1">
        <v>117</v>
      </c>
      <c r="X122" s="1">
        <v>23</v>
      </c>
      <c r="Y122" s="1">
        <v>10</v>
      </c>
      <c r="Z122" s="1">
        <v>1</v>
      </c>
      <c r="AB122" s="1">
        <v>117</v>
      </c>
      <c r="AC122" s="1">
        <v>14</v>
      </c>
      <c r="AD122" s="1">
        <v>7</v>
      </c>
      <c r="AE122" s="1">
        <v>1</v>
      </c>
    </row>
    <row r="123" spans="3:31" x14ac:dyDescent="0.25">
      <c r="C123" s="212">
        <v>118</v>
      </c>
      <c r="D123" s="212">
        <v>5</v>
      </c>
      <c r="E123" s="212">
        <v>29</v>
      </c>
      <c r="F123" s="212">
        <v>1</v>
      </c>
      <c r="H123" s="219">
        <v>118</v>
      </c>
      <c r="I123" s="1">
        <v>10</v>
      </c>
      <c r="J123" s="1">
        <v>17</v>
      </c>
      <c r="K123" s="1">
        <v>1</v>
      </c>
      <c r="M123" s="1">
        <v>118</v>
      </c>
      <c r="N123" s="1">
        <v>8</v>
      </c>
      <c r="O123" s="1">
        <v>17</v>
      </c>
      <c r="P123" s="1">
        <v>1</v>
      </c>
      <c r="R123" s="1">
        <v>118</v>
      </c>
      <c r="S123" s="1">
        <v>35</v>
      </c>
      <c r="T123" s="1">
        <v>2</v>
      </c>
      <c r="U123" s="1">
        <v>1</v>
      </c>
      <c r="W123" s="1">
        <v>118</v>
      </c>
      <c r="X123" s="1">
        <v>23</v>
      </c>
      <c r="Y123" s="1">
        <v>12</v>
      </c>
      <c r="Z123" s="1">
        <v>1</v>
      </c>
      <c r="AB123" s="1">
        <v>118</v>
      </c>
      <c r="AC123" s="1">
        <v>14</v>
      </c>
      <c r="AD123" s="1">
        <v>11</v>
      </c>
      <c r="AE123" s="1">
        <v>1</v>
      </c>
    </row>
    <row r="124" spans="3:31" x14ac:dyDescent="0.25">
      <c r="C124" s="212">
        <v>119</v>
      </c>
      <c r="D124" s="212">
        <v>3</v>
      </c>
      <c r="E124" s="212">
        <v>30</v>
      </c>
      <c r="F124" s="212">
        <v>1</v>
      </c>
      <c r="H124" s="219">
        <v>119</v>
      </c>
      <c r="I124" s="1">
        <v>11</v>
      </c>
      <c r="J124" s="1">
        <v>1</v>
      </c>
      <c r="K124" s="1">
        <v>1</v>
      </c>
      <c r="M124" s="1">
        <v>119</v>
      </c>
      <c r="N124" s="1">
        <v>8</v>
      </c>
      <c r="O124" s="1">
        <v>18</v>
      </c>
      <c r="P124" s="1">
        <v>1</v>
      </c>
      <c r="R124" s="1">
        <v>119</v>
      </c>
      <c r="S124" s="1">
        <v>35</v>
      </c>
      <c r="T124" s="1">
        <v>3</v>
      </c>
      <c r="U124" s="1">
        <v>1</v>
      </c>
      <c r="W124" s="1">
        <v>119</v>
      </c>
      <c r="X124" s="1">
        <v>23</v>
      </c>
      <c r="Y124" s="1">
        <v>14</v>
      </c>
      <c r="Z124" s="1">
        <v>1</v>
      </c>
      <c r="AB124" s="1">
        <v>119</v>
      </c>
      <c r="AC124" s="1">
        <v>14</v>
      </c>
      <c r="AD124" s="1">
        <v>13</v>
      </c>
      <c r="AE124" s="1">
        <v>1</v>
      </c>
    </row>
    <row r="125" spans="3:31" x14ac:dyDescent="0.25">
      <c r="C125" s="212">
        <v>120</v>
      </c>
      <c r="D125" s="212">
        <v>4</v>
      </c>
      <c r="E125" s="212">
        <v>30</v>
      </c>
      <c r="F125" s="212">
        <v>1</v>
      </c>
      <c r="H125" s="219">
        <v>120</v>
      </c>
      <c r="I125" s="1">
        <v>11</v>
      </c>
      <c r="J125" s="1">
        <v>2</v>
      </c>
      <c r="K125" s="1">
        <v>1</v>
      </c>
      <c r="M125" s="1">
        <v>120</v>
      </c>
      <c r="N125" s="1">
        <v>8</v>
      </c>
      <c r="O125" s="1">
        <v>19</v>
      </c>
      <c r="P125" s="1">
        <v>1</v>
      </c>
      <c r="R125" s="1">
        <v>120</v>
      </c>
      <c r="S125" s="1">
        <v>35</v>
      </c>
      <c r="T125" s="1">
        <v>4</v>
      </c>
      <c r="U125" s="1">
        <v>1</v>
      </c>
      <c r="W125" s="1">
        <v>120</v>
      </c>
      <c r="X125" s="1">
        <v>23</v>
      </c>
      <c r="Y125" s="1">
        <v>17</v>
      </c>
      <c r="Z125" s="1">
        <v>1</v>
      </c>
      <c r="AB125" s="1">
        <v>120</v>
      </c>
      <c r="AC125" s="1">
        <v>14</v>
      </c>
      <c r="AD125" s="1">
        <v>14</v>
      </c>
      <c r="AE125" s="1">
        <v>1</v>
      </c>
    </row>
    <row r="126" spans="3:31" x14ac:dyDescent="0.25">
      <c r="C126" s="212">
        <v>121</v>
      </c>
      <c r="D126" s="212">
        <v>5</v>
      </c>
      <c r="E126" s="212">
        <v>30</v>
      </c>
      <c r="F126" s="212">
        <v>1</v>
      </c>
      <c r="H126" s="219">
        <v>121</v>
      </c>
      <c r="I126" s="1">
        <v>11</v>
      </c>
      <c r="J126" s="1">
        <v>4</v>
      </c>
      <c r="K126" s="1">
        <v>1</v>
      </c>
      <c r="M126" s="1">
        <v>121</v>
      </c>
      <c r="N126" s="1">
        <v>8</v>
      </c>
      <c r="O126" s="1">
        <v>20</v>
      </c>
      <c r="P126" s="1">
        <v>1</v>
      </c>
      <c r="R126" s="1">
        <v>121</v>
      </c>
      <c r="S126" s="1">
        <v>36</v>
      </c>
      <c r="T126" s="1">
        <v>2</v>
      </c>
      <c r="U126" s="1">
        <v>1</v>
      </c>
      <c r="W126" s="1">
        <v>121</v>
      </c>
      <c r="X126" s="1">
        <v>23</v>
      </c>
      <c r="Y126" s="1">
        <v>18</v>
      </c>
      <c r="Z126" s="1">
        <v>1</v>
      </c>
      <c r="AB126" s="1">
        <v>121</v>
      </c>
      <c r="AC126" s="1">
        <v>14</v>
      </c>
      <c r="AD126" s="1">
        <v>19</v>
      </c>
      <c r="AE126" s="1">
        <v>1</v>
      </c>
    </row>
    <row r="127" spans="3:31" x14ac:dyDescent="0.25">
      <c r="C127" s="212">
        <v>122</v>
      </c>
      <c r="D127" s="212">
        <v>1</v>
      </c>
      <c r="E127" s="212">
        <v>31</v>
      </c>
      <c r="F127" s="212">
        <v>1</v>
      </c>
      <c r="H127" s="219">
        <v>122</v>
      </c>
      <c r="I127" s="1">
        <v>11</v>
      </c>
      <c r="J127" s="1">
        <v>5</v>
      </c>
      <c r="K127" s="1">
        <v>1</v>
      </c>
      <c r="M127" s="1">
        <v>122</v>
      </c>
      <c r="N127" s="1">
        <v>8</v>
      </c>
      <c r="O127" s="1">
        <v>21</v>
      </c>
      <c r="P127" s="1">
        <v>1</v>
      </c>
      <c r="R127" s="1">
        <v>122</v>
      </c>
      <c r="S127" s="1">
        <v>36</v>
      </c>
      <c r="T127" s="1">
        <v>3</v>
      </c>
      <c r="U127" s="1">
        <v>1</v>
      </c>
      <c r="W127" s="1">
        <v>122</v>
      </c>
      <c r="X127" s="1">
        <v>24</v>
      </c>
      <c r="Y127" s="1">
        <v>10</v>
      </c>
      <c r="Z127" s="1">
        <v>1</v>
      </c>
      <c r="AB127" s="1">
        <v>122</v>
      </c>
      <c r="AC127" s="1">
        <v>14</v>
      </c>
      <c r="AD127" s="1">
        <v>18</v>
      </c>
      <c r="AE127" s="1">
        <v>1</v>
      </c>
    </row>
    <row r="128" spans="3:31" x14ac:dyDescent="0.25">
      <c r="C128" s="212">
        <v>123</v>
      </c>
      <c r="D128" s="212">
        <v>2</v>
      </c>
      <c r="E128" s="212">
        <v>31</v>
      </c>
      <c r="F128" s="212">
        <v>1</v>
      </c>
      <c r="H128" s="219">
        <v>123</v>
      </c>
      <c r="I128" s="1">
        <v>11</v>
      </c>
      <c r="J128" s="1">
        <v>6</v>
      </c>
      <c r="K128" s="1">
        <v>1</v>
      </c>
      <c r="M128" s="1">
        <v>123</v>
      </c>
      <c r="N128" s="1">
        <v>9</v>
      </c>
      <c r="O128" s="1">
        <v>1</v>
      </c>
      <c r="P128" s="1">
        <v>1</v>
      </c>
      <c r="R128" s="1">
        <v>123</v>
      </c>
      <c r="S128" s="1">
        <v>36</v>
      </c>
      <c r="T128" s="1">
        <v>4</v>
      </c>
      <c r="U128" s="1">
        <v>1</v>
      </c>
      <c r="W128" s="1">
        <v>123</v>
      </c>
      <c r="X128" s="1">
        <v>24</v>
      </c>
      <c r="Y128" s="1">
        <v>12</v>
      </c>
      <c r="Z128" s="1">
        <v>1</v>
      </c>
      <c r="AB128" s="1">
        <v>123</v>
      </c>
      <c r="AC128" s="1">
        <v>14</v>
      </c>
      <c r="AD128" s="1">
        <v>3</v>
      </c>
      <c r="AE128" s="1">
        <v>1</v>
      </c>
    </row>
    <row r="129" spans="3:31" x14ac:dyDescent="0.25">
      <c r="C129" s="212">
        <v>124</v>
      </c>
      <c r="D129" s="212">
        <v>3</v>
      </c>
      <c r="E129" s="212">
        <v>31</v>
      </c>
      <c r="F129" s="212">
        <v>1</v>
      </c>
      <c r="H129" s="219">
        <v>124</v>
      </c>
      <c r="I129" s="1">
        <v>11</v>
      </c>
      <c r="J129" s="1">
        <v>7</v>
      </c>
      <c r="K129" s="1">
        <v>1</v>
      </c>
      <c r="M129" s="1">
        <v>124</v>
      </c>
      <c r="N129" s="1">
        <v>9</v>
      </c>
      <c r="O129" s="1">
        <v>2</v>
      </c>
      <c r="P129" s="1">
        <v>1</v>
      </c>
      <c r="W129" s="1">
        <v>124</v>
      </c>
      <c r="X129" s="1">
        <v>24</v>
      </c>
      <c r="Y129" s="1">
        <v>13</v>
      </c>
      <c r="Z129" s="1">
        <v>1</v>
      </c>
      <c r="AB129" s="1">
        <v>124</v>
      </c>
      <c r="AC129" s="1">
        <v>15</v>
      </c>
      <c r="AD129" s="1">
        <v>1</v>
      </c>
      <c r="AE129" s="1">
        <v>1</v>
      </c>
    </row>
    <row r="130" spans="3:31" x14ac:dyDescent="0.25">
      <c r="C130" s="212">
        <v>125</v>
      </c>
      <c r="D130" s="212">
        <v>4</v>
      </c>
      <c r="E130" s="212">
        <v>31</v>
      </c>
      <c r="F130" s="212">
        <v>1</v>
      </c>
      <c r="H130" s="219">
        <v>125</v>
      </c>
      <c r="I130" s="1">
        <v>11</v>
      </c>
      <c r="J130" s="1">
        <v>8</v>
      </c>
      <c r="K130" s="1">
        <v>1</v>
      </c>
      <c r="M130" s="1">
        <v>125</v>
      </c>
      <c r="N130" s="1">
        <v>9</v>
      </c>
      <c r="O130" s="1">
        <v>3</v>
      </c>
      <c r="P130" s="1">
        <v>1</v>
      </c>
      <c r="W130" s="1">
        <v>125</v>
      </c>
      <c r="X130" s="1">
        <v>24</v>
      </c>
      <c r="Y130" s="1">
        <v>8</v>
      </c>
      <c r="Z130" s="1">
        <v>1</v>
      </c>
      <c r="AB130" s="1">
        <v>125</v>
      </c>
      <c r="AC130" s="1">
        <v>15</v>
      </c>
      <c r="AD130" s="1">
        <v>4</v>
      </c>
      <c r="AE130" s="1">
        <v>1</v>
      </c>
    </row>
    <row r="131" spans="3:31" x14ac:dyDescent="0.25">
      <c r="C131" s="212">
        <v>126</v>
      </c>
      <c r="D131" s="212">
        <v>1</v>
      </c>
      <c r="E131" s="212">
        <v>32</v>
      </c>
      <c r="F131" s="212">
        <v>1</v>
      </c>
      <c r="H131" s="219">
        <v>126</v>
      </c>
      <c r="I131" s="1">
        <v>11</v>
      </c>
      <c r="J131" s="1">
        <v>12</v>
      </c>
      <c r="K131" s="1">
        <v>1</v>
      </c>
      <c r="M131" s="1">
        <v>126</v>
      </c>
      <c r="N131" s="1">
        <v>9</v>
      </c>
      <c r="O131" s="1">
        <v>5</v>
      </c>
      <c r="P131" s="1">
        <v>1</v>
      </c>
      <c r="W131" s="1">
        <v>126</v>
      </c>
      <c r="X131" s="1">
        <v>24</v>
      </c>
      <c r="Y131" s="1">
        <v>9</v>
      </c>
      <c r="Z131" s="1">
        <v>1</v>
      </c>
      <c r="AB131" s="1">
        <v>126</v>
      </c>
      <c r="AC131" s="1">
        <v>15</v>
      </c>
      <c r="AD131" s="1">
        <v>6</v>
      </c>
      <c r="AE131" s="1">
        <v>1</v>
      </c>
    </row>
    <row r="132" spans="3:31" x14ac:dyDescent="0.25">
      <c r="C132" s="212">
        <v>127</v>
      </c>
      <c r="D132" s="212">
        <v>3</v>
      </c>
      <c r="E132" s="212">
        <v>32</v>
      </c>
      <c r="F132" s="212">
        <v>1</v>
      </c>
      <c r="H132" s="219">
        <v>127</v>
      </c>
      <c r="I132" s="1">
        <v>11</v>
      </c>
      <c r="J132" s="1">
        <v>13</v>
      </c>
      <c r="K132" s="1">
        <v>1</v>
      </c>
      <c r="M132" s="1">
        <v>127</v>
      </c>
      <c r="N132" s="1">
        <v>9</v>
      </c>
      <c r="O132" s="1">
        <v>6</v>
      </c>
      <c r="P132" s="1">
        <v>1</v>
      </c>
      <c r="W132" s="1">
        <v>127</v>
      </c>
      <c r="X132" s="1">
        <v>24</v>
      </c>
      <c r="Y132" s="1">
        <v>4</v>
      </c>
      <c r="Z132" s="1">
        <v>1</v>
      </c>
      <c r="AB132" s="1">
        <v>127</v>
      </c>
      <c r="AC132" s="1">
        <v>15</v>
      </c>
      <c r="AD132" s="1">
        <v>7</v>
      </c>
      <c r="AE132" s="1">
        <v>1</v>
      </c>
    </row>
    <row r="133" spans="3:31" x14ac:dyDescent="0.25">
      <c r="C133" s="212">
        <v>128</v>
      </c>
      <c r="D133" s="212">
        <v>4</v>
      </c>
      <c r="E133" s="212">
        <v>32</v>
      </c>
      <c r="F133" s="212">
        <v>1</v>
      </c>
      <c r="H133" s="219">
        <v>128</v>
      </c>
      <c r="I133" s="1">
        <v>11</v>
      </c>
      <c r="J133" s="1">
        <v>14</v>
      </c>
      <c r="K133" s="1">
        <v>1</v>
      </c>
      <c r="M133" s="1">
        <v>128</v>
      </c>
      <c r="N133" s="1">
        <v>9</v>
      </c>
      <c r="O133" s="1">
        <v>8</v>
      </c>
      <c r="P133" s="1">
        <v>1</v>
      </c>
      <c r="W133" s="1">
        <v>128</v>
      </c>
      <c r="X133" s="1">
        <v>25</v>
      </c>
      <c r="Y133" s="1">
        <v>1</v>
      </c>
      <c r="Z133" s="1">
        <v>1</v>
      </c>
      <c r="AB133" s="1">
        <v>128</v>
      </c>
      <c r="AC133" s="1">
        <v>15</v>
      </c>
      <c r="AD133" s="1">
        <v>11</v>
      </c>
      <c r="AE133" s="1">
        <v>1</v>
      </c>
    </row>
    <row r="134" spans="3:31" x14ac:dyDescent="0.25">
      <c r="C134" s="212">
        <v>129</v>
      </c>
      <c r="D134" s="212">
        <v>5</v>
      </c>
      <c r="E134" s="212">
        <v>32</v>
      </c>
      <c r="F134" s="212">
        <v>1</v>
      </c>
      <c r="H134" s="219">
        <v>129</v>
      </c>
      <c r="I134" s="1">
        <v>11</v>
      </c>
      <c r="J134" s="1">
        <v>15</v>
      </c>
      <c r="K134" s="1">
        <v>1</v>
      </c>
      <c r="M134" s="1">
        <v>129</v>
      </c>
      <c r="N134" s="1">
        <v>9</v>
      </c>
      <c r="O134" s="1">
        <v>9</v>
      </c>
      <c r="P134" s="1">
        <v>1</v>
      </c>
      <c r="W134" s="1">
        <v>129</v>
      </c>
      <c r="X134" s="1">
        <v>25</v>
      </c>
      <c r="Y134" s="1">
        <v>6</v>
      </c>
      <c r="Z134" s="1">
        <v>1</v>
      </c>
      <c r="AB134" s="1">
        <v>129</v>
      </c>
      <c r="AC134" s="1">
        <v>15</v>
      </c>
      <c r="AD134" s="1">
        <v>12</v>
      </c>
      <c r="AE134" s="1">
        <v>1</v>
      </c>
    </row>
    <row r="135" spans="3:31" x14ac:dyDescent="0.25">
      <c r="C135" s="212">
        <v>130</v>
      </c>
      <c r="D135" s="212">
        <v>1</v>
      </c>
      <c r="E135" s="212">
        <v>33</v>
      </c>
      <c r="F135" s="212">
        <v>1</v>
      </c>
      <c r="H135" s="219">
        <v>130</v>
      </c>
      <c r="I135" s="1">
        <v>11</v>
      </c>
      <c r="J135" s="1">
        <v>16</v>
      </c>
      <c r="K135" s="1">
        <v>1</v>
      </c>
      <c r="M135" s="1">
        <v>130</v>
      </c>
      <c r="N135" s="1">
        <v>9</v>
      </c>
      <c r="O135" s="1">
        <v>11</v>
      </c>
      <c r="P135" s="1">
        <v>1</v>
      </c>
      <c r="W135" s="1">
        <v>130</v>
      </c>
      <c r="X135" s="1">
        <v>25</v>
      </c>
      <c r="Y135" s="1">
        <v>7</v>
      </c>
      <c r="Z135" s="1">
        <v>1</v>
      </c>
      <c r="AB135" s="1">
        <v>130</v>
      </c>
      <c r="AC135" s="1">
        <v>15</v>
      </c>
      <c r="AD135" s="1">
        <v>13</v>
      </c>
      <c r="AE135" s="1">
        <v>1</v>
      </c>
    </row>
    <row r="136" spans="3:31" x14ac:dyDescent="0.25">
      <c r="C136" s="212">
        <v>131</v>
      </c>
      <c r="D136" s="212">
        <v>2</v>
      </c>
      <c r="E136" s="212">
        <v>33</v>
      </c>
      <c r="F136" s="212">
        <v>1</v>
      </c>
      <c r="H136" s="219">
        <v>131</v>
      </c>
      <c r="I136" s="1">
        <v>11</v>
      </c>
      <c r="J136" s="1">
        <v>18</v>
      </c>
      <c r="K136" s="1">
        <v>1</v>
      </c>
      <c r="M136" s="1">
        <v>131</v>
      </c>
      <c r="N136" s="1">
        <v>9</v>
      </c>
      <c r="O136" s="1">
        <v>12</v>
      </c>
      <c r="P136" s="1">
        <v>1</v>
      </c>
      <c r="W136" s="1">
        <v>131</v>
      </c>
      <c r="X136" s="1">
        <v>25</v>
      </c>
      <c r="Y136" s="1">
        <v>8</v>
      </c>
      <c r="Z136" s="1">
        <v>1</v>
      </c>
      <c r="AB136" s="1">
        <v>131</v>
      </c>
      <c r="AC136" s="1">
        <v>15</v>
      </c>
      <c r="AD136" s="1">
        <v>14</v>
      </c>
      <c r="AE136" s="1">
        <v>1</v>
      </c>
    </row>
    <row r="137" spans="3:31" x14ac:dyDescent="0.25">
      <c r="C137" s="212">
        <v>132</v>
      </c>
      <c r="D137" s="212">
        <v>4</v>
      </c>
      <c r="E137" s="212">
        <v>33</v>
      </c>
      <c r="F137" s="212">
        <v>1</v>
      </c>
      <c r="H137" s="219">
        <v>132</v>
      </c>
      <c r="I137" s="1">
        <v>12</v>
      </c>
      <c r="J137" s="1">
        <v>1</v>
      </c>
      <c r="K137" s="1">
        <v>1</v>
      </c>
      <c r="M137" s="1">
        <v>132</v>
      </c>
      <c r="N137" s="1">
        <v>9</v>
      </c>
      <c r="O137" s="1">
        <v>14</v>
      </c>
      <c r="P137" s="1">
        <v>1</v>
      </c>
      <c r="W137" s="1">
        <v>132</v>
      </c>
      <c r="X137" s="1">
        <v>25</v>
      </c>
      <c r="Y137" s="1">
        <v>10</v>
      </c>
      <c r="Z137" s="1">
        <v>1</v>
      </c>
      <c r="AB137" s="1">
        <v>132</v>
      </c>
      <c r="AC137" s="1">
        <v>15</v>
      </c>
      <c r="AD137" s="1">
        <v>15</v>
      </c>
      <c r="AE137" s="1">
        <v>1</v>
      </c>
    </row>
    <row r="138" spans="3:31" x14ac:dyDescent="0.25">
      <c r="C138" s="212">
        <v>133</v>
      </c>
      <c r="D138" s="212">
        <v>5</v>
      </c>
      <c r="E138" s="212">
        <v>33</v>
      </c>
      <c r="F138" s="212">
        <v>1</v>
      </c>
      <c r="H138" s="219">
        <v>133</v>
      </c>
      <c r="I138" s="1">
        <v>12</v>
      </c>
      <c r="J138" s="1">
        <v>2</v>
      </c>
      <c r="K138" s="1">
        <v>1</v>
      </c>
      <c r="M138" s="1">
        <v>133</v>
      </c>
      <c r="N138" s="1">
        <v>9</v>
      </c>
      <c r="O138" s="1">
        <v>15</v>
      </c>
      <c r="P138" s="1">
        <v>1</v>
      </c>
      <c r="W138" s="1">
        <v>133</v>
      </c>
      <c r="X138" s="1">
        <v>25</v>
      </c>
      <c r="Y138" s="1">
        <v>15</v>
      </c>
      <c r="Z138" s="1">
        <v>1</v>
      </c>
      <c r="AB138" s="1">
        <v>133</v>
      </c>
      <c r="AC138" s="1">
        <v>15</v>
      </c>
      <c r="AD138" s="1">
        <v>17</v>
      </c>
      <c r="AE138" s="1">
        <v>1</v>
      </c>
    </row>
    <row r="139" spans="3:31" x14ac:dyDescent="0.25">
      <c r="C139" s="212">
        <v>134</v>
      </c>
      <c r="D139" s="212">
        <v>2</v>
      </c>
      <c r="E139" s="212">
        <v>34</v>
      </c>
      <c r="F139" s="212">
        <v>1</v>
      </c>
      <c r="H139" s="219">
        <v>134</v>
      </c>
      <c r="I139" s="1">
        <v>12</v>
      </c>
      <c r="J139" s="1">
        <v>4</v>
      </c>
      <c r="K139" s="1">
        <v>1</v>
      </c>
      <c r="M139" s="1">
        <v>134</v>
      </c>
      <c r="N139" s="1">
        <v>9</v>
      </c>
      <c r="O139" s="1">
        <v>17</v>
      </c>
      <c r="P139" s="1">
        <v>1</v>
      </c>
      <c r="W139" s="1">
        <v>134</v>
      </c>
      <c r="X139" s="1">
        <v>26</v>
      </c>
      <c r="Y139" s="1">
        <v>14</v>
      </c>
      <c r="Z139" s="1">
        <v>1</v>
      </c>
      <c r="AB139" s="1">
        <v>134</v>
      </c>
      <c r="AC139" s="1">
        <v>15</v>
      </c>
      <c r="AD139" s="1">
        <v>16</v>
      </c>
      <c r="AE139" s="1">
        <v>1</v>
      </c>
    </row>
    <row r="140" spans="3:31" x14ac:dyDescent="0.25">
      <c r="C140" s="212">
        <v>135</v>
      </c>
      <c r="D140" s="212">
        <v>3</v>
      </c>
      <c r="E140" s="212">
        <v>34</v>
      </c>
      <c r="F140" s="212">
        <v>1</v>
      </c>
      <c r="H140" s="219">
        <v>135</v>
      </c>
      <c r="I140" s="1">
        <v>12</v>
      </c>
      <c r="J140" s="1">
        <v>5</v>
      </c>
      <c r="K140" s="1">
        <v>1</v>
      </c>
      <c r="M140" s="1">
        <v>135</v>
      </c>
      <c r="N140" s="1">
        <v>9</v>
      </c>
      <c r="O140" s="1">
        <v>18</v>
      </c>
      <c r="P140" s="1">
        <v>1</v>
      </c>
      <c r="W140" s="1">
        <v>135</v>
      </c>
      <c r="X140" s="1">
        <v>26</v>
      </c>
      <c r="Y140" s="1">
        <v>15</v>
      </c>
      <c r="Z140" s="1">
        <v>1</v>
      </c>
      <c r="AB140" s="1">
        <v>135</v>
      </c>
      <c r="AC140" s="1">
        <v>16</v>
      </c>
      <c r="AD140" s="1">
        <v>1</v>
      </c>
      <c r="AE140" s="1">
        <v>1</v>
      </c>
    </row>
    <row r="141" spans="3:31" x14ac:dyDescent="0.25">
      <c r="C141" s="212">
        <v>136</v>
      </c>
      <c r="D141" s="212">
        <v>4</v>
      </c>
      <c r="E141" s="212">
        <v>34</v>
      </c>
      <c r="F141" s="212">
        <v>1</v>
      </c>
      <c r="H141" s="219">
        <v>136</v>
      </c>
      <c r="I141" s="1">
        <v>12</v>
      </c>
      <c r="J141" s="1">
        <v>6</v>
      </c>
      <c r="K141" s="1">
        <v>1</v>
      </c>
      <c r="M141" s="1">
        <v>136</v>
      </c>
      <c r="N141" s="1">
        <v>9</v>
      </c>
      <c r="O141" s="1">
        <v>19</v>
      </c>
      <c r="P141" s="1">
        <v>1</v>
      </c>
      <c r="W141" s="1">
        <v>136</v>
      </c>
      <c r="X141" s="1">
        <v>26</v>
      </c>
      <c r="Y141" s="1">
        <v>7</v>
      </c>
      <c r="Z141" s="1">
        <v>1</v>
      </c>
      <c r="AB141" s="1">
        <v>136</v>
      </c>
      <c r="AC141" s="1">
        <v>16</v>
      </c>
      <c r="AD141" s="1">
        <v>2</v>
      </c>
      <c r="AE141" s="1">
        <v>1</v>
      </c>
    </row>
    <row r="142" spans="3:31" x14ac:dyDescent="0.25">
      <c r="C142" s="212">
        <v>137</v>
      </c>
      <c r="D142" s="212">
        <v>5</v>
      </c>
      <c r="E142" s="212">
        <v>34</v>
      </c>
      <c r="F142" s="212">
        <v>1</v>
      </c>
      <c r="H142" s="219">
        <v>137</v>
      </c>
      <c r="I142" s="1">
        <v>12</v>
      </c>
      <c r="J142" s="1">
        <v>7</v>
      </c>
      <c r="K142" s="1">
        <v>1</v>
      </c>
      <c r="M142" s="1">
        <v>137</v>
      </c>
      <c r="N142" s="1">
        <v>9</v>
      </c>
      <c r="O142" s="1">
        <v>20</v>
      </c>
      <c r="P142" s="1">
        <v>1</v>
      </c>
      <c r="W142" s="1">
        <v>137</v>
      </c>
      <c r="X142" s="1">
        <v>26</v>
      </c>
      <c r="Y142" s="1">
        <v>8</v>
      </c>
      <c r="Z142" s="1">
        <v>1</v>
      </c>
      <c r="AB142" s="1">
        <v>137</v>
      </c>
      <c r="AC142" s="1">
        <v>16</v>
      </c>
      <c r="AD142" s="1">
        <v>3</v>
      </c>
      <c r="AE142" s="1">
        <v>1</v>
      </c>
    </row>
    <row r="143" spans="3:31" x14ac:dyDescent="0.25">
      <c r="C143" s="212">
        <v>138</v>
      </c>
      <c r="D143" s="212">
        <v>6</v>
      </c>
      <c r="E143" s="212">
        <v>35</v>
      </c>
      <c r="F143" s="212">
        <v>1</v>
      </c>
      <c r="H143" s="219">
        <v>138</v>
      </c>
      <c r="I143" s="1">
        <v>12</v>
      </c>
      <c r="J143" s="1">
        <v>9</v>
      </c>
      <c r="K143" s="1">
        <v>1</v>
      </c>
      <c r="M143" s="1">
        <v>138</v>
      </c>
      <c r="N143" s="1">
        <v>9</v>
      </c>
      <c r="O143" s="1">
        <v>21</v>
      </c>
      <c r="P143" s="1">
        <v>1</v>
      </c>
      <c r="W143" s="1">
        <v>138</v>
      </c>
      <c r="X143" s="1">
        <v>26</v>
      </c>
      <c r="Y143" s="1">
        <v>2</v>
      </c>
      <c r="Z143" s="1">
        <v>1</v>
      </c>
      <c r="AB143" s="1">
        <v>138</v>
      </c>
      <c r="AC143" s="1">
        <v>16</v>
      </c>
      <c r="AD143" s="1">
        <v>4</v>
      </c>
      <c r="AE143" s="1">
        <v>1</v>
      </c>
    </row>
    <row r="144" spans="3:31" x14ac:dyDescent="0.25">
      <c r="C144" s="212">
        <v>139</v>
      </c>
      <c r="D144" s="212">
        <v>2</v>
      </c>
      <c r="E144" s="212">
        <v>35</v>
      </c>
      <c r="F144" s="212">
        <v>1</v>
      </c>
      <c r="H144" s="219">
        <v>139</v>
      </c>
      <c r="I144" s="1">
        <v>12</v>
      </c>
      <c r="J144" s="1">
        <v>11</v>
      </c>
      <c r="K144" s="1">
        <v>1</v>
      </c>
      <c r="M144" s="1">
        <v>139</v>
      </c>
      <c r="N144" s="1">
        <v>10</v>
      </c>
      <c r="O144" s="1">
        <v>3</v>
      </c>
      <c r="P144" s="1">
        <v>1</v>
      </c>
      <c r="W144" s="1">
        <v>139</v>
      </c>
      <c r="X144" s="1">
        <v>26</v>
      </c>
      <c r="Y144" s="1">
        <v>1</v>
      </c>
      <c r="Z144" s="1">
        <v>1</v>
      </c>
      <c r="AB144" s="1">
        <v>139</v>
      </c>
      <c r="AC144" s="1">
        <v>16</v>
      </c>
      <c r="AD144" s="1">
        <v>5</v>
      </c>
      <c r="AE144" s="1">
        <v>1</v>
      </c>
    </row>
    <row r="145" spans="3:31" x14ac:dyDescent="0.25">
      <c r="C145" s="212">
        <v>140</v>
      </c>
      <c r="D145" s="212">
        <v>1</v>
      </c>
      <c r="E145" s="212">
        <v>35</v>
      </c>
      <c r="F145" s="212">
        <v>1</v>
      </c>
      <c r="H145" s="219">
        <v>140</v>
      </c>
      <c r="I145" s="1">
        <v>12</v>
      </c>
      <c r="J145" s="1">
        <v>12</v>
      </c>
      <c r="K145" s="1">
        <v>1</v>
      </c>
      <c r="M145" s="1">
        <v>140</v>
      </c>
      <c r="N145" s="1">
        <v>10</v>
      </c>
      <c r="O145" s="1">
        <v>4</v>
      </c>
      <c r="P145" s="1">
        <v>1</v>
      </c>
      <c r="W145" s="1">
        <v>140</v>
      </c>
      <c r="X145" s="1">
        <v>27</v>
      </c>
      <c r="Y145" s="1">
        <v>8</v>
      </c>
      <c r="Z145" s="1">
        <v>1</v>
      </c>
      <c r="AB145" s="1">
        <v>140</v>
      </c>
      <c r="AC145" s="1">
        <v>16</v>
      </c>
      <c r="AD145" s="1">
        <v>6</v>
      </c>
      <c r="AE145" s="1">
        <v>1</v>
      </c>
    </row>
    <row r="146" spans="3:31" x14ac:dyDescent="0.25">
      <c r="C146" s="212">
        <v>141</v>
      </c>
      <c r="D146" s="212">
        <v>3</v>
      </c>
      <c r="E146" s="212">
        <v>35</v>
      </c>
      <c r="F146" s="212">
        <v>1</v>
      </c>
      <c r="H146" s="219">
        <v>141</v>
      </c>
      <c r="I146" s="1">
        <v>12</v>
      </c>
      <c r="J146" s="1">
        <v>13</v>
      </c>
      <c r="K146" s="1">
        <v>1</v>
      </c>
      <c r="M146" s="1">
        <v>141</v>
      </c>
      <c r="N146" s="1">
        <v>10</v>
      </c>
      <c r="O146" s="1">
        <v>6</v>
      </c>
      <c r="P146" s="1">
        <v>1</v>
      </c>
      <c r="W146" s="1">
        <v>141</v>
      </c>
      <c r="X146" s="1">
        <v>27</v>
      </c>
      <c r="Y146" s="1">
        <v>9</v>
      </c>
      <c r="Z146" s="1">
        <v>1</v>
      </c>
      <c r="AB146" s="1">
        <v>141</v>
      </c>
      <c r="AC146" s="1">
        <v>16</v>
      </c>
      <c r="AD146" s="1">
        <v>7</v>
      </c>
      <c r="AE146" s="1">
        <v>1</v>
      </c>
    </row>
    <row r="147" spans="3:31" x14ac:dyDescent="0.25">
      <c r="C147" s="212">
        <v>142</v>
      </c>
      <c r="D147" s="212">
        <v>1</v>
      </c>
      <c r="E147" s="212">
        <v>36</v>
      </c>
      <c r="F147" s="212">
        <v>1</v>
      </c>
      <c r="H147" s="219">
        <v>142</v>
      </c>
      <c r="I147" s="1">
        <v>12</v>
      </c>
      <c r="J147" s="1">
        <v>14</v>
      </c>
      <c r="K147" s="1">
        <v>1</v>
      </c>
      <c r="M147" s="1">
        <v>142</v>
      </c>
      <c r="N147" s="1">
        <v>10</v>
      </c>
      <c r="O147" s="1">
        <v>7</v>
      </c>
      <c r="P147" s="1">
        <v>1</v>
      </c>
      <c r="W147" s="1">
        <v>142</v>
      </c>
      <c r="X147" s="1">
        <v>27</v>
      </c>
      <c r="Y147" s="1">
        <v>10</v>
      </c>
      <c r="Z147" s="1">
        <v>1</v>
      </c>
      <c r="AB147" s="1">
        <v>142</v>
      </c>
      <c r="AC147" s="1">
        <v>16</v>
      </c>
      <c r="AD147" s="1">
        <v>8</v>
      </c>
      <c r="AE147" s="1">
        <v>1</v>
      </c>
    </row>
    <row r="148" spans="3:31" x14ac:dyDescent="0.25">
      <c r="C148" s="212">
        <v>143</v>
      </c>
      <c r="D148" s="212">
        <v>2</v>
      </c>
      <c r="E148" s="212">
        <v>36</v>
      </c>
      <c r="F148" s="212">
        <v>1</v>
      </c>
      <c r="H148" s="219">
        <v>143</v>
      </c>
      <c r="I148" s="1">
        <v>12</v>
      </c>
      <c r="J148" s="1">
        <v>15</v>
      </c>
      <c r="K148" s="1">
        <v>1</v>
      </c>
      <c r="M148" s="1">
        <v>143</v>
      </c>
      <c r="N148" s="1">
        <v>10</v>
      </c>
      <c r="O148" s="1">
        <v>8</v>
      </c>
      <c r="P148" s="1">
        <v>1</v>
      </c>
      <c r="W148" s="1">
        <v>143</v>
      </c>
      <c r="X148" s="1">
        <v>27</v>
      </c>
      <c r="Y148" s="1">
        <v>11</v>
      </c>
      <c r="Z148" s="1">
        <v>1</v>
      </c>
      <c r="AB148" s="1">
        <v>143</v>
      </c>
      <c r="AC148" s="1">
        <v>16</v>
      </c>
      <c r="AD148" s="1">
        <v>9</v>
      </c>
      <c r="AE148" s="1">
        <v>1</v>
      </c>
    </row>
    <row r="149" spans="3:31" x14ac:dyDescent="0.25">
      <c r="C149" s="212">
        <v>144</v>
      </c>
      <c r="D149" s="212">
        <v>4</v>
      </c>
      <c r="E149" s="212">
        <v>36</v>
      </c>
      <c r="F149" s="212">
        <v>1</v>
      </c>
      <c r="H149" s="219">
        <v>144</v>
      </c>
      <c r="I149" s="1">
        <v>12</v>
      </c>
      <c r="J149" s="1">
        <v>16</v>
      </c>
      <c r="K149" s="1">
        <v>1</v>
      </c>
      <c r="M149" s="1">
        <v>144</v>
      </c>
      <c r="N149" s="1">
        <v>10</v>
      </c>
      <c r="O149" s="1">
        <v>9</v>
      </c>
      <c r="P149" s="1">
        <v>1</v>
      </c>
      <c r="W149" s="1">
        <v>144</v>
      </c>
      <c r="X149" s="1">
        <v>27</v>
      </c>
      <c r="Y149" s="1">
        <v>12</v>
      </c>
      <c r="Z149" s="1">
        <v>1</v>
      </c>
      <c r="AB149" s="1">
        <v>144</v>
      </c>
      <c r="AC149" s="1">
        <v>16</v>
      </c>
      <c r="AD149" s="1">
        <v>10</v>
      </c>
      <c r="AE149" s="1">
        <v>1</v>
      </c>
    </row>
    <row r="150" spans="3:31" x14ac:dyDescent="0.25">
      <c r="C150" s="212"/>
      <c r="H150" s="219">
        <v>145</v>
      </c>
      <c r="I150" s="1">
        <v>12</v>
      </c>
      <c r="J150" s="1">
        <v>17</v>
      </c>
      <c r="K150" s="1">
        <v>1</v>
      </c>
      <c r="M150" s="1">
        <v>145</v>
      </c>
      <c r="N150" s="1">
        <v>10</v>
      </c>
      <c r="O150" s="1">
        <v>10</v>
      </c>
      <c r="P150" s="1">
        <v>1</v>
      </c>
      <c r="W150" s="1">
        <v>145</v>
      </c>
      <c r="X150" s="1">
        <v>27</v>
      </c>
      <c r="Y150" s="1">
        <v>2</v>
      </c>
      <c r="Z150" s="1">
        <v>1</v>
      </c>
      <c r="AB150" s="1">
        <v>145</v>
      </c>
      <c r="AC150" s="1">
        <v>16</v>
      </c>
      <c r="AD150" s="1">
        <v>11</v>
      </c>
      <c r="AE150" s="1">
        <v>1</v>
      </c>
    </row>
    <row r="151" spans="3:31" ht="15" customHeight="1" x14ac:dyDescent="0.25">
      <c r="C151" s="228" t="s">
        <v>712</v>
      </c>
      <c r="D151" s="228"/>
      <c r="E151" s="228"/>
      <c r="F151" s="228"/>
      <c r="H151" s="219">
        <v>146</v>
      </c>
      <c r="I151" s="1">
        <v>13</v>
      </c>
      <c r="J151" s="1">
        <v>1</v>
      </c>
      <c r="K151" s="1">
        <v>1</v>
      </c>
      <c r="M151" s="1">
        <v>146</v>
      </c>
      <c r="N151" s="1">
        <v>10</v>
      </c>
      <c r="O151" s="1">
        <v>11</v>
      </c>
      <c r="P151" s="1">
        <v>1</v>
      </c>
      <c r="W151" s="1">
        <v>146</v>
      </c>
      <c r="X151" s="1">
        <v>28</v>
      </c>
      <c r="Y151" s="1">
        <v>1</v>
      </c>
      <c r="Z151" s="1">
        <v>1</v>
      </c>
      <c r="AB151" s="1">
        <v>146</v>
      </c>
      <c r="AC151" s="1">
        <v>16</v>
      </c>
      <c r="AD151" s="1">
        <v>12</v>
      </c>
      <c r="AE151" s="1">
        <v>1</v>
      </c>
    </row>
    <row r="152" spans="3:31" x14ac:dyDescent="0.25">
      <c r="C152" s="228"/>
      <c r="D152" s="228"/>
      <c r="E152" s="228"/>
      <c r="F152" s="228"/>
      <c r="H152" s="219">
        <v>147</v>
      </c>
      <c r="I152" s="1">
        <v>13</v>
      </c>
      <c r="J152" s="1">
        <v>2</v>
      </c>
      <c r="K152" s="1">
        <v>1</v>
      </c>
      <c r="M152" s="1">
        <v>147</v>
      </c>
      <c r="N152" s="1">
        <v>10</v>
      </c>
      <c r="O152" s="1">
        <v>12</v>
      </c>
      <c r="P152" s="1">
        <v>1</v>
      </c>
      <c r="W152" s="1">
        <v>147</v>
      </c>
      <c r="X152" s="1">
        <v>28</v>
      </c>
      <c r="Y152" s="1">
        <v>6</v>
      </c>
      <c r="Z152" s="1">
        <v>1</v>
      </c>
      <c r="AB152" s="1">
        <v>147</v>
      </c>
      <c r="AC152" s="1">
        <v>16</v>
      </c>
      <c r="AD152" s="1">
        <v>13</v>
      </c>
      <c r="AE152" s="1">
        <v>1</v>
      </c>
    </row>
    <row r="153" spans="3:31" x14ac:dyDescent="0.25">
      <c r="C153" s="228"/>
      <c r="D153" s="228"/>
      <c r="E153" s="228"/>
      <c r="F153" s="228"/>
      <c r="H153" s="219">
        <v>148</v>
      </c>
      <c r="I153" s="1">
        <v>13</v>
      </c>
      <c r="J153" s="1">
        <v>3</v>
      </c>
      <c r="K153" s="1">
        <v>1</v>
      </c>
      <c r="M153" s="1">
        <v>148</v>
      </c>
      <c r="N153" s="1">
        <v>10</v>
      </c>
      <c r="O153" s="1">
        <v>13</v>
      </c>
      <c r="P153" s="1">
        <v>1</v>
      </c>
      <c r="W153" s="1">
        <v>148</v>
      </c>
      <c r="X153" s="1">
        <v>28</v>
      </c>
      <c r="Y153" s="1">
        <v>7</v>
      </c>
      <c r="Z153" s="1">
        <v>1</v>
      </c>
      <c r="AB153" s="1">
        <v>148</v>
      </c>
      <c r="AC153" s="1">
        <v>16</v>
      </c>
      <c r="AD153" s="1">
        <v>14</v>
      </c>
      <c r="AE153" s="1">
        <v>1</v>
      </c>
    </row>
    <row r="154" spans="3:31" x14ac:dyDescent="0.25">
      <c r="C154" s="228"/>
      <c r="D154" s="228"/>
      <c r="E154" s="228"/>
      <c r="F154" s="228"/>
      <c r="H154" s="219">
        <v>149</v>
      </c>
      <c r="I154" s="1">
        <v>13</v>
      </c>
      <c r="J154" s="1">
        <v>4</v>
      </c>
      <c r="K154" s="1">
        <v>1</v>
      </c>
      <c r="M154" s="1">
        <v>149</v>
      </c>
      <c r="N154" s="1">
        <v>10</v>
      </c>
      <c r="O154" s="1">
        <v>14</v>
      </c>
      <c r="P154" s="1">
        <v>1</v>
      </c>
      <c r="W154" s="1">
        <v>149</v>
      </c>
      <c r="X154" s="1">
        <v>28</v>
      </c>
      <c r="Y154" s="1">
        <v>8</v>
      </c>
      <c r="Z154" s="1">
        <v>1</v>
      </c>
      <c r="AB154" s="1">
        <v>149</v>
      </c>
      <c r="AC154" s="1">
        <v>16</v>
      </c>
      <c r="AD154" s="1">
        <v>16</v>
      </c>
      <c r="AE154" s="1">
        <v>1</v>
      </c>
    </row>
    <row r="155" spans="3:31" x14ac:dyDescent="0.25">
      <c r="C155" s="228"/>
      <c r="D155" s="228"/>
      <c r="E155" s="228"/>
      <c r="F155" s="228"/>
      <c r="H155" s="219">
        <v>150</v>
      </c>
      <c r="I155" s="1">
        <v>13</v>
      </c>
      <c r="J155" s="1">
        <v>5</v>
      </c>
      <c r="K155" s="1">
        <v>1</v>
      </c>
      <c r="M155" s="1">
        <v>150</v>
      </c>
      <c r="N155" s="1">
        <v>10</v>
      </c>
      <c r="O155" s="1">
        <v>16</v>
      </c>
      <c r="P155" s="1">
        <v>1</v>
      </c>
      <c r="W155" s="1">
        <v>150</v>
      </c>
      <c r="X155" s="1">
        <v>28</v>
      </c>
      <c r="Y155" s="1">
        <v>9</v>
      </c>
      <c r="Z155" s="1">
        <v>1</v>
      </c>
      <c r="AB155" s="1">
        <v>150</v>
      </c>
      <c r="AC155" s="1">
        <v>16</v>
      </c>
      <c r="AD155" s="1">
        <v>17</v>
      </c>
      <c r="AE155" s="1">
        <v>1</v>
      </c>
    </row>
    <row r="156" spans="3:31" x14ac:dyDescent="0.25">
      <c r="C156" s="228"/>
      <c r="D156" s="228"/>
      <c r="E156" s="228"/>
      <c r="F156" s="228"/>
      <c r="H156" s="219">
        <v>151</v>
      </c>
      <c r="I156" s="1">
        <v>13</v>
      </c>
      <c r="J156" s="1">
        <v>7</v>
      </c>
      <c r="K156" s="1">
        <v>1</v>
      </c>
      <c r="M156" s="1">
        <v>151</v>
      </c>
      <c r="N156" s="1">
        <v>10</v>
      </c>
      <c r="O156" s="1">
        <v>18</v>
      </c>
      <c r="P156" s="1">
        <v>1</v>
      </c>
      <c r="W156" s="1">
        <v>151</v>
      </c>
      <c r="X156" s="1">
        <v>28</v>
      </c>
      <c r="Y156" s="1">
        <v>11</v>
      </c>
      <c r="Z156" s="1">
        <v>1</v>
      </c>
      <c r="AB156" s="1">
        <v>151</v>
      </c>
      <c r="AC156" s="1">
        <v>17</v>
      </c>
      <c r="AD156" s="1">
        <v>1</v>
      </c>
      <c r="AE156" s="1">
        <v>1</v>
      </c>
    </row>
    <row r="157" spans="3:31" x14ac:dyDescent="0.25">
      <c r="C157" s="228"/>
      <c r="D157" s="228"/>
      <c r="E157" s="228"/>
      <c r="F157" s="228"/>
      <c r="H157" s="219">
        <v>152</v>
      </c>
      <c r="I157" s="1">
        <v>13</v>
      </c>
      <c r="J157" s="1">
        <v>8</v>
      </c>
      <c r="K157" s="1">
        <v>1</v>
      </c>
      <c r="M157" s="1">
        <v>152</v>
      </c>
      <c r="N157" s="1">
        <v>10</v>
      </c>
      <c r="O157" s="1">
        <v>19</v>
      </c>
      <c r="P157" s="1">
        <v>1</v>
      </c>
      <c r="W157" s="1">
        <v>152</v>
      </c>
      <c r="X157" s="1">
        <v>29</v>
      </c>
      <c r="Y157" s="1">
        <v>2</v>
      </c>
      <c r="Z157" s="1">
        <v>1</v>
      </c>
      <c r="AB157" s="1">
        <v>152</v>
      </c>
      <c r="AC157" s="1">
        <v>17</v>
      </c>
      <c r="AD157" s="1">
        <v>3</v>
      </c>
      <c r="AE157" s="1">
        <v>1</v>
      </c>
    </row>
    <row r="158" spans="3:31" x14ac:dyDescent="0.25">
      <c r="C158" s="228"/>
      <c r="D158" s="228"/>
      <c r="E158" s="228"/>
      <c r="F158" s="228"/>
      <c r="H158" s="219">
        <v>153</v>
      </c>
      <c r="I158" s="1">
        <v>13</v>
      </c>
      <c r="J158" s="1">
        <v>9</v>
      </c>
      <c r="K158" s="1">
        <v>1</v>
      </c>
      <c r="M158" s="1">
        <v>153</v>
      </c>
      <c r="N158" s="1">
        <v>10</v>
      </c>
      <c r="O158" s="1">
        <v>20</v>
      </c>
      <c r="P158" s="1">
        <v>1</v>
      </c>
      <c r="W158" s="1">
        <v>153</v>
      </c>
      <c r="X158" s="1">
        <v>29</v>
      </c>
      <c r="Y158" s="1">
        <v>3</v>
      </c>
      <c r="Z158" s="1">
        <v>1</v>
      </c>
      <c r="AB158" s="1">
        <v>153</v>
      </c>
      <c r="AC158" s="1">
        <v>17</v>
      </c>
      <c r="AD158" s="1">
        <v>4</v>
      </c>
      <c r="AE158" s="1">
        <v>1</v>
      </c>
    </row>
    <row r="159" spans="3:31" x14ac:dyDescent="0.25">
      <c r="C159" s="228"/>
      <c r="D159" s="228"/>
      <c r="E159" s="228"/>
      <c r="F159" s="228"/>
      <c r="H159" s="219">
        <v>154</v>
      </c>
      <c r="I159" s="1">
        <v>13</v>
      </c>
      <c r="J159" s="1">
        <v>10</v>
      </c>
      <c r="K159" s="1">
        <v>1</v>
      </c>
      <c r="M159" s="1">
        <v>154</v>
      </c>
      <c r="N159" s="1">
        <v>11</v>
      </c>
      <c r="O159" s="1">
        <v>2</v>
      </c>
      <c r="P159" s="1">
        <v>1</v>
      </c>
      <c r="W159" s="1">
        <v>154</v>
      </c>
      <c r="X159" s="1">
        <v>29</v>
      </c>
      <c r="Y159" s="1">
        <v>8</v>
      </c>
      <c r="Z159" s="1">
        <v>1</v>
      </c>
      <c r="AB159" s="1">
        <v>154</v>
      </c>
      <c r="AC159" s="1">
        <v>17</v>
      </c>
      <c r="AD159" s="1">
        <v>5</v>
      </c>
      <c r="AE159" s="1">
        <v>1</v>
      </c>
    </row>
    <row r="160" spans="3:31" x14ac:dyDescent="0.25">
      <c r="H160" s="219">
        <v>155</v>
      </c>
      <c r="I160" s="1">
        <v>13</v>
      </c>
      <c r="J160" s="1">
        <v>11</v>
      </c>
      <c r="K160" s="1">
        <v>1</v>
      </c>
      <c r="M160" s="1">
        <v>155</v>
      </c>
      <c r="N160" s="1">
        <v>11</v>
      </c>
      <c r="O160" s="1">
        <v>3</v>
      </c>
      <c r="P160" s="1">
        <v>1</v>
      </c>
      <c r="W160" s="1">
        <v>155</v>
      </c>
      <c r="X160" s="1">
        <v>29</v>
      </c>
      <c r="Y160" s="1">
        <v>1</v>
      </c>
      <c r="Z160" s="1">
        <v>1</v>
      </c>
      <c r="AB160" s="1">
        <v>155</v>
      </c>
      <c r="AC160" s="1">
        <v>17</v>
      </c>
      <c r="AD160" s="1">
        <v>6</v>
      </c>
      <c r="AE160" s="1">
        <v>1</v>
      </c>
    </row>
    <row r="161" spans="8:31" x14ac:dyDescent="0.25">
      <c r="H161" s="219">
        <v>156</v>
      </c>
      <c r="I161" s="1">
        <v>13</v>
      </c>
      <c r="J161" s="1">
        <v>12</v>
      </c>
      <c r="K161" s="1">
        <v>1</v>
      </c>
      <c r="M161" s="1">
        <v>156</v>
      </c>
      <c r="N161" s="1">
        <v>11</v>
      </c>
      <c r="O161" s="1">
        <v>5</v>
      </c>
      <c r="P161" s="1">
        <v>1</v>
      </c>
      <c r="W161" s="1">
        <v>156</v>
      </c>
      <c r="X161" s="1">
        <v>29</v>
      </c>
      <c r="Y161" s="1">
        <v>5</v>
      </c>
      <c r="Z161" s="1">
        <v>1</v>
      </c>
      <c r="AB161" s="1">
        <v>156</v>
      </c>
      <c r="AC161" s="1">
        <v>17</v>
      </c>
      <c r="AD161" s="1">
        <v>7</v>
      </c>
      <c r="AE161" s="1">
        <v>1</v>
      </c>
    </row>
    <row r="162" spans="8:31" x14ac:dyDescent="0.25">
      <c r="H162" s="219">
        <v>157</v>
      </c>
      <c r="I162" s="1">
        <v>13</v>
      </c>
      <c r="J162" s="1">
        <v>13</v>
      </c>
      <c r="K162" s="1">
        <v>1</v>
      </c>
      <c r="M162" s="1">
        <v>157</v>
      </c>
      <c r="N162" s="1">
        <v>11</v>
      </c>
      <c r="O162" s="1">
        <v>6</v>
      </c>
      <c r="P162" s="1">
        <v>1</v>
      </c>
      <c r="W162" s="1">
        <v>157</v>
      </c>
      <c r="X162" s="1">
        <v>29</v>
      </c>
      <c r="Y162" s="1">
        <v>6</v>
      </c>
      <c r="Z162" s="1">
        <v>1</v>
      </c>
      <c r="AB162" s="1">
        <v>157</v>
      </c>
      <c r="AC162" s="1">
        <v>17</v>
      </c>
      <c r="AD162" s="1">
        <v>8</v>
      </c>
      <c r="AE162" s="1">
        <v>1</v>
      </c>
    </row>
    <row r="163" spans="8:31" x14ac:dyDescent="0.25">
      <c r="H163" s="219">
        <v>158</v>
      </c>
      <c r="I163" s="1">
        <v>13</v>
      </c>
      <c r="J163" s="1">
        <v>14</v>
      </c>
      <c r="K163" s="1">
        <v>1</v>
      </c>
      <c r="M163" s="1">
        <v>158</v>
      </c>
      <c r="N163" s="1">
        <v>11</v>
      </c>
      <c r="O163" s="1">
        <v>7</v>
      </c>
      <c r="P163" s="1">
        <v>1</v>
      </c>
      <c r="W163" s="1">
        <v>158</v>
      </c>
      <c r="X163" s="1">
        <v>30</v>
      </c>
      <c r="Y163" s="1">
        <v>1</v>
      </c>
      <c r="Z163" s="1">
        <v>1</v>
      </c>
      <c r="AB163" s="1">
        <v>158</v>
      </c>
      <c r="AC163" s="1">
        <v>17</v>
      </c>
      <c r="AD163" s="1">
        <v>9</v>
      </c>
      <c r="AE163" s="1">
        <v>1</v>
      </c>
    </row>
    <row r="164" spans="8:31" x14ac:dyDescent="0.25">
      <c r="H164" s="219">
        <v>159</v>
      </c>
      <c r="I164" s="1">
        <v>13</v>
      </c>
      <c r="J164" s="1">
        <v>15</v>
      </c>
      <c r="K164" s="1">
        <v>1</v>
      </c>
      <c r="M164" s="1">
        <v>159</v>
      </c>
      <c r="N164" s="1">
        <v>11</v>
      </c>
      <c r="O164" s="1">
        <v>9</v>
      </c>
      <c r="P164" s="1">
        <v>1</v>
      </c>
      <c r="W164" s="1">
        <v>159</v>
      </c>
      <c r="X164" s="1">
        <v>30</v>
      </c>
      <c r="Y164" s="1">
        <v>11</v>
      </c>
      <c r="Z164" s="1">
        <v>1</v>
      </c>
      <c r="AB164" s="1">
        <v>159</v>
      </c>
      <c r="AC164" s="1">
        <v>17</v>
      </c>
      <c r="AD164" s="1">
        <v>10</v>
      </c>
      <c r="AE164" s="1">
        <v>1</v>
      </c>
    </row>
    <row r="165" spans="8:31" x14ac:dyDescent="0.25">
      <c r="H165" s="219">
        <v>160</v>
      </c>
      <c r="I165" s="1">
        <v>13</v>
      </c>
      <c r="J165" s="1">
        <v>16</v>
      </c>
      <c r="K165" s="1">
        <v>1</v>
      </c>
      <c r="M165" s="1">
        <v>160</v>
      </c>
      <c r="N165" s="1">
        <v>11</v>
      </c>
      <c r="O165" s="1">
        <v>10</v>
      </c>
      <c r="P165" s="1">
        <v>1</v>
      </c>
      <c r="W165" s="1">
        <v>160</v>
      </c>
      <c r="X165" s="1">
        <v>30</v>
      </c>
      <c r="Y165" s="1">
        <v>14</v>
      </c>
      <c r="Z165" s="1">
        <v>1</v>
      </c>
      <c r="AB165" s="1">
        <v>160</v>
      </c>
      <c r="AC165" s="1">
        <v>17</v>
      </c>
      <c r="AD165" s="1">
        <v>11</v>
      </c>
      <c r="AE165" s="1">
        <v>1</v>
      </c>
    </row>
    <row r="166" spans="8:31" x14ac:dyDescent="0.25">
      <c r="H166" s="219">
        <v>161</v>
      </c>
      <c r="I166" s="1">
        <v>13</v>
      </c>
      <c r="J166" s="1">
        <v>18</v>
      </c>
      <c r="K166" s="1">
        <v>1</v>
      </c>
      <c r="M166" s="1">
        <v>161</v>
      </c>
      <c r="N166" s="1">
        <v>11</v>
      </c>
      <c r="O166" s="1">
        <v>14</v>
      </c>
      <c r="P166" s="1">
        <v>1</v>
      </c>
      <c r="W166" s="1">
        <v>161</v>
      </c>
      <c r="X166" s="1">
        <v>30</v>
      </c>
      <c r="Y166" s="1">
        <v>3</v>
      </c>
      <c r="Z166" s="1">
        <v>1</v>
      </c>
      <c r="AB166" s="1">
        <v>161</v>
      </c>
      <c r="AC166" s="1">
        <v>17</v>
      </c>
      <c r="AD166" s="1">
        <v>12</v>
      </c>
      <c r="AE166" s="1">
        <v>1</v>
      </c>
    </row>
    <row r="167" spans="8:31" x14ac:dyDescent="0.25">
      <c r="H167" s="219">
        <v>162</v>
      </c>
      <c r="I167" s="1">
        <v>14</v>
      </c>
      <c r="J167" s="1">
        <v>1</v>
      </c>
      <c r="K167" s="1">
        <v>1</v>
      </c>
      <c r="M167" s="1">
        <v>162</v>
      </c>
      <c r="N167" s="1">
        <v>11</v>
      </c>
      <c r="O167" s="1">
        <v>15</v>
      </c>
      <c r="P167" s="1">
        <v>1</v>
      </c>
      <c r="W167" s="1">
        <v>162</v>
      </c>
      <c r="X167" s="1">
        <v>30</v>
      </c>
      <c r="Y167" s="1">
        <v>4</v>
      </c>
      <c r="Z167" s="1">
        <v>1</v>
      </c>
      <c r="AB167" s="1">
        <v>162</v>
      </c>
      <c r="AC167" s="1">
        <v>17</v>
      </c>
      <c r="AD167" s="1">
        <v>15</v>
      </c>
      <c r="AE167" s="1">
        <v>1</v>
      </c>
    </row>
    <row r="168" spans="8:31" x14ac:dyDescent="0.25">
      <c r="H168" s="219">
        <v>163</v>
      </c>
      <c r="I168" s="1">
        <v>14</v>
      </c>
      <c r="J168" s="1">
        <v>2</v>
      </c>
      <c r="K168" s="1">
        <v>1</v>
      </c>
      <c r="M168" s="1">
        <v>163</v>
      </c>
      <c r="N168" s="1">
        <v>11</v>
      </c>
      <c r="O168" s="1">
        <v>16</v>
      </c>
      <c r="P168" s="1">
        <v>1</v>
      </c>
      <c r="W168" s="1">
        <v>163</v>
      </c>
      <c r="X168" s="1">
        <v>30</v>
      </c>
      <c r="Y168" s="1">
        <v>5</v>
      </c>
      <c r="Z168" s="1">
        <v>1</v>
      </c>
      <c r="AB168" s="1">
        <v>163</v>
      </c>
      <c r="AC168" s="1">
        <v>17</v>
      </c>
      <c r="AD168" s="1">
        <v>18</v>
      </c>
      <c r="AE168" s="1">
        <v>1</v>
      </c>
    </row>
    <row r="169" spans="8:31" x14ac:dyDescent="0.25">
      <c r="H169" s="219">
        <v>164</v>
      </c>
      <c r="I169" s="1">
        <v>14</v>
      </c>
      <c r="J169" s="1">
        <v>3</v>
      </c>
      <c r="K169" s="1">
        <v>1</v>
      </c>
      <c r="M169" s="1">
        <v>164</v>
      </c>
      <c r="N169" s="1">
        <v>11</v>
      </c>
      <c r="O169" s="1">
        <v>17</v>
      </c>
      <c r="P169" s="1">
        <v>1</v>
      </c>
      <c r="W169" s="1">
        <v>164</v>
      </c>
      <c r="X169" s="1">
        <v>30</v>
      </c>
      <c r="Y169" s="1">
        <v>16</v>
      </c>
      <c r="Z169" s="1">
        <v>1</v>
      </c>
      <c r="AB169" s="1">
        <v>164</v>
      </c>
      <c r="AC169" s="1">
        <v>17</v>
      </c>
      <c r="AD169" s="1">
        <v>20</v>
      </c>
      <c r="AE169" s="1">
        <v>1</v>
      </c>
    </row>
    <row r="170" spans="8:31" x14ac:dyDescent="0.25">
      <c r="H170" s="219">
        <v>165</v>
      </c>
      <c r="I170" s="1">
        <v>14</v>
      </c>
      <c r="J170" s="1">
        <v>4</v>
      </c>
      <c r="K170" s="1">
        <v>1</v>
      </c>
      <c r="M170" s="1">
        <v>165</v>
      </c>
      <c r="N170" s="1">
        <v>11</v>
      </c>
      <c r="O170" s="1">
        <v>18</v>
      </c>
      <c r="P170" s="1">
        <v>1</v>
      </c>
      <c r="W170" s="1">
        <v>165</v>
      </c>
      <c r="X170" s="1">
        <v>31</v>
      </c>
      <c r="Y170" s="1">
        <v>1</v>
      </c>
      <c r="Z170" s="1">
        <v>1</v>
      </c>
      <c r="AB170" s="1">
        <v>165</v>
      </c>
      <c r="AC170" s="1">
        <v>18</v>
      </c>
      <c r="AD170" s="1">
        <v>1</v>
      </c>
      <c r="AE170" s="1">
        <v>1</v>
      </c>
    </row>
    <row r="171" spans="8:31" x14ac:dyDescent="0.25">
      <c r="H171" s="219">
        <v>166</v>
      </c>
      <c r="I171" s="1">
        <v>14</v>
      </c>
      <c r="J171" s="1">
        <v>6</v>
      </c>
      <c r="K171" s="1">
        <v>1</v>
      </c>
      <c r="M171" s="1">
        <v>166</v>
      </c>
      <c r="N171" s="1">
        <v>11</v>
      </c>
      <c r="O171" s="1">
        <v>19</v>
      </c>
      <c r="P171" s="1">
        <v>1</v>
      </c>
      <c r="W171" s="1">
        <v>166</v>
      </c>
      <c r="X171" s="1">
        <v>31</v>
      </c>
      <c r="Y171" s="1">
        <v>14</v>
      </c>
      <c r="Z171" s="1">
        <v>1</v>
      </c>
      <c r="AB171" s="1">
        <v>166</v>
      </c>
      <c r="AC171" s="1">
        <v>18</v>
      </c>
      <c r="AD171" s="1">
        <v>3</v>
      </c>
      <c r="AE171" s="1">
        <v>1</v>
      </c>
    </row>
    <row r="172" spans="8:31" x14ac:dyDescent="0.25">
      <c r="H172" s="219">
        <v>167</v>
      </c>
      <c r="I172" s="1">
        <v>14</v>
      </c>
      <c r="J172" s="1">
        <v>8</v>
      </c>
      <c r="K172" s="1">
        <v>1</v>
      </c>
      <c r="M172" s="1">
        <v>167</v>
      </c>
      <c r="N172" s="1">
        <v>11</v>
      </c>
      <c r="O172" s="1">
        <v>21</v>
      </c>
      <c r="P172" s="1">
        <v>1</v>
      </c>
      <c r="W172" s="1">
        <v>167</v>
      </c>
      <c r="X172" s="1">
        <v>31</v>
      </c>
      <c r="Y172" s="1">
        <v>13</v>
      </c>
      <c r="Z172" s="1">
        <v>1</v>
      </c>
      <c r="AB172" s="1">
        <v>167</v>
      </c>
      <c r="AC172" s="1">
        <v>18</v>
      </c>
      <c r="AD172" s="1">
        <v>4</v>
      </c>
      <c r="AE172" s="1">
        <v>1</v>
      </c>
    </row>
    <row r="173" spans="8:31" x14ac:dyDescent="0.25">
      <c r="H173" s="219">
        <v>168</v>
      </c>
      <c r="I173" s="1">
        <v>14</v>
      </c>
      <c r="J173" s="1">
        <v>9</v>
      </c>
      <c r="K173" s="1">
        <v>1</v>
      </c>
      <c r="M173" s="1">
        <v>168</v>
      </c>
      <c r="N173" s="1">
        <v>12</v>
      </c>
      <c r="O173" s="1">
        <v>2</v>
      </c>
      <c r="P173" s="1">
        <v>1</v>
      </c>
      <c r="W173" s="1">
        <v>168</v>
      </c>
      <c r="X173" s="1">
        <v>31</v>
      </c>
      <c r="Y173" s="1">
        <v>9</v>
      </c>
      <c r="Z173" s="1">
        <v>1</v>
      </c>
      <c r="AB173" s="1">
        <v>168</v>
      </c>
      <c r="AC173" s="1">
        <v>18</v>
      </c>
      <c r="AD173" s="1">
        <v>6</v>
      </c>
      <c r="AE173" s="1">
        <v>1</v>
      </c>
    </row>
    <row r="174" spans="8:31" x14ac:dyDescent="0.25">
      <c r="H174" s="219">
        <v>169</v>
      </c>
      <c r="I174" s="1">
        <v>14</v>
      </c>
      <c r="J174" s="1">
        <v>10</v>
      </c>
      <c r="K174" s="1">
        <v>1</v>
      </c>
      <c r="M174" s="1">
        <v>169</v>
      </c>
      <c r="N174" s="1">
        <v>12</v>
      </c>
      <c r="O174" s="1">
        <v>3</v>
      </c>
      <c r="P174" s="1">
        <v>1</v>
      </c>
      <c r="W174" s="1">
        <v>169</v>
      </c>
      <c r="X174" s="1">
        <v>31</v>
      </c>
      <c r="Y174" s="1">
        <v>2</v>
      </c>
      <c r="Z174" s="1">
        <v>1</v>
      </c>
      <c r="AB174" s="1">
        <v>169</v>
      </c>
      <c r="AC174" s="1">
        <v>18</v>
      </c>
      <c r="AD174" s="1">
        <v>7</v>
      </c>
      <c r="AE174" s="1">
        <v>1</v>
      </c>
    </row>
    <row r="175" spans="8:31" x14ac:dyDescent="0.25">
      <c r="H175" s="219">
        <v>170</v>
      </c>
      <c r="I175" s="1">
        <v>14</v>
      </c>
      <c r="J175" s="1">
        <v>11</v>
      </c>
      <c r="K175" s="1">
        <v>1</v>
      </c>
      <c r="M175" s="1">
        <v>170</v>
      </c>
      <c r="N175" s="1">
        <v>12</v>
      </c>
      <c r="O175" s="1">
        <v>4</v>
      </c>
      <c r="P175" s="1">
        <v>1</v>
      </c>
      <c r="W175" s="1">
        <v>170</v>
      </c>
      <c r="X175" s="1">
        <v>32</v>
      </c>
      <c r="Y175" s="1">
        <v>1</v>
      </c>
      <c r="Z175" s="1">
        <v>1</v>
      </c>
      <c r="AB175" s="1">
        <v>170</v>
      </c>
      <c r="AC175" s="1">
        <v>18</v>
      </c>
      <c r="AD175" s="1">
        <v>8</v>
      </c>
      <c r="AE175" s="1">
        <v>1</v>
      </c>
    </row>
    <row r="176" spans="8:31" x14ac:dyDescent="0.25">
      <c r="H176" s="219">
        <v>171</v>
      </c>
      <c r="I176" s="1">
        <v>14</v>
      </c>
      <c r="J176" s="1">
        <v>12</v>
      </c>
      <c r="K176" s="1">
        <v>1</v>
      </c>
      <c r="M176" s="1">
        <v>171</v>
      </c>
      <c r="N176" s="1">
        <v>12</v>
      </c>
      <c r="O176" s="1">
        <v>5</v>
      </c>
      <c r="P176" s="1">
        <v>1</v>
      </c>
      <c r="W176" s="1">
        <v>171</v>
      </c>
      <c r="X176" s="1">
        <v>32</v>
      </c>
      <c r="Y176" s="1">
        <v>7</v>
      </c>
      <c r="Z176" s="1">
        <v>1</v>
      </c>
      <c r="AB176" s="1">
        <v>171</v>
      </c>
      <c r="AC176" s="1">
        <v>18</v>
      </c>
      <c r="AD176" s="1">
        <v>9</v>
      </c>
      <c r="AE176" s="1">
        <v>1</v>
      </c>
    </row>
    <row r="177" spans="8:31" x14ac:dyDescent="0.25">
      <c r="H177" s="219">
        <v>172</v>
      </c>
      <c r="I177" s="1">
        <v>14</v>
      </c>
      <c r="J177" s="1">
        <v>13</v>
      </c>
      <c r="K177" s="1">
        <v>1</v>
      </c>
      <c r="M177" s="1">
        <v>172</v>
      </c>
      <c r="N177" s="1">
        <v>12</v>
      </c>
      <c r="O177" s="1">
        <v>6</v>
      </c>
      <c r="P177" s="1">
        <v>1</v>
      </c>
      <c r="W177" s="1">
        <v>172</v>
      </c>
      <c r="X177" s="1">
        <v>32</v>
      </c>
      <c r="Y177" s="1">
        <v>2</v>
      </c>
      <c r="Z177" s="1">
        <v>1</v>
      </c>
      <c r="AB177" s="1">
        <v>172</v>
      </c>
      <c r="AC177" s="1">
        <v>18</v>
      </c>
      <c r="AD177" s="1">
        <v>10</v>
      </c>
      <c r="AE177" s="1">
        <v>1</v>
      </c>
    </row>
    <row r="178" spans="8:31" x14ac:dyDescent="0.25">
      <c r="H178" s="219">
        <v>173</v>
      </c>
      <c r="I178" s="1">
        <v>14</v>
      </c>
      <c r="J178" s="1">
        <v>14</v>
      </c>
      <c r="K178" s="1">
        <v>1</v>
      </c>
      <c r="M178" s="1">
        <v>173</v>
      </c>
      <c r="N178" s="1">
        <v>12</v>
      </c>
      <c r="O178" s="1">
        <v>8</v>
      </c>
      <c r="P178" s="1">
        <v>1</v>
      </c>
      <c r="W178" s="1">
        <v>173</v>
      </c>
      <c r="X178" s="1">
        <v>32</v>
      </c>
      <c r="Y178" s="1">
        <v>3</v>
      </c>
      <c r="Z178" s="1">
        <v>1</v>
      </c>
      <c r="AB178" s="1">
        <v>173</v>
      </c>
      <c r="AC178" s="1">
        <v>18</v>
      </c>
      <c r="AD178" s="1">
        <v>11</v>
      </c>
      <c r="AE178" s="1">
        <v>1</v>
      </c>
    </row>
    <row r="179" spans="8:31" x14ac:dyDescent="0.25">
      <c r="H179" s="219">
        <v>174</v>
      </c>
      <c r="I179" s="1">
        <v>14</v>
      </c>
      <c r="J179" s="1">
        <v>15</v>
      </c>
      <c r="K179" s="1">
        <v>1</v>
      </c>
      <c r="M179" s="1">
        <v>174</v>
      </c>
      <c r="N179" s="1">
        <v>12</v>
      </c>
      <c r="O179" s="1">
        <v>9</v>
      </c>
      <c r="P179" s="1">
        <v>1</v>
      </c>
      <c r="W179" s="1">
        <v>174</v>
      </c>
      <c r="X179" s="1">
        <v>32</v>
      </c>
      <c r="Y179" s="1">
        <v>4</v>
      </c>
      <c r="Z179" s="1">
        <v>1</v>
      </c>
      <c r="AB179" s="1">
        <v>174</v>
      </c>
      <c r="AC179" s="1">
        <v>18</v>
      </c>
      <c r="AD179" s="1">
        <v>14</v>
      </c>
      <c r="AE179" s="1">
        <v>1</v>
      </c>
    </row>
    <row r="180" spans="8:31" x14ac:dyDescent="0.25">
      <c r="H180" s="219">
        <v>175</v>
      </c>
      <c r="I180" s="1">
        <v>14</v>
      </c>
      <c r="J180" s="1">
        <v>16</v>
      </c>
      <c r="K180" s="1">
        <v>1</v>
      </c>
      <c r="M180" s="1">
        <v>175</v>
      </c>
      <c r="N180" s="1">
        <v>12</v>
      </c>
      <c r="O180" s="1">
        <v>10</v>
      </c>
      <c r="P180" s="1">
        <v>1</v>
      </c>
      <c r="W180" s="1">
        <v>175</v>
      </c>
      <c r="X180" s="1">
        <v>32</v>
      </c>
      <c r="Y180" s="1">
        <v>16</v>
      </c>
      <c r="Z180" s="1">
        <v>1</v>
      </c>
      <c r="AB180" s="1">
        <v>175</v>
      </c>
      <c r="AC180" s="1">
        <v>18</v>
      </c>
      <c r="AD180" s="1">
        <v>15</v>
      </c>
      <c r="AE180" s="1">
        <v>1</v>
      </c>
    </row>
    <row r="181" spans="8:31" x14ac:dyDescent="0.25">
      <c r="H181" s="219">
        <v>176</v>
      </c>
      <c r="I181" s="1">
        <v>14</v>
      </c>
      <c r="J181" s="1">
        <v>17</v>
      </c>
      <c r="K181" s="1">
        <v>1</v>
      </c>
      <c r="M181" s="1">
        <v>176</v>
      </c>
      <c r="N181" s="1">
        <v>12</v>
      </c>
      <c r="O181" s="1">
        <v>11</v>
      </c>
      <c r="P181" s="1">
        <v>1</v>
      </c>
      <c r="W181" s="1">
        <v>176</v>
      </c>
      <c r="X181" s="1">
        <v>32</v>
      </c>
      <c r="Y181" s="1">
        <v>5</v>
      </c>
      <c r="Z181" s="1">
        <v>1</v>
      </c>
      <c r="AB181" s="1">
        <v>176</v>
      </c>
      <c r="AC181" s="1">
        <v>18</v>
      </c>
      <c r="AD181" s="1">
        <v>16</v>
      </c>
      <c r="AE181" s="1">
        <v>1</v>
      </c>
    </row>
    <row r="182" spans="8:31" x14ac:dyDescent="0.25">
      <c r="H182" s="219">
        <v>177</v>
      </c>
      <c r="I182" s="1">
        <v>14</v>
      </c>
      <c r="J182" s="1">
        <v>18</v>
      </c>
      <c r="K182" s="1">
        <v>1</v>
      </c>
      <c r="M182" s="1">
        <v>177</v>
      </c>
      <c r="N182" s="1">
        <v>12</v>
      </c>
      <c r="O182" s="1">
        <v>13</v>
      </c>
      <c r="P182" s="1">
        <v>1</v>
      </c>
      <c r="W182" s="1">
        <v>177</v>
      </c>
      <c r="X182" s="1">
        <v>33</v>
      </c>
      <c r="Y182" s="1">
        <v>18</v>
      </c>
      <c r="Z182" s="1">
        <v>1</v>
      </c>
      <c r="AB182" s="1">
        <v>177</v>
      </c>
      <c r="AC182" s="1">
        <v>18</v>
      </c>
      <c r="AD182" s="1">
        <v>17</v>
      </c>
      <c r="AE182" s="1">
        <v>1</v>
      </c>
    </row>
    <row r="183" spans="8:31" x14ac:dyDescent="0.25">
      <c r="H183" s="219">
        <v>178</v>
      </c>
      <c r="I183" s="1">
        <v>15</v>
      </c>
      <c r="J183" s="1">
        <v>2</v>
      </c>
      <c r="K183" s="1">
        <v>1</v>
      </c>
      <c r="M183" s="1">
        <v>178</v>
      </c>
      <c r="N183" s="1">
        <v>12</v>
      </c>
      <c r="O183" s="1">
        <v>14</v>
      </c>
      <c r="P183" s="1">
        <v>1</v>
      </c>
      <c r="W183" s="1">
        <v>178</v>
      </c>
      <c r="X183" s="1">
        <v>33</v>
      </c>
      <c r="Y183" s="1">
        <v>20</v>
      </c>
      <c r="Z183" s="1">
        <v>1</v>
      </c>
      <c r="AB183" s="1">
        <v>178</v>
      </c>
      <c r="AC183" s="1">
        <v>18</v>
      </c>
      <c r="AD183" s="1">
        <v>19</v>
      </c>
      <c r="AE183" s="1">
        <v>1</v>
      </c>
    </row>
    <row r="184" spans="8:31" x14ac:dyDescent="0.25">
      <c r="H184" s="219">
        <v>179</v>
      </c>
      <c r="I184" s="1">
        <v>15</v>
      </c>
      <c r="J184" s="1">
        <v>3</v>
      </c>
      <c r="K184" s="1">
        <v>1</v>
      </c>
      <c r="M184" s="1">
        <v>179</v>
      </c>
      <c r="N184" s="1">
        <v>12</v>
      </c>
      <c r="O184" s="1">
        <v>15</v>
      </c>
      <c r="P184" s="1">
        <v>1</v>
      </c>
      <c r="W184" s="1">
        <v>179</v>
      </c>
      <c r="X184" s="1">
        <v>33</v>
      </c>
      <c r="Y184" s="1">
        <v>17</v>
      </c>
      <c r="Z184" s="1">
        <v>1</v>
      </c>
      <c r="AB184" s="1">
        <v>179</v>
      </c>
      <c r="AC184" s="1">
        <v>18</v>
      </c>
      <c r="AD184" s="1">
        <v>20</v>
      </c>
      <c r="AE184" s="1">
        <v>1</v>
      </c>
    </row>
    <row r="185" spans="8:31" x14ac:dyDescent="0.25">
      <c r="H185" s="219">
        <v>180</v>
      </c>
      <c r="I185" s="1">
        <v>15</v>
      </c>
      <c r="J185" s="1">
        <v>4</v>
      </c>
      <c r="K185" s="1">
        <v>1</v>
      </c>
      <c r="M185" s="1">
        <v>180</v>
      </c>
      <c r="N185" s="1">
        <v>12</v>
      </c>
      <c r="O185" s="1">
        <v>16</v>
      </c>
      <c r="P185" s="1">
        <v>1</v>
      </c>
      <c r="W185" s="1">
        <v>180</v>
      </c>
      <c r="X185" s="1">
        <v>33</v>
      </c>
      <c r="Y185" s="1">
        <v>2</v>
      </c>
      <c r="Z185" s="1">
        <v>1</v>
      </c>
      <c r="AB185" s="1">
        <v>180</v>
      </c>
      <c r="AC185" s="1">
        <v>19</v>
      </c>
      <c r="AD185" s="1">
        <v>1</v>
      </c>
      <c r="AE185" s="1">
        <v>1</v>
      </c>
    </row>
    <row r="186" spans="8:31" x14ac:dyDescent="0.25">
      <c r="H186" s="219">
        <v>181</v>
      </c>
      <c r="I186" s="1">
        <v>15</v>
      </c>
      <c r="J186" s="1">
        <v>6</v>
      </c>
      <c r="K186" s="1">
        <v>1</v>
      </c>
      <c r="M186" s="1">
        <v>181</v>
      </c>
      <c r="N186" s="1">
        <v>12</v>
      </c>
      <c r="O186" s="1">
        <v>17</v>
      </c>
      <c r="P186" s="1">
        <v>1</v>
      </c>
      <c r="W186" s="1">
        <v>181</v>
      </c>
      <c r="X186" s="1">
        <v>33</v>
      </c>
      <c r="Y186" s="1">
        <v>10</v>
      </c>
      <c r="Z186" s="1">
        <v>1</v>
      </c>
      <c r="AB186" s="1">
        <v>181</v>
      </c>
      <c r="AC186" s="1">
        <v>19</v>
      </c>
      <c r="AD186" s="1">
        <v>2</v>
      </c>
      <c r="AE186" s="1">
        <v>1</v>
      </c>
    </row>
    <row r="187" spans="8:31" x14ac:dyDescent="0.25">
      <c r="H187" s="219">
        <v>182</v>
      </c>
      <c r="I187" s="1">
        <v>15</v>
      </c>
      <c r="J187" s="1">
        <v>7</v>
      </c>
      <c r="K187" s="1">
        <v>1</v>
      </c>
      <c r="M187" s="1">
        <v>182</v>
      </c>
      <c r="N187" s="1">
        <v>12</v>
      </c>
      <c r="O187" s="1">
        <v>19</v>
      </c>
      <c r="P187" s="1">
        <v>1</v>
      </c>
      <c r="W187" s="1">
        <v>182</v>
      </c>
      <c r="X187" s="1">
        <v>33</v>
      </c>
      <c r="Y187" s="1">
        <v>3</v>
      </c>
      <c r="Z187" s="1">
        <v>1</v>
      </c>
      <c r="AB187" s="1">
        <v>182</v>
      </c>
      <c r="AC187" s="1">
        <v>19</v>
      </c>
      <c r="AD187" s="1">
        <v>3</v>
      </c>
      <c r="AE187" s="1">
        <v>1</v>
      </c>
    </row>
    <row r="188" spans="8:31" x14ac:dyDescent="0.25">
      <c r="H188" s="219">
        <v>183</v>
      </c>
      <c r="I188" s="1">
        <v>15</v>
      </c>
      <c r="J188" s="1">
        <v>9</v>
      </c>
      <c r="K188" s="1">
        <v>1</v>
      </c>
      <c r="M188" s="1">
        <v>183</v>
      </c>
      <c r="N188" s="1">
        <v>12</v>
      </c>
      <c r="O188" s="1">
        <v>11</v>
      </c>
      <c r="P188" s="1">
        <v>1</v>
      </c>
      <c r="W188" s="1">
        <v>183</v>
      </c>
      <c r="X188" s="1">
        <v>34</v>
      </c>
      <c r="Y188" s="1">
        <v>1</v>
      </c>
      <c r="Z188" s="1">
        <v>1</v>
      </c>
      <c r="AB188" s="1">
        <v>183</v>
      </c>
      <c r="AC188" s="1">
        <v>19</v>
      </c>
      <c r="AD188" s="1">
        <v>4</v>
      </c>
      <c r="AE188" s="1">
        <v>1</v>
      </c>
    </row>
    <row r="189" spans="8:31" x14ac:dyDescent="0.25">
      <c r="H189" s="219">
        <v>184</v>
      </c>
      <c r="I189" s="1">
        <v>15</v>
      </c>
      <c r="J189" s="1">
        <v>11</v>
      </c>
      <c r="K189" s="1">
        <v>1</v>
      </c>
      <c r="M189" s="1">
        <v>184</v>
      </c>
      <c r="N189" s="1">
        <v>12</v>
      </c>
      <c r="O189" s="1">
        <v>13</v>
      </c>
      <c r="P189" s="1">
        <v>1</v>
      </c>
      <c r="W189" s="1">
        <v>184</v>
      </c>
      <c r="X189" s="1">
        <v>34</v>
      </c>
      <c r="Y189" s="1">
        <v>2</v>
      </c>
      <c r="Z189" s="1">
        <v>1</v>
      </c>
      <c r="AB189" s="1">
        <v>184</v>
      </c>
      <c r="AC189" s="1">
        <v>19</v>
      </c>
      <c r="AD189" s="1">
        <v>5</v>
      </c>
      <c r="AE189" s="1">
        <v>1</v>
      </c>
    </row>
    <row r="190" spans="8:31" x14ac:dyDescent="0.25">
      <c r="H190" s="219">
        <v>185</v>
      </c>
      <c r="I190" s="1">
        <v>15</v>
      </c>
      <c r="J190" s="1">
        <v>12</v>
      </c>
      <c r="K190" s="1">
        <v>1</v>
      </c>
      <c r="M190" s="1">
        <v>185</v>
      </c>
      <c r="N190" s="1">
        <v>12</v>
      </c>
      <c r="O190" s="1">
        <v>15</v>
      </c>
      <c r="P190" s="1">
        <v>1</v>
      </c>
      <c r="W190" s="1">
        <v>185</v>
      </c>
      <c r="X190" s="1">
        <v>34</v>
      </c>
      <c r="Y190" s="1">
        <v>3</v>
      </c>
      <c r="Z190" s="1">
        <v>1</v>
      </c>
      <c r="AB190" s="1">
        <v>185</v>
      </c>
      <c r="AC190" s="1">
        <v>19</v>
      </c>
      <c r="AD190" s="1">
        <v>6</v>
      </c>
      <c r="AE190" s="1">
        <v>1</v>
      </c>
    </row>
    <row r="191" spans="8:31" x14ac:dyDescent="0.25">
      <c r="H191" s="219">
        <v>186</v>
      </c>
      <c r="I191" s="1">
        <v>15</v>
      </c>
      <c r="J191" s="1">
        <v>14</v>
      </c>
      <c r="K191" s="1">
        <v>1</v>
      </c>
      <c r="M191" s="1">
        <v>186</v>
      </c>
      <c r="N191" s="1">
        <v>12</v>
      </c>
      <c r="O191" s="1">
        <v>16</v>
      </c>
      <c r="P191" s="1">
        <v>1</v>
      </c>
      <c r="W191" s="1">
        <v>186</v>
      </c>
      <c r="X191" s="1">
        <v>34</v>
      </c>
      <c r="Y191" s="1">
        <v>4</v>
      </c>
      <c r="Z191" s="1">
        <v>1</v>
      </c>
      <c r="AB191" s="1">
        <v>186</v>
      </c>
      <c r="AC191" s="1">
        <v>19</v>
      </c>
      <c r="AD191" s="1">
        <v>7</v>
      </c>
      <c r="AE191" s="1">
        <v>1</v>
      </c>
    </row>
    <row r="192" spans="8:31" x14ac:dyDescent="0.25">
      <c r="H192" s="219">
        <v>187</v>
      </c>
      <c r="I192" s="1">
        <v>15</v>
      </c>
      <c r="J192" s="1">
        <v>15</v>
      </c>
      <c r="K192" s="1">
        <v>1</v>
      </c>
      <c r="M192" s="1">
        <v>187</v>
      </c>
      <c r="N192" s="1">
        <v>12</v>
      </c>
      <c r="O192" s="1">
        <v>17</v>
      </c>
      <c r="P192" s="1">
        <v>1</v>
      </c>
      <c r="W192" s="1">
        <v>187</v>
      </c>
      <c r="X192" s="1">
        <v>34</v>
      </c>
      <c r="Y192" s="1">
        <v>5</v>
      </c>
      <c r="Z192" s="1">
        <v>1</v>
      </c>
      <c r="AB192" s="1">
        <v>187</v>
      </c>
      <c r="AC192" s="1">
        <v>19</v>
      </c>
      <c r="AD192" s="1">
        <v>10</v>
      </c>
      <c r="AE192" s="1">
        <v>1</v>
      </c>
    </row>
    <row r="193" spans="8:31" x14ac:dyDescent="0.25">
      <c r="H193" s="219">
        <v>188</v>
      </c>
      <c r="I193" s="1">
        <v>15</v>
      </c>
      <c r="J193" s="1">
        <v>16</v>
      </c>
      <c r="K193" s="1">
        <v>1</v>
      </c>
      <c r="M193" s="1">
        <v>188</v>
      </c>
      <c r="N193" s="1">
        <v>12</v>
      </c>
      <c r="O193" s="1">
        <v>19</v>
      </c>
      <c r="P193" s="1">
        <v>1</v>
      </c>
      <c r="W193" s="1">
        <v>188</v>
      </c>
      <c r="X193" s="1">
        <v>34</v>
      </c>
      <c r="Y193" s="1">
        <v>6</v>
      </c>
      <c r="Z193" s="1">
        <v>1</v>
      </c>
      <c r="AB193" s="1">
        <v>188</v>
      </c>
      <c r="AC193" s="1">
        <v>19</v>
      </c>
      <c r="AD193" s="1">
        <v>12</v>
      </c>
      <c r="AE193" s="1">
        <v>1</v>
      </c>
    </row>
    <row r="194" spans="8:31" x14ac:dyDescent="0.25">
      <c r="H194" s="219">
        <v>189</v>
      </c>
      <c r="I194" s="1">
        <v>15</v>
      </c>
      <c r="J194" s="1">
        <v>17</v>
      </c>
      <c r="K194" s="1">
        <v>1</v>
      </c>
      <c r="M194" s="1">
        <v>189</v>
      </c>
      <c r="N194" s="1">
        <v>13</v>
      </c>
      <c r="O194" s="1">
        <v>3</v>
      </c>
      <c r="P194" s="1">
        <v>1</v>
      </c>
      <c r="W194" s="1">
        <v>189</v>
      </c>
      <c r="X194" s="1">
        <v>35</v>
      </c>
      <c r="Y194" s="1">
        <v>1</v>
      </c>
      <c r="Z194" s="1">
        <v>1</v>
      </c>
      <c r="AB194" s="1">
        <v>189</v>
      </c>
      <c r="AC194" s="1">
        <v>19</v>
      </c>
      <c r="AD194" s="1">
        <v>13</v>
      </c>
      <c r="AE194" s="1">
        <v>1</v>
      </c>
    </row>
    <row r="195" spans="8:31" x14ac:dyDescent="0.25">
      <c r="H195" s="219">
        <v>190</v>
      </c>
      <c r="I195" s="1">
        <v>16</v>
      </c>
      <c r="J195" s="1">
        <v>1</v>
      </c>
      <c r="K195" s="1">
        <v>1</v>
      </c>
      <c r="M195" s="1">
        <v>190</v>
      </c>
      <c r="N195" s="1">
        <v>13</v>
      </c>
      <c r="O195" s="1">
        <v>4</v>
      </c>
      <c r="P195" s="1">
        <v>1</v>
      </c>
      <c r="W195" s="1">
        <v>190</v>
      </c>
      <c r="X195" s="1">
        <v>35</v>
      </c>
      <c r="Y195" s="1">
        <v>6</v>
      </c>
      <c r="Z195" s="1">
        <v>1</v>
      </c>
      <c r="AB195" s="1">
        <v>190</v>
      </c>
      <c r="AC195" s="1">
        <v>19</v>
      </c>
      <c r="AD195" s="1">
        <v>14</v>
      </c>
      <c r="AE195" s="1">
        <v>1</v>
      </c>
    </row>
    <row r="196" spans="8:31" x14ac:dyDescent="0.25">
      <c r="H196" s="219">
        <v>191</v>
      </c>
      <c r="I196" s="1">
        <v>16</v>
      </c>
      <c r="J196" s="1">
        <v>2</v>
      </c>
      <c r="K196" s="1">
        <v>1</v>
      </c>
      <c r="M196" s="1">
        <v>191</v>
      </c>
      <c r="N196" s="1">
        <v>13</v>
      </c>
      <c r="O196" s="1">
        <v>5</v>
      </c>
      <c r="P196" s="1">
        <v>1</v>
      </c>
      <c r="W196" s="1">
        <v>191</v>
      </c>
      <c r="X196" s="1">
        <v>35</v>
      </c>
      <c r="Y196" s="1">
        <v>3</v>
      </c>
      <c r="Z196" s="1">
        <v>1</v>
      </c>
      <c r="AB196" s="1">
        <v>191</v>
      </c>
      <c r="AC196" s="1">
        <v>19</v>
      </c>
      <c r="AD196" s="1">
        <v>15</v>
      </c>
      <c r="AE196" s="1">
        <v>1</v>
      </c>
    </row>
    <row r="197" spans="8:31" x14ac:dyDescent="0.25">
      <c r="H197" s="219">
        <v>192</v>
      </c>
      <c r="I197" s="1">
        <v>16</v>
      </c>
      <c r="J197" s="1">
        <v>3</v>
      </c>
      <c r="K197" s="1">
        <v>1</v>
      </c>
      <c r="M197" s="1">
        <v>192</v>
      </c>
      <c r="N197" s="1">
        <v>13</v>
      </c>
      <c r="O197" s="1">
        <v>6</v>
      </c>
      <c r="P197" s="1">
        <v>1</v>
      </c>
      <c r="W197" s="1">
        <v>192</v>
      </c>
      <c r="X197" s="1">
        <v>35</v>
      </c>
      <c r="Y197" s="1">
        <v>2</v>
      </c>
      <c r="Z197" s="1">
        <v>1</v>
      </c>
      <c r="AB197" s="1">
        <v>192</v>
      </c>
      <c r="AC197" s="1">
        <v>19</v>
      </c>
      <c r="AD197" s="1">
        <v>18</v>
      </c>
      <c r="AE197" s="1">
        <v>1</v>
      </c>
    </row>
    <row r="198" spans="8:31" x14ac:dyDescent="0.25">
      <c r="H198" s="219">
        <v>193</v>
      </c>
      <c r="I198" s="1">
        <v>16</v>
      </c>
      <c r="J198" s="1">
        <v>4</v>
      </c>
      <c r="K198" s="1">
        <v>1</v>
      </c>
      <c r="M198" s="1">
        <v>193</v>
      </c>
      <c r="N198" s="1">
        <v>13</v>
      </c>
      <c r="O198" s="1">
        <v>8</v>
      </c>
      <c r="P198" s="1">
        <v>1</v>
      </c>
      <c r="W198" s="1">
        <v>193</v>
      </c>
      <c r="X198" s="1">
        <v>35</v>
      </c>
      <c r="Y198" s="1">
        <v>3</v>
      </c>
      <c r="Z198" s="1">
        <v>1</v>
      </c>
      <c r="AB198" s="1">
        <v>193</v>
      </c>
      <c r="AC198" s="1">
        <v>19</v>
      </c>
      <c r="AD198" s="1">
        <v>19</v>
      </c>
      <c r="AE198" s="1">
        <v>1</v>
      </c>
    </row>
    <row r="199" spans="8:31" x14ac:dyDescent="0.25">
      <c r="H199" s="219">
        <v>194</v>
      </c>
      <c r="I199" s="1">
        <v>16</v>
      </c>
      <c r="J199" s="1">
        <v>5</v>
      </c>
      <c r="K199" s="1">
        <v>1</v>
      </c>
      <c r="M199" s="1">
        <v>194</v>
      </c>
      <c r="N199" s="1">
        <v>13</v>
      </c>
      <c r="O199" s="1">
        <v>9</v>
      </c>
      <c r="P199" s="1">
        <v>1</v>
      </c>
      <c r="W199" s="1">
        <v>194</v>
      </c>
      <c r="X199" s="1">
        <v>35</v>
      </c>
      <c r="Y199" s="1">
        <v>3</v>
      </c>
      <c r="Z199" s="1">
        <v>1</v>
      </c>
      <c r="AB199" s="1">
        <v>194</v>
      </c>
      <c r="AC199" s="1">
        <v>19</v>
      </c>
      <c r="AD199" s="1">
        <v>20</v>
      </c>
      <c r="AE199" s="1">
        <v>1</v>
      </c>
    </row>
    <row r="200" spans="8:31" x14ac:dyDescent="0.25">
      <c r="H200" s="219">
        <v>195</v>
      </c>
      <c r="I200" s="1">
        <v>16</v>
      </c>
      <c r="J200" s="1">
        <v>7</v>
      </c>
      <c r="K200" s="1">
        <v>1</v>
      </c>
      <c r="M200" s="1">
        <v>195</v>
      </c>
      <c r="N200" s="1">
        <v>13</v>
      </c>
      <c r="O200" s="1">
        <v>10</v>
      </c>
      <c r="P200" s="1">
        <v>1</v>
      </c>
      <c r="W200" s="1">
        <v>195</v>
      </c>
      <c r="X200" s="1">
        <v>36</v>
      </c>
      <c r="Y200" s="1">
        <v>9</v>
      </c>
      <c r="Z200" s="1">
        <v>1</v>
      </c>
      <c r="AB200" s="1">
        <v>195</v>
      </c>
      <c r="AC200" s="1">
        <v>20</v>
      </c>
      <c r="AD200" s="1">
        <v>1</v>
      </c>
      <c r="AE200" s="1">
        <v>1</v>
      </c>
    </row>
    <row r="201" spans="8:31" x14ac:dyDescent="0.25">
      <c r="H201" s="219">
        <v>196</v>
      </c>
      <c r="I201" s="1">
        <v>16</v>
      </c>
      <c r="J201" s="1">
        <v>10</v>
      </c>
      <c r="K201" s="1">
        <v>1</v>
      </c>
      <c r="M201" s="1">
        <v>196</v>
      </c>
      <c r="N201" s="1">
        <v>13</v>
      </c>
      <c r="O201" s="1">
        <v>11</v>
      </c>
      <c r="P201" s="1">
        <v>1</v>
      </c>
      <c r="W201" s="1">
        <v>196</v>
      </c>
      <c r="X201" s="1">
        <v>36</v>
      </c>
      <c r="Y201" s="1">
        <v>6</v>
      </c>
      <c r="Z201" s="1">
        <v>1</v>
      </c>
      <c r="AB201" s="1">
        <v>196</v>
      </c>
      <c r="AC201" s="1">
        <v>20</v>
      </c>
      <c r="AD201" s="1">
        <v>2</v>
      </c>
      <c r="AE201" s="1">
        <v>1</v>
      </c>
    </row>
    <row r="202" spans="8:31" x14ac:dyDescent="0.25">
      <c r="H202" s="219">
        <v>197</v>
      </c>
      <c r="I202" s="1">
        <v>16</v>
      </c>
      <c r="J202" s="1">
        <v>11</v>
      </c>
      <c r="K202" s="1">
        <v>1</v>
      </c>
      <c r="M202" s="1">
        <v>197</v>
      </c>
      <c r="N202" s="1">
        <v>13</v>
      </c>
      <c r="O202" s="1">
        <v>12</v>
      </c>
      <c r="P202" s="1">
        <v>1</v>
      </c>
      <c r="W202" s="1">
        <v>197</v>
      </c>
      <c r="X202" s="1">
        <v>36</v>
      </c>
      <c r="Y202" s="1">
        <v>8</v>
      </c>
      <c r="Z202" s="1">
        <v>1</v>
      </c>
      <c r="AB202" s="1">
        <v>197</v>
      </c>
      <c r="AC202" s="1">
        <v>20</v>
      </c>
      <c r="AD202" s="1">
        <v>3</v>
      </c>
      <c r="AE202" s="1">
        <v>1</v>
      </c>
    </row>
    <row r="203" spans="8:31" x14ac:dyDescent="0.25">
      <c r="H203" s="219">
        <v>198</v>
      </c>
      <c r="I203" s="1">
        <v>16</v>
      </c>
      <c r="J203" s="1">
        <v>12</v>
      </c>
      <c r="K203" s="1">
        <v>1</v>
      </c>
      <c r="M203" s="1">
        <v>198</v>
      </c>
      <c r="N203" s="1">
        <v>13</v>
      </c>
      <c r="O203" s="1">
        <v>13</v>
      </c>
      <c r="P203" s="1">
        <v>1</v>
      </c>
      <c r="W203" s="1">
        <v>198</v>
      </c>
      <c r="X203" s="1">
        <v>36</v>
      </c>
      <c r="Y203" s="1">
        <v>10</v>
      </c>
      <c r="Z203" s="1">
        <v>1</v>
      </c>
      <c r="AB203" s="1">
        <v>198</v>
      </c>
      <c r="AC203" s="1">
        <v>20</v>
      </c>
      <c r="AD203" s="1">
        <v>4</v>
      </c>
      <c r="AE203" s="1">
        <v>1</v>
      </c>
    </row>
    <row r="204" spans="8:31" x14ac:dyDescent="0.25">
      <c r="H204" s="219">
        <v>199</v>
      </c>
      <c r="I204" s="1">
        <v>16</v>
      </c>
      <c r="J204" s="1">
        <v>13</v>
      </c>
      <c r="K204" s="1">
        <v>1</v>
      </c>
      <c r="M204" s="1">
        <v>199</v>
      </c>
      <c r="N204" s="1">
        <v>13</v>
      </c>
      <c r="O204" s="1">
        <v>14</v>
      </c>
      <c r="P204" s="1">
        <v>1</v>
      </c>
      <c r="W204" s="1">
        <v>199</v>
      </c>
      <c r="X204" s="1">
        <v>36</v>
      </c>
      <c r="Y204" s="1">
        <v>3</v>
      </c>
      <c r="Z204" s="1">
        <v>1</v>
      </c>
      <c r="AB204" s="1">
        <v>199</v>
      </c>
      <c r="AC204" s="1">
        <v>20</v>
      </c>
      <c r="AD204" s="1">
        <v>5</v>
      </c>
      <c r="AE204" s="1">
        <v>1</v>
      </c>
    </row>
    <row r="205" spans="8:31" x14ac:dyDescent="0.25">
      <c r="H205" s="219">
        <v>200</v>
      </c>
      <c r="I205" s="1">
        <v>16</v>
      </c>
      <c r="J205" s="1">
        <v>15</v>
      </c>
      <c r="K205" s="1">
        <v>1</v>
      </c>
      <c r="M205" s="1">
        <v>200</v>
      </c>
      <c r="N205" s="1">
        <v>13</v>
      </c>
      <c r="O205" s="1">
        <v>15</v>
      </c>
      <c r="P205" s="1">
        <v>1</v>
      </c>
      <c r="W205" s="1">
        <v>200</v>
      </c>
      <c r="X205" s="1">
        <v>36</v>
      </c>
      <c r="Y205" s="1">
        <v>4</v>
      </c>
      <c r="Z205" s="1">
        <v>1</v>
      </c>
      <c r="AB205" s="1">
        <v>200</v>
      </c>
      <c r="AC205" s="1">
        <v>20</v>
      </c>
      <c r="AD205" s="1">
        <v>6</v>
      </c>
      <c r="AE205" s="1">
        <v>1</v>
      </c>
    </row>
    <row r="206" spans="8:31" x14ac:dyDescent="0.25">
      <c r="H206" s="219">
        <v>201</v>
      </c>
      <c r="I206" s="1">
        <v>16</v>
      </c>
      <c r="J206" s="1">
        <v>16</v>
      </c>
      <c r="K206" s="1">
        <v>1</v>
      </c>
      <c r="M206" s="1">
        <v>201</v>
      </c>
      <c r="N206" s="1">
        <v>13</v>
      </c>
      <c r="O206" s="1">
        <v>16</v>
      </c>
      <c r="P206" s="1">
        <v>1</v>
      </c>
      <c r="AB206" s="1">
        <v>201</v>
      </c>
      <c r="AC206" s="1">
        <v>20</v>
      </c>
      <c r="AD206" s="1">
        <v>7</v>
      </c>
      <c r="AE206" s="1">
        <v>1</v>
      </c>
    </row>
    <row r="207" spans="8:31" x14ac:dyDescent="0.25">
      <c r="H207" s="219">
        <v>202</v>
      </c>
      <c r="I207" s="1">
        <v>16</v>
      </c>
      <c r="J207" s="1">
        <v>18</v>
      </c>
      <c r="K207" s="1">
        <v>1</v>
      </c>
      <c r="M207" s="1">
        <v>202</v>
      </c>
      <c r="N207" s="1">
        <v>13</v>
      </c>
      <c r="O207" s="1">
        <v>17</v>
      </c>
      <c r="P207" s="1">
        <v>1</v>
      </c>
      <c r="AB207" s="1">
        <v>202</v>
      </c>
      <c r="AC207" s="1">
        <v>20</v>
      </c>
      <c r="AD207" s="1">
        <v>9</v>
      </c>
      <c r="AE207" s="1">
        <v>1</v>
      </c>
    </row>
    <row r="208" spans="8:31" x14ac:dyDescent="0.25">
      <c r="H208" s="219">
        <v>203</v>
      </c>
      <c r="I208" s="1">
        <v>17</v>
      </c>
      <c r="J208" s="1">
        <v>1</v>
      </c>
      <c r="K208" s="1">
        <v>1</v>
      </c>
      <c r="M208" s="1">
        <v>203</v>
      </c>
      <c r="N208" s="1">
        <v>13</v>
      </c>
      <c r="O208" s="1">
        <v>18</v>
      </c>
      <c r="P208" s="1">
        <v>1</v>
      </c>
      <c r="AB208" s="1">
        <v>203</v>
      </c>
      <c r="AC208" s="1">
        <v>20</v>
      </c>
      <c r="AD208" s="1">
        <v>11</v>
      </c>
      <c r="AE208" s="1">
        <v>1</v>
      </c>
    </row>
    <row r="209" spans="8:31" x14ac:dyDescent="0.25">
      <c r="H209" s="219">
        <v>204</v>
      </c>
      <c r="I209" s="1">
        <v>17</v>
      </c>
      <c r="J209" s="1">
        <v>4</v>
      </c>
      <c r="K209" s="1">
        <v>1</v>
      </c>
      <c r="M209" s="1">
        <v>204</v>
      </c>
      <c r="N209" s="1">
        <v>13</v>
      </c>
      <c r="O209" s="1">
        <v>19</v>
      </c>
      <c r="P209" s="1">
        <v>1</v>
      </c>
      <c r="AB209" s="1">
        <v>204</v>
      </c>
      <c r="AC209" s="1">
        <v>20</v>
      </c>
      <c r="AD209" s="1">
        <v>12</v>
      </c>
      <c r="AE209" s="1">
        <v>1</v>
      </c>
    </row>
    <row r="210" spans="8:31" x14ac:dyDescent="0.25">
      <c r="H210" s="219">
        <v>205</v>
      </c>
      <c r="I210" s="1">
        <v>17</v>
      </c>
      <c r="J210" s="1">
        <v>5</v>
      </c>
      <c r="K210" s="1">
        <v>1</v>
      </c>
      <c r="M210" s="1">
        <v>205</v>
      </c>
      <c r="N210" s="1">
        <v>13</v>
      </c>
      <c r="O210" s="1">
        <v>20</v>
      </c>
      <c r="P210" s="1">
        <v>1</v>
      </c>
      <c r="AB210" s="1">
        <v>205</v>
      </c>
      <c r="AC210" s="1">
        <v>20</v>
      </c>
      <c r="AD210" s="1">
        <v>13</v>
      </c>
      <c r="AE210" s="1">
        <v>1</v>
      </c>
    </row>
    <row r="211" spans="8:31" x14ac:dyDescent="0.25">
      <c r="H211" s="219">
        <v>206</v>
      </c>
      <c r="I211" s="1">
        <v>17</v>
      </c>
      <c r="J211" s="1">
        <v>6</v>
      </c>
      <c r="K211" s="1">
        <v>1</v>
      </c>
      <c r="M211" s="1">
        <v>206</v>
      </c>
      <c r="N211" s="1">
        <v>14</v>
      </c>
      <c r="O211" s="1">
        <v>1</v>
      </c>
      <c r="P211" s="1">
        <v>1</v>
      </c>
      <c r="AB211" s="1">
        <v>206</v>
      </c>
      <c r="AC211" s="1">
        <v>20</v>
      </c>
      <c r="AD211" s="1">
        <v>14</v>
      </c>
      <c r="AE211" s="1">
        <v>1</v>
      </c>
    </row>
    <row r="212" spans="8:31" x14ac:dyDescent="0.25">
      <c r="H212" s="219">
        <v>207</v>
      </c>
      <c r="I212" s="1">
        <v>17</v>
      </c>
      <c r="J212" s="1">
        <v>7</v>
      </c>
      <c r="K212" s="1">
        <v>1</v>
      </c>
      <c r="M212" s="1">
        <v>207</v>
      </c>
      <c r="N212" s="1">
        <v>14</v>
      </c>
      <c r="O212" s="1">
        <v>2</v>
      </c>
      <c r="P212" s="1">
        <v>1</v>
      </c>
      <c r="AB212" s="1">
        <v>207</v>
      </c>
      <c r="AC212" s="1">
        <v>20</v>
      </c>
      <c r="AD212" s="1">
        <v>15</v>
      </c>
      <c r="AE212" s="1">
        <v>1</v>
      </c>
    </row>
    <row r="213" spans="8:31" x14ac:dyDescent="0.25">
      <c r="H213" s="219">
        <v>208</v>
      </c>
      <c r="I213" s="1">
        <v>17</v>
      </c>
      <c r="J213" s="1">
        <v>8</v>
      </c>
      <c r="K213" s="1">
        <v>1</v>
      </c>
      <c r="M213" s="1">
        <v>208</v>
      </c>
      <c r="N213" s="1">
        <v>14</v>
      </c>
      <c r="O213" s="1">
        <v>3</v>
      </c>
      <c r="P213" s="1">
        <v>1</v>
      </c>
      <c r="AB213" s="1">
        <v>208</v>
      </c>
      <c r="AC213" s="1">
        <v>20</v>
      </c>
      <c r="AD213" s="1">
        <v>16</v>
      </c>
      <c r="AE213" s="1">
        <v>1</v>
      </c>
    </row>
    <row r="214" spans="8:31" x14ac:dyDescent="0.25">
      <c r="H214" s="219">
        <v>209</v>
      </c>
      <c r="I214" s="1">
        <v>17</v>
      </c>
      <c r="J214" s="1">
        <v>10</v>
      </c>
      <c r="K214" s="1">
        <v>1</v>
      </c>
      <c r="M214" s="1">
        <v>209</v>
      </c>
      <c r="N214" s="1">
        <v>14</v>
      </c>
      <c r="O214" s="1">
        <v>4</v>
      </c>
      <c r="P214" s="1">
        <v>1</v>
      </c>
      <c r="AB214" s="1">
        <v>209</v>
      </c>
      <c r="AC214" s="1">
        <v>20</v>
      </c>
      <c r="AD214" s="1">
        <v>17</v>
      </c>
      <c r="AE214" s="1">
        <v>1</v>
      </c>
    </row>
    <row r="215" spans="8:31" x14ac:dyDescent="0.25">
      <c r="H215" s="219">
        <v>210</v>
      </c>
      <c r="I215" s="1">
        <v>17</v>
      </c>
      <c r="J215" s="1">
        <v>11</v>
      </c>
      <c r="K215" s="1">
        <v>1</v>
      </c>
      <c r="M215" s="1">
        <v>210</v>
      </c>
      <c r="N215" s="1">
        <v>14</v>
      </c>
      <c r="O215" s="1">
        <v>5</v>
      </c>
      <c r="P215" s="1">
        <v>1</v>
      </c>
      <c r="AB215" s="1">
        <v>210</v>
      </c>
      <c r="AC215" s="1">
        <v>20</v>
      </c>
      <c r="AD215" s="1">
        <v>19</v>
      </c>
      <c r="AE215" s="1">
        <v>1</v>
      </c>
    </row>
    <row r="216" spans="8:31" x14ac:dyDescent="0.25">
      <c r="H216" s="219">
        <v>211</v>
      </c>
      <c r="I216" s="1">
        <v>17</v>
      </c>
      <c r="J216" s="1">
        <v>12</v>
      </c>
      <c r="K216" s="1">
        <v>1</v>
      </c>
      <c r="M216" s="1">
        <v>211</v>
      </c>
      <c r="N216" s="1">
        <v>14</v>
      </c>
      <c r="O216" s="1">
        <v>7</v>
      </c>
      <c r="P216" s="1">
        <v>1</v>
      </c>
      <c r="AB216" s="1">
        <v>211</v>
      </c>
      <c r="AC216" s="1">
        <v>21</v>
      </c>
      <c r="AD216" s="1">
        <v>1</v>
      </c>
      <c r="AE216" s="1">
        <v>1</v>
      </c>
    </row>
    <row r="217" spans="8:31" x14ac:dyDescent="0.25">
      <c r="H217" s="219">
        <v>212</v>
      </c>
      <c r="I217" s="1">
        <v>17</v>
      </c>
      <c r="J217" s="1">
        <v>13</v>
      </c>
      <c r="K217" s="1">
        <v>1</v>
      </c>
      <c r="M217" s="1">
        <v>212</v>
      </c>
      <c r="N217" s="1">
        <v>14</v>
      </c>
      <c r="O217" s="1">
        <v>8</v>
      </c>
      <c r="P217" s="1">
        <v>1</v>
      </c>
      <c r="AB217" s="1">
        <v>212</v>
      </c>
      <c r="AC217" s="1">
        <v>21</v>
      </c>
      <c r="AD217" s="1">
        <v>3</v>
      </c>
      <c r="AE217" s="1">
        <v>1</v>
      </c>
    </row>
    <row r="218" spans="8:31" x14ac:dyDescent="0.25">
      <c r="H218" s="219">
        <v>213</v>
      </c>
      <c r="I218" s="1">
        <v>17</v>
      </c>
      <c r="J218" s="1">
        <v>14</v>
      </c>
      <c r="K218" s="1">
        <v>1</v>
      </c>
      <c r="M218" s="1">
        <v>213</v>
      </c>
      <c r="N218" s="1">
        <v>14</v>
      </c>
      <c r="O218" s="1">
        <v>9</v>
      </c>
      <c r="P218" s="1">
        <v>1</v>
      </c>
      <c r="AB218" s="1">
        <v>213</v>
      </c>
      <c r="AC218" s="1">
        <v>21</v>
      </c>
      <c r="AD218" s="1">
        <v>4</v>
      </c>
      <c r="AE218" s="1">
        <v>1</v>
      </c>
    </row>
    <row r="219" spans="8:31" x14ac:dyDescent="0.25">
      <c r="H219" s="219">
        <v>214</v>
      </c>
      <c r="I219" s="1">
        <v>17</v>
      </c>
      <c r="J219" s="1">
        <v>15</v>
      </c>
      <c r="K219" s="1">
        <v>1</v>
      </c>
      <c r="M219" s="1">
        <v>214</v>
      </c>
      <c r="N219" s="1">
        <v>14</v>
      </c>
      <c r="O219" s="1">
        <v>10</v>
      </c>
      <c r="P219" s="1">
        <v>1</v>
      </c>
      <c r="AB219" s="1">
        <v>214</v>
      </c>
      <c r="AC219" s="1">
        <v>21</v>
      </c>
      <c r="AD219" s="1">
        <v>5</v>
      </c>
      <c r="AE219" s="1">
        <v>1</v>
      </c>
    </row>
    <row r="220" spans="8:31" x14ac:dyDescent="0.25">
      <c r="H220" s="219">
        <v>215</v>
      </c>
      <c r="I220" s="1">
        <v>17</v>
      </c>
      <c r="J220" s="1">
        <v>17</v>
      </c>
      <c r="K220" s="1">
        <v>1</v>
      </c>
      <c r="M220" s="1">
        <v>215</v>
      </c>
      <c r="N220" s="1">
        <v>14</v>
      </c>
      <c r="O220" s="1">
        <v>11</v>
      </c>
      <c r="P220" s="1">
        <v>1</v>
      </c>
      <c r="AB220" s="1">
        <v>215</v>
      </c>
      <c r="AC220" s="1">
        <v>21</v>
      </c>
      <c r="AD220" s="1">
        <v>6</v>
      </c>
      <c r="AE220" s="1">
        <v>1</v>
      </c>
    </row>
    <row r="221" spans="8:31" x14ac:dyDescent="0.25">
      <c r="H221" s="219">
        <v>216</v>
      </c>
      <c r="I221" s="1">
        <v>17</v>
      </c>
      <c r="J221" s="1">
        <v>18</v>
      </c>
      <c r="K221" s="1">
        <v>1</v>
      </c>
      <c r="M221" s="1">
        <v>216</v>
      </c>
      <c r="N221" s="1">
        <v>14</v>
      </c>
      <c r="O221" s="1">
        <v>12</v>
      </c>
      <c r="P221" s="1">
        <v>1</v>
      </c>
      <c r="AB221" s="1">
        <v>216</v>
      </c>
      <c r="AC221" s="1">
        <v>21</v>
      </c>
      <c r="AD221" s="1">
        <v>7</v>
      </c>
      <c r="AE221" s="1">
        <v>1</v>
      </c>
    </row>
    <row r="222" spans="8:31" x14ac:dyDescent="0.25">
      <c r="H222" s="219">
        <v>217</v>
      </c>
      <c r="I222" s="1">
        <v>18</v>
      </c>
      <c r="J222" s="1">
        <v>1</v>
      </c>
      <c r="K222" s="1">
        <v>1</v>
      </c>
      <c r="M222" s="1">
        <v>217</v>
      </c>
      <c r="N222" s="1">
        <v>14</v>
      </c>
      <c r="O222" s="1">
        <v>13</v>
      </c>
      <c r="P222" s="1">
        <v>1</v>
      </c>
      <c r="AB222" s="1">
        <v>217</v>
      </c>
      <c r="AC222" s="1">
        <v>21</v>
      </c>
      <c r="AD222" s="1">
        <v>8</v>
      </c>
      <c r="AE222" s="1">
        <v>1</v>
      </c>
    </row>
    <row r="223" spans="8:31" x14ac:dyDescent="0.25">
      <c r="H223" s="219">
        <v>218</v>
      </c>
      <c r="I223" s="1">
        <v>18</v>
      </c>
      <c r="J223" s="1">
        <v>2</v>
      </c>
      <c r="K223" s="1">
        <v>1</v>
      </c>
      <c r="M223" s="1">
        <v>218</v>
      </c>
      <c r="N223" s="1">
        <v>14</v>
      </c>
      <c r="O223" s="1">
        <v>14</v>
      </c>
      <c r="P223" s="1">
        <v>1</v>
      </c>
      <c r="AB223" s="1">
        <v>218</v>
      </c>
      <c r="AC223" s="1">
        <v>21</v>
      </c>
      <c r="AD223" s="1">
        <v>9</v>
      </c>
      <c r="AE223" s="1">
        <v>1</v>
      </c>
    </row>
    <row r="224" spans="8:31" x14ac:dyDescent="0.25">
      <c r="H224" s="219">
        <v>219</v>
      </c>
      <c r="I224" s="1">
        <v>18</v>
      </c>
      <c r="J224" s="1">
        <v>3</v>
      </c>
      <c r="K224" s="1">
        <v>1</v>
      </c>
      <c r="M224" s="1">
        <v>219</v>
      </c>
      <c r="N224" s="1">
        <v>14</v>
      </c>
      <c r="O224" s="1">
        <v>15</v>
      </c>
      <c r="P224" s="1">
        <v>1</v>
      </c>
      <c r="AB224" s="1">
        <v>219</v>
      </c>
      <c r="AC224" s="1">
        <v>21</v>
      </c>
      <c r="AD224" s="1">
        <v>10</v>
      </c>
      <c r="AE224" s="1">
        <v>1</v>
      </c>
    </row>
    <row r="225" spans="8:31" x14ac:dyDescent="0.25">
      <c r="H225" s="219">
        <v>220</v>
      </c>
      <c r="I225" s="1">
        <v>18</v>
      </c>
      <c r="J225" s="1">
        <v>4</v>
      </c>
      <c r="K225" s="1">
        <v>1</v>
      </c>
      <c r="M225" s="1">
        <v>220</v>
      </c>
      <c r="N225" s="1">
        <v>14</v>
      </c>
      <c r="O225" s="1">
        <v>16</v>
      </c>
      <c r="P225" s="1">
        <v>1</v>
      </c>
      <c r="AB225" s="1">
        <v>220</v>
      </c>
      <c r="AC225" s="1">
        <v>21</v>
      </c>
      <c r="AD225" s="1">
        <v>12</v>
      </c>
      <c r="AE225" s="1">
        <v>1</v>
      </c>
    </row>
    <row r="226" spans="8:31" x14ac:dyDescent="0.25">
      <c r="H226" s="219">
        <v>221</v>
      </c>
      <c r="I226" s="1">
        <v>18</v>
      </c>
      <c r="J226" s="1">
        <v>5</v>
      </c>
      <c r="K226" s="1">
        <v>1</v>
      </c>
      <c r="M226" s="1">
        <v>221</v>
      </c>
      <c r="N226" s="1">
        <v>14</v>
      </c>
      <c r="O226" s="1">
        <v>17</v>
      </c>
      <c r="P226" s="1">
        <v>1</v>
      </c>
      <c r="AB226" s="1">
        <v>221</v>
      </c>
      <c r="AC226" s="1">
        <v>21</v>
      </c>
      <c r="AD226" s="1">
        <v>13</v>
      </c>
      <c r="AE226" s="1">
        <v>1</v>
      </c>
    </row>
    <row r="227" spans="8:31" x14ac:dyDescent="0.25">
      <c r="H227" s="219">
        <v>222</v>
      </c>
      <c r="I227" s="1">
        <v>18</v>
      </c>
      <c r="J227" s="1">
        <v>6</v>
      </c>
      <c r="K227" s="1">
        <v>1</v>
      </c>
      <c r="M227" s="1">
        <v>222</v>
      </c>
      <c r="N227" s="1">
        <v>14</v>
      </c>
      <c r="O227" s="1">
        <v>18</v>
      </c>
      <c r="P227" s="1">
        <v>1</v>
      </c>
      <c r="AB227" s="1">
        <v>222</v>
      </c>
      <c r="AC227" s="1">
        <v>21</v>
      </c>
      <c r="AD227" s="1">
        <v>14</v>
      </c>
      <c r="AE227" s="1">
        <v>1</v>
      </c>
    </row>
    <row r="228" spans="8:31" x14ac:dyDescent="0.25">
      <c r="H228" s="219">
        <v>223</v>
      </c>
      <c r="I228" s="1">
        <v>18</v>
      </c>
      <c r="J228" s="1">
        <v>7</v>
      </c>
      <c r="K228" s="1">
        <v>1</v>
      </c>
      <c r="M228" s="1">
        <v>223</v>
      </c>
      <c r="N228" s="1">
        <v>14</v>
      </c>
      <c r="O228" s="1">
        <v>20</v>
      </c>
      <c r="P228" s="1">
        <v>1</v>
      </c>
      <c r="AB228" s="1">
        <v>223</v>
      </c>
      <c r="AC228" s="1">
        <v>21</v>
      </c>
      <c r="AD228" s="1">
        <v>15</v>
      </c>
      <c r="AE228" s="1">
        <v>1</v>
      </c>
    </row>
    <row r="229" spans="8:31" x14ac:dyDescent="0.25">
      <c r="H229" s="219">
        <v>224</v>
      </c>
      <c r="I229" s="1">
        <v>18</v>
      </c>
      <c r="J229" s="1">
        <v>8</v>
      </c>
      <c r="K229" s="1">
        <v>1</v>
      </c>
      <c r="M229" s="1">
        <v>224</v>
      </c>
      <c r="N229" s="1">
        <v>14</v>
      </c>
      <c r="O229" s="1">
        <v>21</v>
      </c>
      <c r="P229" s="1">
        <v>1</v>
      </c>
      <c r="AB229" s="1">
        <v>224</v>
      </c>
      <c r="AC229" s="1">
        <v>21</v>
      </c>
      <c r="AD229" s="1">
        <v>16</v>
      </c>
      <c r="AE229" s="1">
        <v>1</v>
      </c>
    </row>
    <row r="230" spans="8:31" x14ac:dyDescent="0.25">
      <c r="H230" s="219">
        <v>225</v>
      </c>
      <c r="I230" s="1">
        <v>18</v>
      </c>
      <c r="J230" s="1">
        <v>10</v>
      </c>
      <c r="K230" s="1">
        <v>1</v>
      </c>
      <c r="M230" s="1">
        <v>225</v>
      </c>
      <c r="N230" s="1">
        <v>15</v>
      </c>
      <c r="O230" s="1">
        <v>1</v>
      </c>
      <c r="P230" s="1">
        <v>1</v>
      </c>
      <c r="AB230" s="1">
        <v>225</v>
      </c>
      <c r="AC230" s="1">
        <v>21</v>
      </c>
      <c r="AD230" s="1">
        <v>17</v>
      </c>
      <c r="AE230" s="1">
        <v>1</v>
      </c>
    </row>
    <row r="231" spans="8:31" x14ac:dyDescent="0.25">
      <c r="H231" s="219">
        <v>226</v>
      </c>
      <c r="I231" s="1">
        <v>18</v>
      </c>
      <c r="J231" s="1">
        <v>11</v>
      </c>
      <c r="K231" s="1">
        <v>1</v>
      </c>
      <c r="M231" s="1">
        <v>226</v>
      </c>
      <c r="N231" s="1">
        <v>15</v>
      </c>
      <c r="O231" s="1">
        <v>3</v>
      </c>
      <c r="P231" s="1">
        <v>1</v>
      </c>
      <c r="AB231" s="1">
        <v>226</v>
      </c>
      <c r="AC231" s="1">
        <v>21</v>
      </c>
      <c r="AD231" s="1">
        <v>19</v>
      </c>
      <c r="AE231" s="1">
        <v>1</v>
      </c>
    </row>
    <row r="232" spans="8:31" x14ac:dyDescent="0.25">
      <c r="H232" s="219">
        <v>227</v>
      </c>
      <c r="I232" s="1">
        <v>18</v>
      </c>
      <c r="J232" s="1">
        <v>13</v>
      </c>
      <c r="K232" s="1">
        <v>1</v>
      </c>
      <c r="M232" s="1">
        <v>227</v>
      </c>
      <c r="N232" s="1">
        <v>15</v>
      </c>
      <c r="O232" s="1">
        <v>5</v>
      </c>
      <c r="P232" s="1">
        <v>1</v>
      </c>
      <c r="AB232" s="1">
        <v>227</v>
      </c>
      <c r="AC232" s="1">
        <v>21</v>
      </c>
      <c r="AD232" s="1">
        <v>20</v>
      </c>
      <c r="AE232" s="1">
        <v>1</v>
      </c>
    </row>
    <row r="233" spans="8:31" x14ac:dyDescent="0.25">
      <c r="H233" s="219">
        <v>228</v>
      </c>
      <c r="I233" s="1">
        <v>18</v>
      </c>
      <c r="J233" s="1">
        <v>14</v>
      </c>
      <c r="K233" s="1">
        <v>1</v>
      </c>
      <c r="M233" s="1">
        <v>228</v>
      </c>
      <c r="N233" s="1">
        <v>15</v>
      </c>
      <c r="O233" s="1">
        <v>6</v>
      </c>
      <c r="P233" s="1">
        <v>1</v>
      </c>
      <c r="AB233" s="1">
        <v>228</v>
      </c>
      <c r="AC233" s="1">
        <v>22</v>
      </c>
      <c r="AD233" s="1">
        <v>1</v>
      </c>
      <c r="AE233" s="1">
        <v>1</v>
      </c>
    </row>
    <row r="234" spans="8:31" x14ac:dyDescent="0.25">
      <c r="H234" s="219">
        <v>229</v>
      </c>
      <c r="I234" s="1">
        <v>18</v>
      </c>
      <c r="J234" s="1">
        <v>15</v>
      </c>
      <c r="K234" s="1">
        <v>1</v>
      </c>
      <c r="M234" s="1">
        <v>229</v>
      </c>
      <c r="N234" s="1">
        <v>15</v>
      </c>
      <c r="O234" s="1">
        <v>7</v>
      </c>
      <c r="P234" s="1">
        <v>1</v>
      </c>
      <c r="AB234" s="1">
        <v>229</v>
      </c>
      <c r="AC234" s="1">
        <v>22</v>
      </c>
      <c r="AD234" s="1">
        <v>2</v>
      </c>
      <c r="AE234" s="1">
        <v>1</v>
      </c>
    </row>
    <row r="235" spans="8:31" x14ac:dyDescent="0.25">
      <c r="H235" s="219">
        <v>230</v>
      </c>
      <c r="I235" s="1">
        <v>18</v>
      </c>
      <c r="J235" s="1">
        <v>17</v>
      </c>
      <c r="K235" s="1">
        <v>1</v>
      </c>
      <c r="M235" s="1">
        <v>230</v>
      </c>
      <c r="N235" s="1">
        <v>15</v>
      </c>
      <c r="O235" s="1">
        <v>8</v>
      </c>
      <c r="P235" s="1">
        <v>1</v>
      </c>
      <c r="AB235" s="1">
        <v>230</v>
      </c>
      <c r="AC235" s="1">
        <v>22</v>
      </c>
      <c r="AD235" s="1">
        <v>2</v>
      </c>
      <c r="AE235" s="1">
        <v>1</v>
      </c>
    </row>
    <row r="236" spans="8:31" x14ac:dyDescent="0.25">
      <c r="H236" s="219">
        <v>231</v>
      </c>
      <c r="I236" s="1">
        <v>18</v>
      </c>
      <c r="J236" s="1">
        <v>18</v>
      </c>
      <c r="K236" s="1">
        <v>1</v>
      </c>
      <c r="M236" s="1">
        <v>231</v>
      </c>
      <c r="N236" s="1">
        <v>15</v>
      </c>
      <c r="O236" s="1">
        <v>9</v>
      </c>
      <c r="P236" s="1">
        <v>1</v>
      </c>
      <c r="AB236" s="1">
        <v>231</v>
      </c>
      <c r="AC236" s="1">
        <v>22</v>
      </c>
      <c r="AD236" s="1">
        <v>3</v>
      </c>
      <c r="AE236" s="1">
        <v>1</v>
      </c>
    </row>
    <row r="237" spans="8:31" x14ac:dyDescent="0.25">
      <c r="H237" s="219">
        <v>232</v>
      </c>
      <c r="I237" s="1">
        <v>19</v>
      </c>
      <c r="J237" s="1">
        <v>2</v>
      </c>
      <c r="K237" s="1">
        <v>1</v>
      </c>
      <c r="M237" s="1">
        <v>232</v>
      </c>
      <c r="N237" s="1">
        <v>15</v>
      </c>
      <c r="O237" s="1">
        <v>10</v>
      </c>
      <c r="P237" s="1">
        <v>1</v>
      </c>
      <c r="AB237" s="1">
        <v>232</v>
      </c>
      <c r="AC237" s="1">
        <v>22</v>
      </c>
      <c r="AD237" s="1">
        <v>4</v>
      </c>
      <c r="AE237" s="1">
        <v>1</v>
      </c>
    </row>
    <row r="238" spans="8:31" x14ac:dyDescent="0.25">
      <c r="H238" s="219">
        <v>233</v>
      </c>
      <c r="I238" s="1">
        <v>19</v>
      </c>
      <c r="J238" s="1">
        <v>3</v>
      </c>
      <c r="K238" s="1">
        <v>1</v>
      </c>
      <c r="M238" s="1">
        <v>233</v>
      </c>
      <c r="N238" s="1">
        <v>15</v>
      </c>
      <c r="O238" s="1">
        <v>12</v>
      </c>
      <c r="P238" s="1">
        <v>1</v>
      </c>
      <c r="AB238" s="1">
        <v>233</v>
      </c>
      <c r="AC238" s="1">
        <v>22</v>
      </c>
      <c r="AD238" s="1">
        <v>5</v>
      </c>
      <c r="AE238" s="1">
        <v>1</v>
      </c>
    </row>
    <row r="239" spans="8:31" x14ac:dyDescent="0.25">
      <c r="H239" s="219">
        <v>234</v>
      </c>
      <c r="I239" s="1">
        <v>19</v>
      </c>
      <c r="J239" s="1">
        <v>4</v>
      </c>
      <c r="K239" s="1">
        <v>1</v>
      </c>
      <c r="M239" s="1">
        <v>234</v>
      </c>
      <c r="N239" s="1">
        <v>15</v>
      </c>
      <c r="O239" s="1">
        <v>13</v>
      </c>
      <c r="P239" s="1">
        <v>1</v>
      </c>
      <c r="AB239" s="1">
        <v>234</v>
      </c>
      <c r="AC239" s="1">
        <v>22</v>
      </c>
      <c r="AD239" s="1">
        <v>6</v>
      </c>
      <c r="AE239" s="1">
        <v>1</v>
      </c>
    </row>
    <row r="240" spans="8:31" x14ac:dyDescent="0.25">
      <c r="H240" s="219">
        <v>235</v>
      </c>
      <c r="I240" s="1">
        <v>19</v>
      </c>
      <c r="J240" s="1">
        <v>5</v>
      </c>
      <c r="K240" s="1">
        <v>1</v>
      </c>
      <c r="M240" s="1">
        <v>235</v>
      </c>
      <c r="N240" s="1">
        <v>15</v>
      </c>
      <c r="O240" s="1">
        <v>14</v>
      </c>
      <c r="P240" s="1">
        <v>1</v>
      </c>
      <c r="AB240" s="1">
        <v>235</v>
      </c>
      <c r="AC240" s="1">
        <v>22</v>
      </c>
      <c r="AD240" s="1">
        <v>7</v>
      </c>
      <c r="AE240" s="1">
        <v>1</v>
      </c>
    </row>
    <row r="241" spans="8:31" x14ac:dyDescent="0.25">
      <c r="H241" s="219">
        <v>236</v>
      </c>
      <c r="I241" s="1">
        <v>19</v>
      </c>
      <c r="J241" s="1">
        <v>6</v>
      </c>
      <c r="K241" s="1">
        <v>1</v>
      </c>
      <c r="M241" s="1">
        <v>236</v>
      </c>
      <c r="N241" s="1">
        <v>15</v>
      </c>
      <c r="O241" s="1">
        <v>16</v>
      </c>
      <c r="P241" s="1">
        <v>1</v>
      </c>
      <c r="AB241" s="1">
        <v>236</v>
      </c>
      <c r="AC241" s="1">
        <v>22</v>
      </c>
      <c r="AD241" s="1">
        <v>8</v>
      </c>
      <c r="AE241" s="1">
        <v>1</v>
      </c>
    </row>
    <row r="242" spans="8:31" x14ac:dyDescent="0.25">
      <c r="H242" s="219">
        <v>237</v>
      </c>
      <c r="I242" s="1">
        <v>19</v>
      </c>
      <c r="J242" s="1">
        <v>7</v>
      </c>
      <c r="K242" s="1">
        <v>1</v>
      </c>
      <c r="M242" s="1">
        <v>237</v>
      </c>
      <c r="N242" s="1">
        <v>15</v>
      </c>
      <c r="O242" s="1">
        <v>18</v>
      </c>
      <c r="P242" s="1">
        <v>1</v>
      </c>
      <c r="AB242" s="1">
        <v>237</v>
      </c>
      <c r="AC242" s="1">
        <v>22</v>
      </c>
      <c r="AD242" s="1">
        <v>9</v>
      </c>
      <c r="AE242" s="1">
        <v>1</v>
      </c>
    </row>
    <row r="243" spans="8:31" x14ac:dyDescent="0.25">
      <c r="H243" s="219">
        <v>238</v>
      </c>
      <c r="I243" s="1">
        <v>19</v>
      </c>
      <c r="J243" s="1">
        <v>8</v>
      </c>
      <c r="K243" s="1">
        <v>1</v>
      </c>
      <c r="M243" s="1">
        <v>238</v>
      </c>
      <c r="N243" s="1">
        <v>15</v>
      </c>
      <c r="O243" s="1">
        <v>19</v>
      </c>
      <c r="P243" s="1">
        <v>1</v>
      </c>
      <c r="AB243" s="1">
        <v>238</v>
      </c>
      <c r="AC243" s="1">
        <v>22</v>
      </c>
      <c r="AD243" s="1">
        <v>10</v>
      </c>
      <c r="AE243" s="1">
        <v>1</v>
      </c>
    </row>
    <row r="244" spans="8:31" x14ac:dyDescent="0.25">
      <c r="H244" s="219">
        <v>239</v>
      </c>
      <c r="I244" s="1">
        <v>19</v>
      </c>
      <c r="J244" s="1">
        <v>9</v>
      </c>
      <c r="K244" s="1">
        <v>1</v>
      </c>
      <c r="M244" s="1">
        <v>239</v>
      </c>
      <c r="N244" s="1">
        <v>15</v>
      </c>
      <c r="O244" s="1">
        <v>20</v>
      </c>
      <c r="P244" s="1">
        <v>1</v>
      </c>
      <c r="AB244" s="1">
        <v>239</v>
      </c>
      <c r="AC244" s="1">
        <v>22</v>
      </c>
      <c r="AD244" s="1">
        <v>11</v>
      </c>
      <c r="AE244" s="1">
        <v>1</v>
      </c>
    </row>
    <row r="245" spans="8:31" x14ac:dyDescent="0.25">
      <c r="H245" s="219">
        <v>240</v>
      </c>
      <c r="I245" s="1">
        <v>19</v>
      </c>
      <c r="J245" s="1">
        <v>11</v>
      </c>
      <c r="K245" s="1">
        <v>1</v>
      </c>
      <c r="M245" s="1">
        <v>240</v>
      </c>
      <c r="N245" s="1">
        <v>15</v>
      </c>
      <c r="O245" s="1">
        <v>21</v>
      </c>
      <c r="P245" s="1">
        <v>1</v>
      </c>
      <c r="AB245" s="1">
        <v>240</v>
      </c>
      <c r="AC245" s="1">
        <v>22</v>
      </c>
      <c r="AD245" s="1">
        <v>12</v>
      </c>
      <c r="AE245" s="1">
        <v>1</v>
      </c>
    </row>
    <row r="246" spans="8:31" x14ac:dyDescent="0.25">
      <c r="H246" s="219">
        <v>241</v>
      </c>
      <c r="I246" s="1">
        <v>19</v>
      </c>
      <c r="J246" s="1">
        <v>12</v>
      </c>
      <c r="K246" s="1">
        <v>1</v>
      </c>
      <c r="M246" s="1">
        <v>241</v>
      </c>
      <c r="N246" s="1">
        <v>16</v>
      </c>
      <c r="O246" s="1">
        <v>1</v>
      </c>
      <c r="P246" s="1">
        <v>1</v>
      </c>
      <c r="AB246" s="1">
        <v>241</v>
      </c>
      <c r="AC246" s="1">
        <v>22</v>
      </c>
      <c r="AD246" s="1">
        <v>13</v>
      </c>
      <c r="AE246" s="1">
        <v>1</v>
      </c>
    </row>
    <row r="247" spans="8:31" x14ac:dyDescent="0.25">
      <c r="H247" s="219">
        <v>242</v>
      </c>
      <c r="I247" s="1">
        <v>19</v>
      </c>
      <c r="J247" s="1">
        <v>13</v>
      </c>
      <c r="K247" s="1">
        <v>1</v>
      </c>
      <c r="M247" s="1">
        <v>242</v>
      </c>
      <c r="N247" s="1">
        <v>16</v>
      </c>
      <c r="O247" s="1">
        <v>3</v>
      </c>
      <c r="P247" s="1">
        <v>1</v>
      </c>
      <c r="AB247" s="1">
        <v>242</v>
      </c>
      <c r="AC247" s="1">
        <v>22</v>
      </c>
      <c r="AD247" s="1">
        <v>15</v>
      </c>
      <c r="AE247" s="1">
        <v>1</v>
      </c>
    </row>
    <row r="248" spans="8:31" x14ac:dyDescent="0.25">
      <c r="H248" s="219">
        <v>243</v>
      </c>
      <c r="I248" s="1">
        <v>19</v>
      </c>
      <c r="J248" s="1">
        <v>15</v>
      </c>
      <c r="K248" s="1">
        <v>1</v>
      </c>
      <c r="M248" s="1">
        <v>243</v>
      </c>
      <c r="N248" s="1">
        <v>16</v>
      </c>
      <c r="O248" s="1">
        <v>6</v>
      </c>
      <c r="P248" s="1">
        <v>1</v>
      </c>
      <c r="AB248" s="1">
        <v>243</v>
      </c>
      <c r="AC248" s="1">
        <v>22</v>
      </c>
      <c r="AD248" s="1">
        <v>16</v>
      </c>
      <c r="AE248" s="1">
        <v>1</v>
      </c>
    </row>
    <row r="249" spans="8:31" x14ac:dyDescent="0.25">
      <c r="H249" s="219">
        <v>244</v>
      </c>
      <c r="I249" s="1">
        <v>19</v>
      </c>
      <c r="J249" s="1">
        <v>16</v>
      </c>
      <c r="K249" s="1">
        <v>1</v>
      </c>
      <c r="M249" s="1">
        <v>244</v>
      </c>
      <c r="N249" s="1">
        <v>16</v>
      </c>
      <c r="O249" s="1">
        <v>7</v>
      </c>
      <c r="P249" s="1">
        <v>1</v>
      </c>
      <c r="AB249" s="1">
        <v>244</v>
      </c>
      <c r="AC249" s="1">
        <v>22</v>
      </c>
      <c r="AD249" s="1">
        <v>17</v>
      </c>
      <c r="AE249" s="1">
        <v>1</v>
      </c>
    </row>
    <row r="250" spans="8:31" x14ac:dyDescent="0.25">
      <c r="H250" s="219">
        <v>245</v>
      </c>
      <c r="I250" s="1">
        <v>19</v>
      </c>
      <c r="J250" s="1">
        <v>18</v>
      </c>
      <c r="K250" s="1">
        <v>1</v>
      </c>
      <c r="M250" s="1">
        <v>245</v>
      </c>
      <c r="N250" s="1">
        <v>16</v>
      </c>
      <c r="O250" s="1">
        <v>9</v>
      </c>
      <c r="P250" s="1">
        <v>1</v>
      </c>
      <c r="AB250" s="1">
        <v>245</v>
      </c>
      <c r="AC250" s="1">
        <v>23</v>
      </c>
      <c r="AD250" s="1">
        <v>1</v>
      </c>
      <c r="AE250" s="1">
        <v>1</v>
      </c>
    </row>
    <row r="251" spans="8:31" x14ac:dyDescent="0.25">
      <c r="H251" s="219">
        <v>246</v>
      </c>
      <c r="I251" s="1">
        <v>20</v>
      </c>
      <c r="J251" s="1">
        <v>1</v>
      </c>
      <c r="K251" s="1">
        <v>1</v>
      </c>
      <c r="M251" s="1">
        <v>246</v>
      </c>
      <c r="N251" s="1">
        <v>16</v>
      </c>
      <c r="O251" s="1">
        <v>11</v>
      </c>
      <c r="P251" s="1">
        <v>1</v>
      </c>
      <c r="AB251" s="1">
        <v>246</v>
      </c>
      <c r="AC251" s="1">
        <v>23</v>
      </c>
      <c r="AD251" s="1">
        <v>2</v>
      </c>
      <c r="AE251" s="1">
        <v>1</v>
      </c>
    </row>
    <row r="252" spans="8:31" x14ac:dyDescent="0.25">
      <c r="H252" s="219">
        <v>247</v>
      </c>
      <c r="I252" s="1">
        <v>20</v>
      </c>
      <c r="J252" s="1">
        <v>3</v>
      </c>
      <c r="K252" s="1">
        <v>1</v>
      </c>
      <c r="M252" s="1">
        <v>247</v>
      </c>
      <c r="N252" s="1">
        <v>16</v>
      </c>
      <c r="O252" s="1">
        <v>12</v>
      </c>
      <c r="P252" s="1">
        <v>1</v>
      </c>
      <c r="AB252" s="1">
        <v>247</v>
      </c>
      <c r="AC252" s="1">
        <v>23</v>
      </c>
      <c r="AD252" s="1">
        <v>3</v>
      </c>
      <c r="AE252" s="1">
        <v>1</v>
      </c>
    </row>
    <row r="253" spans="8:31" x14ac:dyDescent="0.25">
      <c r="H253" s="219">
        <v>248</v>
      </c>
      <c r="I253" s="1">
        <v>20</v>
      </c>
      <c r="J253" s="1">
        <v>4</v>
      </c>
      <c r="K253" s="1">
        <v>1</v>
      </c>
      <c r="M253" s="1">
        <v>248</v>
      </c>
      <c r="N253" s="1">
        <v>16</v>
      </c>
      <c r="O253" s="1">
        <v>13</v>
      </c>
      <c r="P253" s="1">
        <v>1</v>
      </c>
      <c r="AB253" s="1">
        <v>248</v>
      </c>
      <c r="AC253" s="1">
        <v>23</v>
      </c>
      <c r="AD253" s="1">
        <v>4</v>
      </c>
      <c r="AE253" s="1">
        <v>1</v>
      </c>
    </row>
    <row r="254" spans="8:31" x14ac:dyDescent="0.25">
      <c r="H254" s="219">
        <v>249</v>
      </c>
      <c r="I254" s="1">
        <v>20</v>
      </c>
      <c r="J254" s="1">
        <v>5</v>
      </c>
      <c r="K254" s="1">
        <v>1</v>
      </c>
      <c r="M254" s="1">
        <v>249</v>
      </c>
      <c r="N254" s="1">
        <v>16</v>
      </c>
      <c r="O254" s="1">
        <v>14</v>
      </c>
      <c r="P254" s="1">
        <v>1</v>
      </c>
      <c r="AB254" s="1">
        <v>249</v>
      </c>
      <c r="AC254" s="1">
        <v>23</v>
      </c>
      <c r="AD254" s="1">
        <v>5</v>
      </c>
      <c r="AE254" s="1">
        <v>1</v>
      </c>
    </row>
    <row r="255" spans="8:31" x14ac:dyDescent="0.25">
      <c r="H255" s="219">
        <v>250</v>
      </c>
      <c r="I255" s="1">
        <v>20</v>
      </c>
      <c r="J255" s="1">
        <v>7</v>
      </c>
      <c r="K255" s="1">
        <v>1</v>
      </c>
      <c r="M255" s="1">
        <v>250</v>
      </c>
      <c r="N255" s="1">
        <v>16</v>
      </c>
      <c r="O255" s="1">
        <v>15</v>
      </c>
      <c r="P255" s="1">
        <v>1</v>
      </c>
      <c r="AB255" s="1">
        <v>250</v>
      </c>
      <c r="AC255" s="1">
        <v>23</v>
      </c>
      <c r="AD255" s="1">
        <v>7</v>
      </c>
      <c r="AE255" s="1">
        <v>1</v>
      </c>
    </row>
    <row r="256" spans="8:31" x14ac:dyDescent="0.25">
      <c r="H256" s="219">
        <v>251</v>
      </c>
      <c r="I256" s="1">
        <v>20</v>
      </c>
      <c r="J256" s="1">
        <v>9</v>
      </c>
      <c r="K256" s="1">
        <v>1</v>
      </c>
      <c r="M256" s="1">
        <v>251</v>
      </c>
      <c r="N256" s="1">
        <v>16</v>
      </c>
      <c r="O256" s="1">
        <v>16</v>
      </c>
      <c r="P256" s="1">
        <v>1</v>
      </c>
      <c r="AB256" s="1">
        <v>251</v>
      </c>
      <c r="AC256" s="1">
        <v>23</v>
      </c>
      <c r="AD256" s="1">
        <v>8</v>
      </c>
      <c r="AE256" s="1">
        <v>1</v>
      </c>
    </row>
    <row r="257" spans="8:31" x14ac:dyDescent="0.25">
      <c r="H257" s="219">
        <v>252</v>
      </c>
      <c r="I257" s="1">
        <v>20</v>
      </c>
      <c r="J257" s="1">
        <v>11</v>
      </c>
      <c r="K257" s="1">
        <v>1</v>
      </c>
      <c r="M257" s="1">
        <v>252</v>
      </c>
      <c r="N257" s="1">
        <v>16</v>
      </c>
      <c r="O257" s="1">
        <v>17</v>
      </c>
      <c r="P257" s="1">
        <v>1</v>
      </c>
      <c r="AB257" s="1">
        <v>252</v>
      </c>
      <c r="AC257" s="1">
        <v>23</v>
      </c>
      <c r="AD257" s="1">
        <v>9</v>
      </c>
      <c r="AE257" s="1">
        <v>1</v>
      </c>
    </row>
    <row r="258" spans="8:31" x14ac:dyDescent="0.25">
      <c r="H258" s="219">
        <v>253</v>
      </c>
      <c r="I258" s="1">
        <v>20</v>
      </c>
      <c r="J258" s="1">
        <v>13</v>
      </c>
      <c r="K258" s="1">
        <v>1</v>
      </c>
      <c r="M258" s="1">
        <v>253</v>
      </c>
      <c r="N258" s="1">
        <v>16</v>
      </c>
      <c r="O258" s="1">
        <v>19</v>
      </c>
      <c r="P258" s="1">
        <v>1</v>
      </c>
      <c r="AB258" s="1">
        <v>253</v>
      </c>
      <c r="AC258" s="1">
        <v>23</v>
      </c>
      <c r="AD258" s="1">
        <v>10</v>
      </c>
      <c r="AE258" s="1">
        <v>1</v>
      </c>
    </row>
    <row r="259" spans="8:31" x14ac:dyDescent="0.25">
      <c r="H259" s="219">
        <v>254</v>
      </c>
      <c r="I259" s="1">
        <v>20</v>
      </c>
      <c r="J259" s="1">
        <v>14</v>
      </c>
      <c r="K259" s="1">
        <v>1</v>
      </c>
      <c r="M259" s="1">
        <v>254</v>
      </c>
      <c r="N259" s="1">
        <v>16</v>
      </c>
      <c r="O259" s="1">
        <v>20</v>
      </c>
      <c r="P259" s="1">
        <v>1</v>
      </c>
      <c r="AB259" s="1">
        <v>254</v>
      </c>
      <c r="AC259" s="1">
        <v>23</v>
      </c>
      <c r="AD259" s="1">
        <v>12</v>
      </c>
      <c r="AE259" s="1">
        <v>1</v>
      </c>
    </row>
    <row r="260" spans="8:31" x14ac:dyDescent="0.25">
      <c r="H260" s="219">
        <v>255</v>
      </c>
      <c r="I260" s="1">
        <v>20</v>
      </c>
      <c r="J260" s="1">
        <v>15</v>
      </c>
      <c r="K260" s="1">
        <v>1</v>
      </c>
      <c r="M260" s="1">
        <v>255</v>
      </c>
      <c r="N260" s="1">
        <v>16</v>
      </c>
      <c r="O260" s="1">
        <v>21</v>
      </c>
      <c r="P260" s="1">
        <v>1</v>
      </c>
      <c r="AB260" s="1">
        <v>255</v>
      </c>
      <c r="AC260" s="1">
        <v>23</v>
      </c>
      <c r="AD260" s="1">
        <v>13</v>
      </c>
      <c r="AE260" s="1">
        <v>1</v>
      </c>
    </row>
    <row r="261" spans="8:31" x14ac:dyDescent="0.25">
      <c r="H261" s="219">
        <v>256</v>
      </c>
      <c r="I261" s="1">
        <v>20</v>
      </c>
      <c r="J261" s="1">
        <v>16</v>
      </c>
      <c r="K261" s="1">
        <v>1</v>
      </c>
      <c r="M261" s="1">
        <v>256</v>
      </c>
      <c r="N261" s="1">
        <v>17</v>
      </c>
      <c r="O261" s="1">
        <v>1</v>
      </c>
      <c r="P261" s="1">
        <v>1</v>
      </c>
      <c r="AB261" s="1">
        <v>256</v>
      </c>
      <c r="AC261" s="1">
        <v>23</v>
      </c>
      <c r="AD261" s="1">
        <v>14</v>
      </c>
      <c r="AE261" s="1">
        <v>1</v>
      </c>
    </row>
    <row r="262" spans="8:31" x14ac:dyDescent="0.25">
      <c r="H262" s="219">
        <v>257</v>
      </c>
      <c r="I262" s="1">
        <v>20</v>
      </c>
      <c r="J262" s="1">
        <v>17</v>
      </c>
      <c r="K262" s="1">
        <v>1</v>
      </c>
      <c r="M262" s="1">
        <v>257</v>
      </c>
      <c r="N262" s="1">
        <v>17</v>
      </c>
      <c r="O262" s="1">
        <v>2</v>
      </c>
      <c r="P262" s="1">
        <v>1</v>
      </c>
      <c r="AB262" s="1">
        <v>257</v>
      </c>
      <c r="AC262" s="1">
        <v>23</v>
      </c>
      <c r="AD262" s="1">
        <v>17</v>
      </c>
      <c r="AE262" s="1">
        <v>1</v>
      </c>
    </row>
    <row r="263" spans="8:31" x14ac:dyDescent="0.25">
      <c r="H263" s="219">
        <v>258</v>
      </c>
      <c r="I263" s="1">
        <v>20</v>
      </c>
      <c r="J263" s="1">
        <v>18</v>
      </c>
      <c r="K263" s="1">
        <v>1</v>
      </c>
      <c r="M263" s="1">
        <v>258</v>
      </c>
      <c r="N263" s="1">
        <v>17</v>
      </c>
      <c r="O263" s="1">
        <v>3</v>
      </c>
      <c r="P263" s="1">
        <v>1</v>
      </c>
      <c r="AB263" s="1">
        <v>258</v>
      </c>
      <c r="AC263" s="1">
        <v>23</v>
      </c>
      <c r="AD263" s="1">
        <v>18</v>
      </c>
      <c r="AE263" s="1">
        <v>1</v>
      </c>
    </row>
    <row r="264" spans="8:31" x14ac:dyDescent="0.25">
      <c r="H264" s="219">
        <v>259</v>
      </c>
      <c r="I264" s="1">
        <v>21</v>
      </c>
      <c r="J264" s="1">
        <v>2</v>
      </c>
      <c r="K264" s="1">
        <v>1</v>
      </c>
      <c r="M264" s="1">
        <v>259</v>
      </c>
      <c r="N264" s="1">
        <v>17</v>
      </c>
      <c r="O264" s="1">
        <v>5</v>
      </c>
      <c r="P264" s="1">
        <v>1</v>
      </c>
      <c r="AB264" s="1">
        <v>259</v>
      </c>
      <c r="AC264" s="1">
        <v>23</v>
      </c>
      <c r="AD264" s="1">
        <v>19</v>
      </c>
      <c r="AE264" s="1">
        <v>1</v>
      </c>
    </row>
    <row r="265" spans="8:31" x14ac:dyDescent="0.25">
      <c r="H265" s="219">
        <v>260</v>
      </c>
      <c r="I265" s="1">
        <v>21</v>
      </c>
      <c r="J265" s="1">
        <v>4</v>
      </c>
      <c r="K265" s="1">
        <v>1</v>
      </c>
      <c r="M265" s="1">
        <v>260</v>
      </c>
      <c r="N265" s="1">
        <v>17</v>
      </c>
      <c r="O265" s="1">
        <v>7</v>
      </c>
      <c r="P265" s="1">
        <v>1</v>
      </c>
      <c r="AB265" s="1">
        <v>260</v>
      </c>
      <c r="AC265" s="1">
        <v>23</v>
      </c>
      <c r="AD265" s="1">
        <v>20</v>
      </c>
      <c r="AE265" s="1">
        <v>1</v>
      </c>
    </row>
    <row r="266" spans="8:31" x14ac:dyDescent="0.25">
      <c r="H266" s="219">
        <v>261</v>
      </c>
      <c r="I266" s="1">
        <v>21</v>
      </c>
      <c r="J266" s="1">
        <v>5</v>
      </c>
      <c r="K266" s="1">
        <v>1</v>
      </c>
      <c r="M266" s="1">
        <v>261</v>
      </c>
      <c r="N266" s="1">
        <v>17</v>
      </c>
      <c r="O266" s="1">
        <v>8</v>
      </c>
      <c r="P266" s="1">
        <v>1</v>
      </c>
      <c r="AB266" s="1">
        <v>261</v>
      </c>
      <c r="AC266" s="1">
        <v>24</v>
      </c>
      <c r="AD266" s="1">
        <v>2</v>
      </c>
      <c r="AE266" s="1">
        <v>1</v>
      </c>
    </row>
    <row r="267" spans="8:31" x14ac:dyDescent="0.25">
      <c r="H267" s="219">
        <v>262</v>
      </c>
      <c r="I267" s="1">
        <v>21</v>
      </c>
      <c r="J267" s="1">
        <v>6</v>
      </c>
      <c r="K267" s="1">
        <v>1</v>
      </c>
      <c r="M267" s="1">
        <v>262</v>
      </c>
      <c r="N267" s="1">
        <v>17</v>
      </c>
      <c r="O267" s="1">
        <v>9</v>
      </c>
      <c r="P267" s="1">
        <v>1</v>
      </c>
      <c r="AB267" s="1">
        <v>262</v>
      </c>
      <c r="AC267" s="1">
        <v>24</v>
      </c>
      <c r="AD267" s="1">
        <v>3</v>
      </c>
      <c r="AE267" s="1">
        <v>1</v>
      </c>
    </row>
    <row r="268" spans="8:31" x14ac:dyDescent="0.25">
      <c r="H268" s="219">
        <v>263</v>
      </c>
      <c r="I268" s="1">
        <v>21</v>
      </c>
      <c r="J268" s="1">
        <v>7</v>
      </c>
      <c r="K268" s="1">
        <v>1</v>
      </c>
      <c r="M268" s="1">
        <v>263</v>
      </c>
      <c r="N268" s="1">
        <v>17</v>
      </c>
      <c r="O268" s="1">
        <v>10</v>
      </c>
      <c r="P268" s="1">
        <v>1</v>
      </c>
      <c r="AB268" s="1">
        <v>263</v>
      </c>
      <c r="AC268" s="1">
        <v>24</v>
      </c>
      <c r="AD268" s="1">
        <v>4</v>
      </c>
      <c r="AE268" s="1">
        <v>1</v>
      </c>
    </row>
    <row r="269" spans="8:31" x14ac:dyDescent="0.25">
      <c r="H269" s="219">
        <v>264</v>
      </c>
      <c r="I269" s="1">
        <v>21</v>
      </c>
      <c r="J269" s="1">
        <v>8</v>
      </c>
      <c r="K269" s="1">
        <v>1</v>
      </c>
      <c r="M269" s="1">
        <v>264</v>
      </c>
      <c r="N269" s="1">
        <v>17</v>
      </c>
      <c r="O269" s="1">
        <v>11</v>
      </c>
      <c r="P269" s="1">
        <v>1</v>
      </c>
      <c r="AB269" s="1">
        <v>264</v>
      </c>
      <c r="AC269" s="1">
        <v>24</v>
      </c>
      <c r="AD269" s="1">
        <v>5</v>
      </c>
      <c r="AE269" s="1">
        <v>1</v>
      </c>
    </row>
    <row r="270" spans="8:31" x14ac:dyDescent="0.25">
      <c r="H270" s="219">
        <v>265</v>
      </c>
      <c r="I270" s="1">
        <v>21</v>
      </c>
      <c r="J270" s="1">
        <v>9</v>
      </c>
      <c r="K270" s="1">
        <v>1</v>
      </c>
      <c r="M270" s="1">
        <v>265</v>
      </c>
      <c r="N270" s="1">
        <v>17</v>
      </c>
      <c r="O270" s="1">
        <v>14</v>
      </c>
      <c r="P270" s="1">
        <v>1</v>
      </c>
      <c r="AB270" s="1">
        <v>265</v>
      </c>
      <c r="AC270" s="1">
        <v>24</v>
      </c>
      <c r="AD270" s="1">
        <v>6</v>
      </c>
      <c r="AE270" s="1">
        <v>1</v>
      </c>
    </row>
    <row r="271" spans="8:31" x14ac:dyDescent="0.25">
      <c r="H271" s="219">
        <v>266</v>
      </c>
      <c r="I271" s="1">
        <v>21</v>
      </c>
      <c r="J271" s="1">
        <v>10</v>
      </c>
      <c r="K271" s="1">
        <v>1</v>
      </c>
      <c r="M271" s="1">
        <v>266</v>
      </c>
      <c r="N271" s="1">
        <v>17</v>
      </c>
      <c r="O271" s="1">
        <v>15</v>
      </c>
      <c r="P271" s="1">
        <v>1</v>
      </c>
      <c r="AB271" s="1">
        <v>266</v>
      </c>
      <c r="AC271" s="1">
        <v>24</v>
      </c>
      <c r="AD271" s="1">
        <v>7</v>
      </c>
      <c r="AE271" s="1">
        <v>1</v>
      </c>
    </row>
    <row r="272" spans="8:31" x14ac:dyDescent="0.25">
      <c r="H272" s="219">
        <v>267</v>
      </c>
      <c r="I272" s="1">
        <v>21</v>
      </c>
      <c r="J272" s="1">
        <v>11</v>
      </c>
      <c r="K272" s="1">
        <v>1</v>
      </c>
      <c r="M272" s="1">
        <v>267</v>
      </c>
      <c r="N272" s="1">
        <v>17</v>
      </c>
      <c r="O272" s="1">
        <v>16</v>
      </c>
      <c r="P272" s="1">
        <v>1</v>
      </c>
      <c r="AB272" s="1">
        <v>267</v>
      </c>
      <c r="AC272" s="1">
        <v>24</v>
      </c>
      <c r="AD272" s="1">
        <v>8</v>
      </c>
      <c r="AE272" s="1">
        <v>1</v>
      </c>
    </row>
    <row r="273" spans="8:31" x14ac:dyDescent="0.25">
      <c r="H273" s="219">
        <v>268</v>
      </c>
      <c r="I273" s="1">
        <v>21</v>
      </c>
      <c r="J273" s="1">
        <v>12</v>
      </c>
      <c r="K273" s="1">
        <v>1</v>
      </c>
      <c r="M273" s="1">
        <v>268</v>
      </c>
      <c r="N273" s="1">
        <v>17</v>
      </c>
      <c r="O273" s="1">
        <v>17</v>
      </c>
      <c r="P273" s="1">
        <v>1</v>
      </c>
      <c r="AB273" s="1">
        <v>268</v>
      </c>
      <c r="AC273" s="1">
        <v>24</v>
      </c>
      <c r="AD273" s="1">
        <v>9</v>
      </c>
      <c r="AE273" s="1">
        <v>1</v>
      </c>
    </row>
    <row r="274" spans="8:31" x14ac:dyDescent="0.25">
      <c r="H274" s="219">
        <v>269</v>
      </c>
      <c r="I274" s="1">
        <v>21</v>
      </c>
      <c r="J274" s="1">
        <v>13</v>
      </c>
      <c r="K274" s="1">
        <v>1</v>
      </c>
      <c r="M274" s="1">
        <v>269</v>
      </c>
      <c r="N274" s="1">
        <v>17</v>
      </c>
      <c r="O274" s="1">
        <v>18</v>
      </c>
      <c r="P274" s="1">
        <v>1</v>
      </c>
      <c r="AB274" s="1">
        <v>269</v>
      </c>
      <c r="AC274" s="1">
        <v>24</v>
      </c>
      <c r="AD274" s="1">
        <v>10</v>
      </c>
      <c r="AE274" s="1">
        <v>1</v>
      </c>
    </row>
    <row r="275" spans="8:31" x14ac:dyDescent="0.25">
      <c r="H275" s="219">
        <v>270</v>
      </c>
      <c r="I275" s="1">
        <v>21</v>
      </c>
      <c r="J275" s="1">
        <v>16</v>
      </c>
      <c r="K275" s="1">
        <v>1</v>
      </c>
      <c r="M275" s="1">
        <v>270</v>
      </c>
      <c r="N275" s="1">
        <v>17</v>
      </c>
      <c r="O275" s="1">
        <v>19</v>
      </c>
      <c r="P275" s="1">
        <v>1</v>
      </c>
      <c r="AB275" s="1">
        <v>270</v>
      </c>
      <c r="AC275" s="1">
        <v>24</v>
      </c>
      <c r="AD275" s="1">
        <v>11</v>
      </c>
      <c r="AE275" s="1">
        <v>1</v>
      </c>
    </row>
    <row r="276" spans="8:31" x14ac:dyDescent="0.25">
      <c r="H276" s="219">
        <v>271</v>
      </c>
      <c r="I276" s="1">
        <v>21</v>
      </c>
      <c r="J276" s="1">
        <v>18</v>
      </c>
      <c r="K276" s="1">
        <v>1</v>
      </c>
      <c r="M276" s="1">
        <v>271</v>
      </c>
      <c r="N276" s="1">
        <v>17</v>
      </c>
      <c r="O276" s="1">
        <v>20</v>
      </c>
      <c r="P276" s="1">
        <v>1</v>
      </c>
      <c r="AB276" s="1">
        <v>271</v>
      </c>
      <c r="AC276" s="1">
        <v>24</v>
      </c>
      <c r="AD276" s="1">
        <v>12</v>
      </c>
      <c r="AE276" s="1">
        <v>1</v>
      </c>
    </row>
    <row r="277" spans="8:31" x14ac:dyDescent="0.25">
      <c r="H277" s="219">
        <v>272</v>
      </c>
      <c r="I277" s="1">
        <v>22</v>
      </c>
      <c r="J277" s="1">
        <v>1</v>
      </c>
      <c r="K277" s="1">
        <v>1</v>
      </c>
      <c r="M277" s="1">
        <v>272</v>
      </c>
      <c r="N277" s="1">
        <v>17</v>
      </c>
      <c r="O277" s="1">
        <v>21</v>
      </c>
      <c r="P277" s="1">
        <v>1</v>
      </c>
      <c r="AB277" s="1">
        <v>272</v>
      </c>
      <c r="AC277" s="1">
        <v>24</v>
      </c>
      <c r="AD277" s="1">
        <v>13</v>
      </c>
      <c r="AE277" s="1">
        <v>1</v>
      </c>
    </row>
    <row r="278" spans="8:31" x14ac:dyDescent="0.25">
      <c r="H278" s="219">
        <v>273</v>
      </c>
      <c r="I278" s="1">
        <v>22</v>
      </c>
      <c r="J278" s="1">
        <v>7</v>
      </c>
      <c r="K278" s="1">
        <v>1</v>
      </c>
      <c r="M278" s="1">
        <v>273</v>
      </c>
      <c r="N278" s="1">
        <v>18</v>
      </c>
      <c r="O278" s="1">
        <v>1</v>
      </c>
      <c r="P278" s="1">
        <v>1</v>
      </c>
      <c r="AB278" s="1">
        <v>273</v>
      </c>
      <c r="AC278" s="1">
        <v>24</v>
      </c>
      <c r="AD278" s="1">
        <v>14</v>
      </c>
      <c r="AE278" s="1">
        <v>1</v>
      </c>
    </row>
    <row r="279" spans="8:31" x14ac:dyDescent="0.25">
      <c r="H279" s="219">
        <v>274</v>
      </c>
      <c r="I279" s="1">
        <v>22</v>
      </c>
      <c r="J279" s="1">
        <v>8</v>
      </c>
      <c r="K279" s="1">
        <v>1</v>
      </c>
      <c r="M279" s="1">
        <v>274</v>
      </c>
      <c r="N279" s="1">
        <v>18</v>
      </c>
      <c r="O279" s="1">
        <v>3</v>
      </c>
      <c r="P279" s="1">
        <v>1</v>
      </c>
      <c r="AB279" s="1">
        <v>274</v>
      </c>
      <c r="AC279" s="1">
        <v>24</v>
      </c>
      <c r="AD279" s="1">
        <v>15</v>
      </c>
      <c r="AE279" s="1">
        <v>1</v>
      </c>
    </row>
    <row r="280" spans="8:31" x14ac:dyDescent="0.25">
      <c r="H280" s="219">
        <v>275</v>
      </c>
      <c r="I280" s="1">
        <v>22</v>
      </c>
      <c r="J280" s="1">
        <v>9</v>
      </c>
      <c r="K280" s="1">
        <v>1</v>
      </c>
      <c r="M280" s="1">
        <v>275</v>
      </c>
      <c r="N280" s="1">
        <v>18</v>
      </c>
      <c r="O280" s="1">
        <v>4</v>
      </c>
      <c r="P280" s="1">
        <v>1</v>
      </c>
      <c r="AB280" s="1">
        <v>275</v>
      </c>
      <c r="AC280" s="1">
        <v>24</v>
      </c>
      <c r="AD280" s="1">
        <v>16</v>
      </c>
      <c r="AE280" s="1">
        <v>1</v>
      </c>
    </row>
    <row r="281" spans="8:31" x14ac:dyDescent="0.25">
      <c r="H281" s="219">
        <v>276</v>
      </c>
      <c r="I281" s="1">
        <v>22</v>
      </c>
      <c r="J281" s="1">
        <v>10</v>
      </c>
      <c r="K281" s="1">
        <v>1</v>
      </c>
      <c r="M281" s="1">
        <v>276</v>
      </c>
      <c r="N281" s="1">
        <v>18</v>
      </c>
      <c r="O281" s="1">
        <v>5</v>
      </c>
      <c r="P281" s="1">
        <v>1</v>
      </c>
      <c r="AB281" s="1">
        <v>276</v>
      </c>
      <c r="AC281" s="1">
        <v>24</v>
      </c>
      <c r="AD281" s="1">
        <v>17</v>
      </c>
      <c r="AE281" s="1">
        <v>1</v>
      </c>
    </row>
    <row r="282" spans="8:31" x14ac:dyDescent="0.25">
      <c r="H282" s="219">
        <v>277</v>
      </c>
      <c r="I282" s="1">
        <v>22</v>
      </c>
      <c r="J282" s="1">
        <v>13</v>
      </c>
      <c r="K282" s="1">
        <v>1</v>
      </c>
      <c r="M282" s="1">
        <v>277</v>
      </c>
      <c r="N282" s="1">
        <v>18</v>
      </c>
      <c r="O282" s="1">
        <v>6</v>
      </c>
      <c r="P282" s="1">
        <v>1</v>
      </c>
      <c r="AB282" s="1">
        <v>277</v>
      </c>
      <c r="AC282" s="1">
        <v>24</v>
      </c>
      <c r="AD282" s="1">
        <v>18</v>
      </c>
      <c r="AE282" s="1">
        <v>1</v>
      </c>
    </row>
    <row r="283" spans="8:31" x14ac:dyDescent="0.25">
      <c r="H283" s="219">
        <v>278</v>
      </c>
      <c r="I283" s="1">
        <v>22</v>
      </c>
      <c r="J283" s="1">
        <v>14</v>
      </c>
      <c r="K283" s="1">
        <v>1</v>
      </c>
      <c r="M283" s="1">
        <v>278</v>
      </c>
      <c r="N283" s="1">
        <v>18</v>
      </c>
      <c r="O283" s="1">
        <v>7</v>
      </c>
      <c r="P283" s="1">
        <v>1</v>
      </c>
      <c r="AB283" s="1">
        <v>278</v>
      </c>
      <c r="AC283" s="1">
        <v>24</v>
      </c>
      <c r="AD283" s="1">
        <v>19</v>
      </c>
      <c r="AE283" s="1">
        <v>1</v>
      </c>
    </row>
    <row r="284" spans="8:31" x14ac:dyDescent="0.25">
      <c r="H284" s="219">
        <v>279</v>
      </c>
      <c r="I284" s="1">
        <v>22</v>
      </c>
      <c r="J284" s="1">
        <v>15</v>
      </c>
      <c r="K284" s="1">
        <v>1</v>
      </c>
      <c r="M284" s="1">
        <v>279</v>
      </c>
      <c r="N284" s="1">
        <v>18</v>
      </c>
      <c r="O284" s="1">
        <v>8</v>
      </c>
      <c r="P284" s="1">
        <v>1</v>
      </c>
      <c r="AB284" s="1">
        <v>279</v>
      </c>
      <c r="AC284" s="1">
        <v>24</v>
      </c>
      <c r="AD284" s="1">
        <v>20</v>
      </c>
      <c r="AE284" s="1">
        <v>1</v>
      </c>
    </row>
    <row r="285" spans="8:31" x14ac:dyDescent="0.25">
      <c r="H285" s="219">
        <v>280</v>
      </c>
      <c r="I285" s="1">
        <v>22</v>
      </c>
      <c r="J285" s="1">
        <v>16</v>
      </c>
      <c r="K285" s="1">
        <v>1</v>
      </c>
      <c r="M285" s="1">
        <v>280</v>
      </c>
      <c r="N285" s="1">
        <v>18</v>
      </c>
      <c r="O285" s="1">
        <v>10</v>
      </c>
      <c r="P285" s="1">
        <v>1</v>
      </c>
      <c r="AB285" s="1">
        <v>280</v>
      </c>
      <c r="AC285" s="1">
        <v>25</v>
      </c>
      <c r="AD285" s="1">
        <v>1</v>
      </c>
      <c r="AE285" s="1">
        <v>1</v>
      </c>
    </row>
    <row r="286" spans="8:31" x14ac:dyDescent="0.25">
      <c r="H286" s="219">
        <v>281</v>
      </c>
      <c r="I286" s="1">
        <v>23</v>
      </c>
      <c r="J286" s="1">
        <v>2</v>
      </c>
      <c r="K286" s="1">
        <v>1</v>
      </c>
      <c r="M286" s="1">
        <v>281</v>
      </c>
      <c r="N286" s="1">
        <v>18</v>
      </c>
      <c r="O286" s="1">
        <v>11</v>
      </c>
      <c r="P286" s="1">
        <v>1</v>
      </c>
      <c r="AB286" s="1">
        <v>281</v>
      </c>
      <c r="AC286" s="1">
        <v>25</v>
      </c>
      <c r="AD286" s="1">
        <v>2</v>
      </c>
      <c r="AE286" s="1">
        <v>1</v>
      </c>
    </row>
    <row r="287" spans="8:31" x14ac:dyDescent="0.25">
      <c r="H287" s="219">
        <v>282</v>
      </c>
      <c r="I287" s="1">
        <v>23</v>
      </c>
      <c r="J287" s="1">
        <v>4</v>
      </c>
      <c r="K287" s="1">
        <v>1</v>
      </c>
      <c r="M287" s="1">
        <v>282</v>
      </c>
      <c r="N287" s="1">
        <v>18</v>
      </c>
      <c r="O287" s="1">
        <v>12</v>
      </c>
      <c r="P287" s="1">
        <v>1</v>
      </c>
      <c r="AB287" s="1">
        <v>282</v>
      </c>
      <c r="AC287" s="1">
        <v>25</v>
      </c>
      <c r="AD287" s="1">
        <v>3</v>
      </c>
      <c r="AE287" s="1">
        <v>1</v>
      </c>
    </row>
    <row r="288" spans="8:31" x14ac:dyDescent="0.25">
      <c r="H288" s="219">
        <v>283</v>
      </c>
      <c r="I288" s="1">
        <v>23</v>
      </c>
      <c r="J288" s="1">
        <v>5</v>
      </c>
      <c r="K288" s="1">
        <v>1</v>
      </c>
      <c r="M288" s="1">
        <v>283</v>
      </c>
      <c r="N288" s="1">
        <v>18</v>
      </c>
      <c r="O288" s="1">
        <v>14</v>
      </c>
      <c r="P288" s="1">
        <v>1</v>
      </c>
      <c r="AB288" s="1">
        <v>283</v>
      </c>
      <c r="AC288" s="1">
        <v>25</v>
      </c>
      <c r="AD288" s="1">
        <v>4</v>
      </c>
      <c r="AE288" s="1">
        <v>1</v>
      </c>
    </row>
    <row r="289" spans="8:31" x14ac:dyDescent="0.25">
      <c r="H289" s="219">
        <v>284</v>
      </c>
      <c r="I289" s="1">
        <v>23</v>
      </c>
      <c r="J289" s="1">
        <v>6</v>
      </c>
      <c r="K289" s="1">
        <v>1</v>
      </c>
      <c r="M289" s="1">
        <v>284</v>
      </c>
      <c r="N289" s="1">
        <v>18</v>
      </c>
      <c r="O289" s="1">
        <v>16</v>
      </c>
      <c r="P289" s="1">
        <v>1</v>
      </c>
      <c r="AB289" s="1">
        <v>284</v>
      </c>
      <c r="AC289" s="1">
        <v>25</v>
      </c>
      <c r="AD289" s="1">
        <v>6</v>
      </c>
      <c r="AE289" s="1">
        <v>1</v>
      </c>
    </row>
    <row r="290" spans="8:31" x14ac:dyDescent="0.25">
      <c r="H290" s="219">
        <v>285</v>
      </c>
      <c r="I290" s="1">
        <v>23</v>
      </c>
      <c r="J290" s="1">
        <v>7</v>
      </c>
      <c r="K290" s="1">
        <v>1</v>
      </c>
      <c r="M290" s="1">
        <v>285</v>
      </c>
      <c r="N290" s="1">
        <v>18</v>
      </c>
      <c r="O290" s="1">
        <v>17</v>
      </c>
      <c r="P290" s="1">
        <v>1</v>
      </c>
      <c r="AB290" s="1">
        <v>285</v>
      </c>
      <c r="AC290" s="1">
        <v>25</v>
      </c>
      <c r="AD290" s="1">
        <v>8</v>
      </c>
      <c r="AE290" s="1">
        <v>1</v>
      </c>
    </row>
    <row r="291" spans="8:31" x14ac:dyDescent="0.25">
      <c r="H291" s="219">
        <v>286</v>
      </c>
      <c r="I291" s="1">
        <v>23</v>
      </c>
      <c r="J291" s="1">
        <v>8</v>
      </c>
      <c r="K291" s="1">
        <v>1</v>
      </c>
      <c r="M291" s="1">
        <v>286</v>
      </c>
      <c r="N291" s="1">
        <v>18</v>
      </c>
      <c r="O291" s="1">
        <v>18</v>
      </c>
      <c r="P291" s="1">
        <v>1</v>
      </c>
      <c r="AB291" s="1">
        <v>286</v>
      </c>
      <c r="AC291" s="1">
        <v>25</v>
      </c>
      <c r="AD291" s="1">
        <v>9</v>
      </c>
      <c r="AE291" s="1">
        <v>1</v>
      </c>
    </row>
    <row r="292" spans="8:31" x14ac:dyDescent="0.25">
      <c r="H292" s="219">
        <v>287</v>
      </c>
      <c r="I292" s="1">
        <v>23</v>
      </c>
      <c r="J292" s="1">
        <v>9</v>
      </c>
      <c r="K292" s="1">
        <v>1</v>
      </c>
      <c r="M292" s="1">
        <v>287</v>
      </c>
      <c r="N292" s="1">
        <v>18</v>
      </c>
      <c r="O292" s="1">
        <v>20</v>
      </c>
      <c r="P292" s="1">
        <v>1</v>
      </c>
      <c r="AB292" s="1">
        <v>287</v>
      </c>
      <c r="AC292" s="1">
        <v>25</v>
      </c>
      <c r="AD292" s="1">
        <v>11</v>
      </c>
      <c r="AE292" s="1">
        <v>1</v>
      </c>
    </row>
    <row r="293" spans="8:31" x14ac:dyDescent="0.25">
      <c r="H293" s="219">
        <v>288</v>
      </c>
      <c r="I293" s="1">
        <v>23</v>
      </c>
      <c r="J293" s="1">
        <v>10</v>
      </c>
      <c r="K293" s="1">
        <v>1</v>
      </c>
      <c r="M293" s="1">
        <v>288</v>
      </c>
      <c r="N293" s="1">
        <v>18</v>
      </c>
      <c r="O293" s="1">
        <v>21</v>
      </c>
      <c r="P293" s="1">
        <v>1</v>
      </c>
      <c r="AB293" s="1">
        <v>288</v>
      </c>
      <c r="AC293" s="1">
        <v>25</v>
      </c>
      <c r="AD293" s="1">
        <v>13</v>
      </c>
      <c r="AE293" s="1">
        <v>1</v>
      </c>
    </row>
    <row r="294" spans="8:31" x14ac:dyDescent="0.25">
      <c r="H294" s="219">
        <v>289</v>
      </c>
      <c r="I294" s="1">
        <v>23</v>
      </c>
      <c r="J294" s="1">
        <v>11</v>
      </c>
      <c r="K294" s="1">
        <v>1</v>
      </c>
      <c r="M294" s="1">
        <v>289</v>
      </c>
      <c r="N294" s="1">
        <v>19</v>
      </c>
      <c r="O294" s="1">
        <v>1</v>
      </c>
      <c r="P294" s="1">
        <v>1</v>
      </c>
      <c r="AB294" s="1">
        <v>289</v>
      </c>
      <c r="AC294" s="1">
        <v>25</v>
      </c>
      <c r="AD294" s="1">
        <v>14</v>
      </c>
      <c r="AE294" s="1">
        <v>1</v>
      </c>
    </row>
    <row r="295" spans="8:31" x14ac:dyDescent="0.25">
      <c r="H295" s="219">
        <v>290</v>
      </c>
      <c r="I295" s="1">
        <v>23</v>
      </c>
      <c r="J295" s="1">
        <v>12</v>
      </c>
      <c r="K295" s="1">
        <v>1</v>
      </c>
      <c r="M295" s="1">
        <v>290</v>
      </c>
      <c r="N295" s="1">
        <v>19</v>
      </c>
      <c r="O295" s="1">
        <v>2</v>
      </c>
      <c r="P295" s="1">
        <v>1</v>
      </c>
      <c r="AB295" s="1">
        <v>290</v>
      </c>
      <c r="AC295" s="1">
        <v>25</v>
      </c>
      <c r="AD295" s="1">
        <v>15</v>
      </c>
      <c r="AE295" s="1">
        <v>1</v>
      </c>
    </row>
    <row r="296" spans="8:31" x14ac:dyDescent="0.25">
      <c r="H296" s="219">
        <v>291</v>
      </c>
      <c r="I296" s="1">
        <v>23</v>
      </c>
      <c r="J296" s="1">
        <v>13</v>
      </c>
      <c r="K296" s="1">
        <v>1</v>
      </c>
      <c r="M296" s="1">
        <v>291</v>
      </c>
      <c r="N296" s="1">
        <v>19</v>
      </c>
      <c r="O296" s="1">
        <v>3</v>
      </c>
      <c r="P296" s="1">
        <v>1</v>
      </c>
      <c r="AB296" s="1">
        <v>291</v>
      </c>
      <c r="AC296" s="1">
        <v>25</v>
      </c>
      <c r="AD296" s="1">
        <v>1</v>
      </c>
      <c r="AE296" s="1">
        <v>1</v>
      </c>
    </row>
    <row r="297" spans="8:31" x14ac:dyDescent="0.25">
      <c r="H297" s="219">
        <v>292</v>
      </c>
      <c r="I297" s="1">
        <v>23</v>
      </c>
      <c r="J297" s="1">
        <v>14</v>
      </c>
      <c r="K297" s="1">
        <v>1</v>
      </c>
      <c r="M297" s="1">
        <v>292</v>
      </c>
      <c r="N297" s="1">
        <v>19</v>
      </c>
      <c r="O297" s="1">
        <v>4</v>
      </c>
      <c r="P297" s="1">
        <v>1</v>
      </c>
      <c r="AB297" s="1">
        <v>292</v>
      </c>
      <c r="AC297" s="1">
        <v>25</v>
      </c>
      <c r="AD297" s="1">
        <v>7</v>
      </c>
      <c r="AE297" s="1">
        <v>1</v>
      </c>
    </row>
    <row r="298" spans="8:31" x14ac:dyDescent="0.25">
      <c r="H298" s="219">
        <v>293</v>
      </c>
      <c r="I298" s="1">
        <v>23</v>
      </c>
      <c r="J298" s="1">
        <v>15</v>
      </c>
      <c r="K298" s="1">
        <v>1</v>
      </c>
      <c r="M298" s="1">
        <v>293</v>
      </c>
      <c r="N298" s="1">
        <v>19</v>
      </c>
      <c r="O298" s="1">
        <v>5</v>
      </c>
      <c r="P298" s="1">
        <v>1</v>
      </c>
      <c r="AB298" s="1">
        <v>293</v>
      </c>
      <c r="AC298" s="1">
        <v>25</v>
      </c>
      <c r="AD298" s="1">
        <v>19</v>
      </c>
      <c r="AE298" s="1">
        <v>1</v>
      </c>
    </row>
    <row r="299" spans="8:31" x14ac:dyDescent="0.25">
      <c r="H299" s="219">
        <v>294</v>
      </c>
      <c r="I299" s="1">
        <v>23</v>
      </c>
      <c r="J299" s="1">
        <v>17</v>
      </c>
      <c r="K299" s="1">
        <v>1</v>
      </c>
      <c r="M299" s="1">
        <v>294</v>
      </c>
      <c r="N299" s="1">
        <v>19</v>
      </c>
      <c r="O299" s="1">
        <v>6</v>
      </c>
      <c r="P299" s="1">
        <v>1</v>
      </c>
      <c r="AB299" s="1">
        <v>294</v>
      </c>
      <c r="AC299" s="1">
        <v>25</v>
      </c>
      <c r="AD299" s="1">
        <v>20</v>
      </c>
      <c r="AE299" s="1">
        <v>1</v>
      </c>
    </row>
    <row r="300" spans="8:31" x14ac:dyDescent="0.25">
      <c r="H300" s="219">
        <v>295</v>
      </c>
      <c r="I300" s="1">
        <v>23</v>
      </c>
      <c r="J300" s="1">
        <v>18</v>
      </c>
      <c r="K300" s="1">
        <v>1</v>
      </c>
      <c r="M300" s="1">
        <v>295</v>
      </c>
      <c r="N300" s="1">
        <v>19</v>
      </c>
      <c r="O300" s="1">
        <v>9</v>
      </c>
      <c r="P300" s="1">
        <v>1</v>
      </c>
      <c r="AB300" s="1">
        <v>295</v>
      </c>
      <c r="AC300" s="1">
        <v>26</v>
      </c>
      <c r="AD300" s="1">
        <v>3</v>
      </c>
      <c r="AE300" s="1">
        <v>1</v>
      </c>
    </row>
    <row r="301" spans="8:31" x14ac:dyDescent="0.25">
      <c r="H301" s="219">
        <v>296</v>
      </c>
      <c r="I301" s="1">
        <v>24</v>
      </c>
      <c r="J301" s="1">
        <v>1</v>
      </c>
      <c r="K301" s="1">
        <v>1</v>
      </c>
      <c r="M301" s="1">
        <v>296</v>
      </c>
      <c r="N301" s="1">
        <v>19</v>
      </c>
      <c r="O301" s="1">
        <v>10</v>
      </c>
      <c r="P301" s="1">
        <v>1</v>
      </c>
      <c r="AB301" s="1">
        <v>296</v>
      </c>
      <c r="AC301" s="1">
        <v>26</v>
      </c>
      <c r="AD301" s="1">
        <v>4</v>
      </c>
      <c r="AE301" s="1">
        <v>1</v>
      </c>
    </row>
    <row r="302" spans="8:31" x14ac:dyDescent="0.25">
      <c r="H302" s="219">
        <v>297</v>
      </c>
      <c r="I302" s="1">
        <v>24</v>
      </c>
      <c r="J302" s="1">
        <v>2</v>
      </c>
      <c r="K302" s="1">
        <v>1</v>
      </c>
      <c r="M302" s="1">
        <v>297</v>
      </c>
      <c r="N302" s="1">
        <v>19</v>
      </c>
      <c r="O302" s="1">
        <v>11</v>
      </c>
      <c r="P302" s="1">
        <v>1</v>
      </c>
      <c r="AB302" s="1">
        <v>297</v>
      </c>
      <c r="AC302" s="1">
        <v>26</v>
      </c>
      <c r="AD302" s="1">
        <v>5</v>
      </c>
      <c r="AE302" s="1">
        <v>1</v>
      </c>
    </row>
    <row r="303" spans="8:31" x14ac:dyDescent="0.25">
      <c r="H303" s="219">
        <v>298</v>
      </c>
      <c r="I303" s="1">
        <v>24</v>
      </c>
      <c r="J303" s="1">
        <v>4</v>
      </c>
      <c r="K303" s="1">
        <v>1</v>
      </c>
      <c r="M303" s="1">
        <v>298</v>
      </c>
      <c r="N303" s="1">
        <v>19</v>
      </c>
      <c r="O303" s="1">
        <v>12</v>
      </c>
      <c r="P303" s="1">
        <v>1</v>
      </c>
      <c r="AB303" s="1">
        <v>298</v>
      </c>
      <c r="AC303" s="1">
        <v>26</v>
      </c>
      <c r="AD303" s="1">
        <v>6</v>
      </c>
      <c r="AE303" s="1">
        <v>1</v>
      </c>
    </row>
    <row r="304" spans="8:31" x14ac:dyDescent="0.25">
      <c r="H304" s="219">
        <v>299</v>
      </c>
      <c r="I304" s="1">
        <v>24</v>
      </c>
      <c r="J304" s="1">
        <v>5</v>
      </c>
      <c r="K304" s="1">
        <v>1</v>
      </c>
      <c r="M304" s="1">
        <v>299</v>
      </c>
      <c r="N304" s="1">
        <v>19</v>
      </c>
      <c r="O304" s="1">
        <v>13</v>
      </c>
      <c r="P304" s="1">
        <v>1</v>
      </c>
      <c r="AB304" s="1">
        <v>299</v>
      </c>
      <c r="AC304" s="1">
        <v>26</v>
      </c>
      <c r="AD304" s="1">
        <v>8</v>
      </c>
      <c r="AE304" s="1">
        <v>1</v>
      </c>
    </row>
    <row r="305" spans="8:31" x14ac:dyDescent="0.25">
      <c r="H305" s="219">
        <v>300</v>
      </c>
      <c r="I305" s="1">
        <v>24</v>
      </c>
      <c r="J305" s="1">
        <v>7</v>
      </c>
      <c r="K305" s="1">
        <v>1</v>
      </c>
      <c r="M305" s="1">
        <v>300</v>
      </c>
      <c r="N305" s="1">
        <v>19</v>
      </c>
      <c r="O305" s="1">
        <v>15</v>
      </c>
      <c r="P305" s="1">
        <v>1</v>
      </c>
      <c r="AB305" s="1">
        <v>300</v>
      </c>
      <c r="AC305" s="1">
        <v>26</v>
      </c>
      <c r="AD305" s="1">
        <v>9</v>
      </c>
      <c r="AE305" s="1">
        <v>1</v>
      </c>
    </row>
    <row r="306" spans="8:31" x14ac:dyDescent="0.25">
      <c r="H306" s="219">
        <v>301</v>
      </c>
      <c r="I306" s="1">
        <v>24</v>
      </c>
      <c r="J306" s="1">
        <v>8</v>
      </c>
      <c r="K306" s="1">
        <v>1</v>
      </c>
      <c r="M306" s="1">
        <v>301</v>
      </c>
      <c r="N306" s="1">
        <v>19</v>
      </c>
      <c r="O306" s="1">
        <v>16</v>
      </c>
      <c r="P306" s="1">
        <v>1</v>
      </c>
      <c r="AB306" s="1">
        <v>301</v>
      </c>
      <c r="AC306" s="1">
        <v>26</v>
      </c>
      <c r="AD306" s="1">
        <v>10</v>
      </c>
      <c r="AE306" s="1">
        <v>1</v>
      </c>
    </row>
    <row r="307" spans="8:31" x14ac:dyDescent="0.25">
      <c r="H307" s="219">
        <v>302</v>
      </c>
      <c r="I307" s="1">
        <v>24</v>
      </c>
      <c r="J307" s="1">
        <v>9</v>
      </c>
      <c r="K307" s="1">
        <v>1</v>
      </c>
      <c r="M307" s="1">
        <v>302</v>
      </c>
      <c r="N307" s="1">
        <v>19</v>
      </c>
      <c r="O307" s="1">
        <v>17</v>
      </c>
      <c r="P307" s="1">
        <v>1</v>
      </c>
      <c r="AB307" s="1">
        <v>302</v>
      </c>
      <c r="AC307" s="1">
        <v>26</v>
      </c>
      <c r="AD307" s="1">
        <v>12</v>
      </c>
      <c r="AE307" s="1">
        <v>1</v>
      </c>
    </row>
    <row r="308" spans="8:31" x14ac:dyDescent="0.25">
      <c r="H308" s="219">
        <v>303</v>
      </c>
      <c r="I308" s="1">
        <v>24</v>
      </c>
      <c r="J308" s="1">
        <v>11</v>
      </c>
      <c r="K308" s="1">
        <v>1</v>
      </c>
      <c r="M308" s="1">
        <v>303</v>
      </c>
      <c r="N308" s="1">
        <v>19</v>
      </c>
      <c r="O308" s="1">
        <v>18</v>
      </c>
      <c r="P308" s="1">
        <v>1</v>
      </c>
      <c r="AB308" s="1">
        <v>303</v>
      </c>
      <c r="AC308" s="1">
        <v>26</v>
      </c>
      <c r="AD308" s="1">
        <v>13</v>
      </c>
      <c r="AE308" s="1">
        <v>1</v>
      </c>
    </row>
    <row r="309" spans="8:31" x14ac:dyDescent="0.25">
      <c r="H309" s="219">
        <v>304</v>
      </c>
      <c r="I309" s="1">
        <v>24</v>
      </c>
      <c r="J309" s="1">
        <v>12</v>
      </c>
      <c r="K309" s="1">
        <v>1</v>
      </c>
      <c r="M309" s="1">
        <v>304</v>
      </c>
      <c r="N309" s="1">
        <v>19</v>
      </c>
      <c r="O309" s="1">
        <v>20</v>
      </c>
      <c r="P309" s="1">
        <v>1</v>
      </c>
      <c r="AB309" s="1">
        <v>304</v>
      </c>
      <c r="AC309" s="1">
        <v>26</v>
      </c>
      <c r="AD309" s="1">
        <v>14</v>
      </c>
      <c r="AE309" s="1">
        <v>1</v>
      </c>
    </row>
    <row r="310" spans="8:31" x14ac:dyDescent="0.25">
      <c r="H310" s="219">
        <v>305</v>
      </c>
      <c r="I310" s="1">
        <v>24</v>
      </c>
      <c r="J310" s="1">
        <v>13</v>
      </c>
      <c r="K310" s="1">
        <v>1</v>
      </c>
      <c r="M310" s="1">
        <v>305</v>
      </c>
      <c r="N310" s="1">
        <v>19</v>
      </c>
      <c r="O310" s="1">
        <v>21</v>
      </c>
      <c r="P310" s="1">
        <v>1</v>
      </c>
      <c r="AB310" s="1">
        <v>305</v>
      </c>
      <c r="AC310" s="1">
        <v>26</v>
      </c>
      <c r="AD310" s="1">
        <v>15</v>
      </c>
      <c r="AE310" s="1">
        <v>1</v>
      </c>
    </row>
    <row r="311" spans="8:31" x14ac:dyDescent="0.25">
      <c r="H311" s="219">
        <v>306</v>
      </c>
      <c r="I311" s="1">
        <v>24</v>
      </c>
      <c r="J311" s="1">
        <v>14</v>
      </c>
      <c r="K311" s="1">
        <v>1</v>
      </c>
      <c r="M311" s="1">
        <v>306</v>
      </c>
      <c r="N311" s="1">
        <v>20</v>
      </c>
      <c r="O311" s="1">
        <v>1</v>
      </c>
      <c r="P311" s="1">
        <v>1</v>
      </c>
      <c r="AB311" s="1">
        <v>306</v>
      </c>
      <c r="AC311" s="1">
        <v>26</v>
      </c>
      <c r="AD311" s="1">
        <v>16</v>
      </c>
      <c r="AE311" s="1">
        <v>1</v>
      </c>
    </row>
    <row r="312" spans="8:31" x14ac:dyDescent="0.25">
      <c r="H312" s="219">
        <v>307</v>
      </c>
      <c r="I312" s="1">
        <v>24</v>
      </c>
      <c r="J312" s="1">
        <v>17</v>
      </c>
      <c r="K312" s="1">
        <v>1</v>
      </c>
      <c r="M312" s="1">
        <v>307</v>
      </c>
      <c r="N312" s="1">
        <v>20</v>
      </c>
      <c r="O312" s="1">
        <v>2</v>
      </c>
      <c r="P312" s="1">
        <v>1</v>
      </c>
      <c r="AB312" s="1">
        <v>307</v>
      </c>
      <c r="AC312" s="1">
        <v>26</v>
      </c>
      <c r="AD312" s="1">
        <v>19</v>
      </c>
      <c r="AE312" s="1">
        <v>1</v>
      </c>
    </row>
    <row r="313" spans="8:31" x14ac:dyDescent="0.25">
      <c r="H313" s="219">
        <v>308</v>
      </c>
      <c r="I313" s="1">
        <v>24</v>
      </c>
      <c r="J313" s="1">
        <v>18</v>
      </c>
      <c r="K313" s="1">
        <v>1</v>
      </c>
      <c r="M313" s="1">
        <v>308</v>
      </c>
      <c r="N313" s="1">
        <v>20</v>
      </c>
      <c r="O313" s="1">
        <v>3</v>
      </c>
      <c r="P313" s="1">
        <v>1</v>
      </c>
      <c r="AB313" s="1">
        <v>308</v>
      </c>
      <c r="AC313" s="1">
        <v>26</v>
      </c>
      <c r="AD313" s="1">
        <v>20</v>
      </c>
      <c r="AE313" s="1">
        <v>1</v>
      </c>
    </row>
    <row r="314" spans="8:31" x14ac:dyDescent="0.25">
      <c r="H314" s="219">
        <v>309</v>
      </c>
      <c r="I314" s="1">
        <v>25</v>
      </c>
      <c r="J314" s="1">
        <v>1</v>
      </c>
      <c r="K314" s="1">
        <v>1</v>
      </c>
      <c r="M314" s="1">
        <v>309</v>
      </c>
      <c r="N314" s="1">
        <v>20</v>
      </c>
      <c r="O314" s="1">
        <v>4</v>
      </c>
      <c r="P314" s="1">
        <v>1</v>
      </c>
      <c r="AB314" s="1">
        <v>309</v>
      </c>
      <c r="AC314" s="1">
        <v>27</v>
      </c>
      <c r="AD314" s="1">
        <v>1</v>
      </c>
      <c r="AE314" s="1">
        <v>1</v>
      </c>
    </row>
    <row r="315" spans="8:31" x14ac:dyDescent="0.25">
      <c r="H315" s="219">
        <v>310</v>
      </c>
      <c r="I315" s="1">
        <v>25</v>
      </c>
      <c r="J315" s="1">
        <v>3</v>
      </c>
      <c r="K315" s="1">
        <v>1</v>
      </c>
      <c r="M315" s="1">
        <v>310</v>
      </c>
      <c r="N315" s="1">
        <v>20</v>
      </c>
      <c r="O315" s="1">
        <v>5</v>
      </c>
      <c r="P315" s="1">
        <v>1</v>
      </c>
      <c r="AB315" s="1">
        <v>310</v>
      </c>
      <c r="AC315" s="1">
        <v>27</v>
      </c>
      <c r="AD315" s="1">
        <v>2</v>
      </c>
      <c r="AE315" s="1">
        <v>1</v>
      </c>
    </row>
    <row r="316" spans="8:31" x14ac:dyDescent="0.25">
      <c r="H316" s="219">
        <v>311</v>
      </c>
      <c r="I316" s="1">
        <v>25</v>
      </c>
      <c r="J316" s="1">
        <v>4</v>
      </c>
      <c r="K316" s="1">
        <v>1</v>
      </c>
      <c r="M316" s="1">
        <v>311</v>
      </c>
      <c r="N316" s="1">
        <v>20</v>
      </c>
      <c r="O316" s="1">
        <v>6</v>
      </c>
      <c r="P316" s="1">
        <v>1</v>
      </c>
      <c r="AB316" s="1">
        <v>311</v>
      </c>
      <c r="AC316" s="1">
        <v>27</v>
      </c>
      <c r="AD316" s="1">
        <v>3</v>
      </c>
      <c r="AE316" s="1">
        <v>1</v>
      </c>
    </row>
    <row r="317" spans="8:31" x14ac:dyDescent="0.25">
      <c r="H317" s="219">
        <v>312</v>
      </c>
      <c r="I317" s="1">
        <v>25</v>
      </c>
      <c r="J317" s="1">
        <v>5</v>
      </c>
      <c r="K317" s="1">
        <v>1</v>
      </c>
      <c r="M317" s="1">
        <v>312</v>
      </c>
      <c r="N317" s="1">
        <v>20</v>
      </c>
      <c r="O317" s="1">
        <v>7</v>
      </c>
      <c r="P317" s="1">
        <v>1</v>
      </c>
      <c r="AB317" s="1">
        <v>312</v>
      </c>
      <c r="AC317" s="1">
        <v>27</v>
      </c>
      <c r="AD317" s="1">
        <v>4</v>
      </c>
      <c r="AE317" s="1">
        <v>1</v>
      </c>
    </row>
    <row r="318" spans="8:31" x14ac:dyDescent="0.25">
      <c r="H318" s="219">
        <v>313</v>
      </c>
      <c r="I318" s="1">
        <v>25</v>
      </c>
      <c r="J318" s="1">
        <v>6</v>
      </c>
      <c r="K318" s="1">
        <v>1</v>
      </c>
      <c r="M318" s="1">
        <v>313</v>
      </c>
      <c r="N318" s="1">
        <v>20</v>
      </c>
      <c r="O318" s="1">
        <v>9</v>
      </c>
      <c r="P318" s="1">
        <v>1</v>
      </c>
      <c r="AB318" s="1">
        <v>313</v>
      </c>
      <c r="AC318" s="1">
        <v>27</v>
      </c>
      <c r="AD318" s="1">
        <v>5</v>
      </c>
      <c r="AE318" s="1">
        <v>1</v>
      </c>
    </row>
    <row r="319" spans="8:31" x14ac:dyDescent="0.25">
      <c r="H319" s="219">
        <v>314</v>
      </c>
      <c r="I319" s="1">
        <v>25</v>
      </c>
      <c r="J319" s="1">
        <v>7</v>
      </c>
      <c r="K319" s="1">
        <v>1</v>
      </c>
      <c r="M319" s="1">
        <v>314</v>
      </c>
      <c r="N319" s="1">
        <v>20</v>
      </c>
      <c r="O319" s="1">
        <v>10</v>
      </c>
      <c r="P319" s="1">
        <v>1</v>
      </c>
      <c r="AB319" s="1">
        <v>314</v>
      </c>
      <c r="AC319" s="1">
        <v>27</v>
      </c>
      <c r="AD319" s="1">
        <v>7</v>
      </c>
      <c r="AE319" s="1">
        <v>1</v>
      </c>
    </row>
    <row r="320" spans="8:31" x14ac:dyDescent="0.25">
      <c r="H320" s="219">
        <v>315</v>
      </c>
      <c r="I320" s="1">
        <v>25</v>
      </c>
      <c r="J320" s="1">
        <v>9</v>
      </c>
      <c r="K320" s="1">
        <v>1</v>
      </c>
      <c r="M320" s="1">
        <v>315</v>
      </c>
      <c r="N320" s="1">
        <v>20</v>
      </c>
      <c r="O320" s="1">
        <v>11</v>
      </c>
      <c r="P320" s="1">
        <v>1</v>
      </c>
      <c r="AB320" s="1">
        <v>315</v>
      </c>
      <c r="AC320" s="1">
        <v>27</v>
      </c>
      <c r="AD320" s="1">
        <v>8</v>
      </c>
      <c r="AE320" s="1">
        <v>1</v>
      </c>
    </row>
    <row r="321" spans="8:31" x14ac:dyDescent="0.25">
      <c r="H321" s="219">
        <v>316</v>
      </c>
      <c r="I321" s="1">
        <v>25</v>
      </c>
      <c r="J321" s="1">
        <v>11</v>
      </c>
      <c r="K321" s="1">
        <v>1</v>
      </c>
      <c r="M321" s="1">
        <v>316</v>
      </c>
      <c r="N321" s="1">
        <v>20</v>
      </c>
      <c r="O321" s="1">
        <v>12</v>
      </c>
      <c r="P321" s="1">
        <v>1</v>
      </c>
      <c r="AB321" s="1">
        <v>316</v>
      </c>
      <c r="AC321" s="1">
        <v>27</v>
      </c>
      <c r="AD321" s="1">
        <v>9</v>
      </c>
      <c r="AE321" s="1">
        <v>1</v>
      </c>
    </row>
    <row r="322" spans="8:31" x14ac:dyDescent="0.25">
      <c r="H322" s="219">
        <v>317</v>
      </c>
      <c r="I322" s="1">
        <v>25</v>
      </c>
      <c r="J322" s="1">
        <v>12</v>
      </c>
      <c r="K322" s="1">
        <v>1</v>
      </c>
      <c r="M322" s="1">
        <v>317</v>
      </c>
      <c r="N322" s="1">
        <v>20</v>
      </c>
      <c r="O322" s="1">
        <v>14</v>
      </c>
      <c r="P322" s="1">
        <v>1</v>
      </c>
      <c r="AB322" s="1">
        <v>317</v>
      </c>
      <c r="AC322" s="1">
        <v>27</v>
      </c>
      <c r="AD322" s="1">
        <v>11</v>
      </c>
      <c r="AE322" s="1">
        <v>1</v>
      </c>
    </row>
    <row r="323" spans="8:31" x14ac:dyDescent="0.25">
      <c r="H323" s="219">
        <v>318</v>
      </c>
      <c r="I323" s="1">
        <v>25</v>
      </c>
      <c r="J323" s="1">
        <v>13</v>
      </c>
      <c r="K323" s="1">
        <v>1</v>
      </c>
      <c r="M323" s="1">
        <v>318</v>
      </c>
      <c r="N323" s="1">
        <v>20</v>
      </c>
      <c r="O323" s="1">
        <v>15</v>
      </c>
      <c r="P323" s="1">
        <v>1</v>
      </c>
      <c r="AB323" s="1">
        <v>318</v>
      </c>
      <c r="AC323" s="1">
        <v>27</v>
      </c>
      <c r="AD323" s="1">
        <v>13</v>
      </c>
      <c r="AE323" s="1">
        <v>1</v>
      </c>
    </row>
    <row r="324" spans="8:31" x14ac:dyDescent="0.25">
      <c r="H324" s="219">
        <v>319</v>
      </c>
      <c r="I324" s="1">
        <v>25</v>
      </c>
      <c r="J324" s="1">
        <v>14</v>
      </c>
      <c r="K324" s="1">
        <v>1</v>
      </c>
      <c r="M324" s="1">
        <v>319</v>
      </c>
      <c r="N324" s="1">
        <v>20</v>
      </c>
      <c r="O324" s="1">
        <v>17</v>
      </c>
      <c r="P324" s="1">
        <v>1</v>
      </c>
      <c r="AB324" s="1">
        <v>319</v>
      </c>
      <c r="AC324" s="1">
        <v>27</v>
      </c>
      <c r="AD324" s="1">
        <v>15</v>
      </c>
      <c r="AE324" s="1">
        <v>1</v>
      </c>
    </row>
    <row r="325" spans="8:31" x14ac:dyDescent="0.25">
      <c r="H325" s="219">
        <v>320</v>
      </c>
      <c r="I325" s="1">
        <v>25</v>
      </c>
      <c r="J325" s="1">
        <v>15</v>
      </c>
      <c r="K325" s="1">
        <v>1</v>
      </c>
      <c r="M325" s="1">
        <v>320</v>
      </c>
      <c r="N325" s="1">
        <v>20</v>
      </c>
      <c r="O325" s="1">
        <v>18</v>
      </c>
      <c r="P325" s="1">
        <v>1</v>
      </c>
      <c r="AB325" s="1">
        <v>320</v>
      </c>
      <c r="AC325" s="1">
        <v>27</v>
      </c>
      <c r="AD325" s="1">
        <v>16</v>
      </c>
      <c r="AE325" s="1">
        <v>1</v>
      </c>
    </row>
    <row r="326" spans="8:31" x14ac:dyDescent="0.25">
      <c r="H326" s="219">
        <v>321</v>
      </c>
      <c r="I326" s="1">
        <v>25</v>
      </c>
      <c r="J326" s="1">
        <v>16</v>
      </c>
      <c r="K326" s="1">
        <v>1</v>
      </c>
      <c r="M326" s="1">
        <v>321</v>
      </c>
      <c r="N326" s="1">
        <v>20</v>
      </c>
      <c r="O326" s="1">
        <v>19</v>
      </c>
      <c r="P326" s="1">
        <v>1</v>
      </c>
      <c r="AB326" s="1">
        <v>321</v>
      </c>
      <c r="AC326" s="1">
        <v>27</v>
      </c>
      <c r="AD326" s="1">
        <v>17</v>
      </c>
      <c r="AE326" s="1">
        <v>1</v>
      </c>
    </row>
    <row r="327" spans="8:31" x14ac:dyDescent="0.25">
      <c r="H327" s="219">
        <v>322</v>
      </c>
      <c r="I327" s="1">
        <v>25</v>
      </c>
      <c r="J327" s="1">
        <v>17</v>
      </c>
      <c r="K327" s="1">
        <v>1</v>
      </c>
      <c r="M327" s="1">
        <v>322</v>
      </c>
      <c r="N327" s="1">
        <v>20</v>
      </c>
      <c r="O327" s="1">
        <v>20</v>
      </c>
      <c r="P327" s="1">
        <v>1</v>
      </c>
      <c r="AB327" s="1">
        <v>322</v>
      </c>
      <c r="AC327" s="1">
        <v>27</v>
      </c>
      <c r="AD327" s="1">
        <v>18</v>
      </c>
      <c r="AE327" s="1">
        <v>1</v>
      </c>
    </row>
    <row r="328" spans="8:31" x14ac:dyDescent="0.25">
      <c r="H328" s="219">
        <v>323</v>
      </c>
      <c r="I328" s="1">
        <v>25</v>
      </c>
      <c r="J328" s="1">
        <v>18</v>
      </c>
      <c r="K328" s="1">
        <v>1</v>
      </c>
      <c r="M328" s="1">
        <v>323</v>
      </c>
      <c r="N328" s="1">
        <v>20</v>
      </c>
      <c r="O328" s="1">
        <v>21</v>
      </c>
      <c r="P328" s="1">
        <v>1</v>
      </c>
      <c r="AB328" s="1">
        <v>323</v>
      </c>
      <c r="AC328" s="1">
        <v>27</v>
      </c>
      <c r="AD328" s="1">
        <v>19</v>
      </c>
      <c r="AE328" s="1">
        <v>1</v>
      </c>
    </row>
    <row r="329" spans="8:31" x14ac:dyDescent="0.25">
      <c r="H329" s="219">
        <v>324</v>
      </c>
      <c r="I329" s="1">
        <v>26</v>
      </c>
      <c r="J329" s="1">
        <v>1</v>
      </c>
      <c r="K329" s="1">
        <v>1</v>
      </c>
      <c r="M329" s="1">
        <v>324</v>
      </c>
      <c r="N329" s="1">
        <v>21</v>
      </c>
      <c r="O329" s="1">
        <v>1</v>
      </c>
      <c r="P329" s="1">
        <v>1</v>
      </c>
      <c r="AB329" s="1">
        <v>324</v>
      </c>
      <c r="AC329" s="1">
        <v>28</v>
      </c>
      <c r="AD329" s="1">
        <v>1</v>
      </c>
      <c r="AE329" s="1">
        <v>1</v>
      </c>
    </row>
    <row r="330" spans="8:31" x14ac:dyDescent="0.25">
      <c r="H330" s="219">
        <v>325</v>
      </c>
      <c r="I330" s="1">
        <v>26</v>
      </c>
      <c r="J330" s="1">
        <v>2</v>
      </c>
      <c r="K330" s="1">
        <v>1</v>
      </c>
      <c r="M330" s="1">
        <v>325</v>
      </c>
      <c r="N330" s="1">
        <v>21</v>
      </c>
      <c r="O330" s="1">
        <v>2</v>
      </c>
      <c r="P330" s="1">
        <v>1</v>
      </c>
      <c r="AB330" s="1">
        <v>325</v>
      </c>
      <c r="AC330" s="1">
        <v>28</v>
      </c>
      <c r="AD330" s="1">
        <v>2</v>
      </c>
      <c r="AE330" s="1">
        <v>1</v>
      </c>
    </row>
    <row r="331" spans="8:31" x14ac:dyDescent="0.25">
      <c r="H331" s="219">
        <v>326</v>
      </c>
      <c r="I331" s="1">
        <v>26</v>
      </c>
      <c r="J331" s="1">
        <v>4</v>
      </c>
      <c r="K331" s="1">
        <v>1</v>
      </c>
      <c r="M331" s="1">
        <v>326</v>
      </c>
      <c r="N331" s="1">
        <v>21</v>
      </c>
      <c r="O331" s="1">
        <v>3</v>
      </c>
      <c r="P331" s="1">
        <v>1</v>
      </c>
      <c r="AB331" s="1">
        <v>326</v>
      </c>
      <c r="AC331" s="1">
        <v>28</v>
      </c>
      <c r="AD331" s="1">
        <v>3</v>
      </c>
      <c r="AE331" s="1">
        <v>1</v>
      </c>
    </row>
    <row r="332" spans="8:31" x14ac:dyDescent="0.25">
      <c r="H332" s="219">
        <v>327</v>
      </c>
      <c r="I332" s="1">
        <v>26</v>
      </c>
      <c r="J332" s="1">
        <v>5</v>
      </c>
      <c r="K332" s="1">
        <v>1</v>
      </c>
      <c r="M332" s="1">
        <v>327</v>
      </c>
      <c r="N332" s="1">
        <v>21</v>
      </c>
      <c r="O332" s="1">
        <v>4</v>
      </c>
      <c r="P332" s="1">
        <v>1</v>
      </c>
      <c r="AB332" s="1">
        <v>327</v>
      </c>
      <c r="AC332" s="1">
        <v>28</v>
      </c>
      <c r="AD332" s="1">
        <v>4</v>
      </c>
      <c r="AE332" s="1">
        <v>1</v>
      </c>
    </row>
    <row r="333" spans="8:31" x14ac:dyDescent="0.25">
      <c r="H333" s="219">
        <v>328</v>
      </c>
      <c r="I333" s="1">
        <v>26</v>
      </c>
      <c r="J333" s="1">
        <v>6</v>
      </c>
      <c r="K333" s="1">
        <v>1</v>
      </c>
      <c r="M333" s="1">
        <v>328</v>
      </c>
      <c r="N333" s="1">
        <v>21</v>
      </c>
      <c r="O333" s="1">
        <v>6</v>
      </c>
      <c r="P333" s="1">
        <v>1</v>
      </c>
      <c r="AB333" s="1">
        <v>328</v>
      </c>
      <c r="AC333" s="1">
        <v>28</v>
      </c>
      <c r="AD333" s="1">
        <v>5</v>
      </c>
      <c r="AE333" s="1">
        <v>1</v>
      </c>
    </row>
    <row r="334" spans="8:31" x14ac:dyDescent="0.25">
      <c r="H334" s="219">
        <v>329</v>
      </c>
      <c r="I334" s="1">
        <v>26</v>
      </c>
      <c r="J334" s="1">
        <v>8</v>
      </c>
      <c r="K334" s="1">
        <v>1</v>
      </c>
      <c r="M334" s="1">
        <v>329</v>
      </c>
      <c r="N334" s="1">
        <v>21</v>
      </c>
      <c r="O334" s="1">
        <v>7</v>
      </c>
      <c r="P334" s="1">
        <v>1</v>
      </c>
      <c r="AB334" s="1">
        <v>329</v>
      </c>
      <c r="AC334" s="1">
        <v>28</v>
      </c>
      <c r="AD334" s="1">
        <v>6</v>
      </c>
      <c r="AE334" s="1">
        <v>1</v>
      </c>
    </row>
    <row r="335" spans="8:31" x14ac:dyDescent="0.25">
      <c r="H335" s="219">
        <v>330</v>
      </c>
      <c r="I335" s="1">
        <v>26</v>
      </c>
      <c r="J335" s="1">
        <v>9</v>
      </c>
      <c r="K335" s="1">
        <v>1</v>
      </c>
      <c r="M335" s="1">
        <v>330</v>
      </c>
      <c r="N335" s="1">
        <v>21</v>
      </c>
      <c r="O335" s="1">
        <v>8</v>
      </c>
      <c r="P335" s="1">
        <v>1</v>
      </c>
      <c r="AB335" s="1">
        <v>330</v>
      </c>
      <c r="AC335" s="1">
        <v>28</v>
      </c>
      <c r="AD335" s="1">
        <v>7</v>
      </c>
      <c r="AE335" s="1">
        <v>1</v>
      </c>
    </row>
    <row r="336" spans="8:31" x14ac:dyDescent="0.25">
      <c r="H336" s="219">
        <v>331</v>
      </c>
      <c r="I336" s="1">
        <v>26</v>
      </c>
      <c r="J336" s="1">
        <v>10</v>
      </c>
      <c r="K336" s="1">
        <v>1</v>
      </c>
      <c r="M336" s="1">
        <v>331</v>
      </c>
      <c r="N336" s="1">
        <v>21</v>
      </c>
      <c r="O336" s="1">
        <v>10</v>
      </c>
      <c r="P336" s="1">
        <v>1</v>
      </c>
      <c r="AB336" s="1">
        <v>331</v>
      </c>
      <c r="AC336" s="1">
        <v>28</v>
      </c>
      <c r="AD336" s="1">
        <v>8</v>
      </c>
      <c r="AE336" s="1">
        <v>1</v>
      </c>
    </row>
    <row r="337" spans="8:31" x14ac:dyDescent="0.25">
      <c r="H337" s="219">
        <v>332</v>
      </c>
      <c r="I337" s="1">
        <v>26</v>
      </c>
      <c r="J337" s="1">
        <v>11</v>
      </c>
      <c r="K337" s="1">
        <v>1</v>
      </c>
      <c r="M337" s="1">
        <v>332</v>
      </c>
      <c r="N337" s="1">
        <v>21</v>
      </c>
      <c r="O337" s="1">
        <v>11</v>
      </c>
      <c r="P337" s="1">
        <v>1</v>
      </c>
      <c r="AB337" s="1">
        <v>332</v>
      </c>
      <c r="AC337" s="1">
        <v>28</v>
      </c>
      <c r="AD337" s="1">
        <v>9</v>
      </c>
      <c r="AE337" s="1">
        <v>1</v>
      </c>
    </row>
    <row r="338" spans="8:31" x14ac:dyDescent="0.25">
      <c r="H338" s="219">
        <v>333</v>
      </c>
      <c r="I338" s="1">
        <v>26</v>
      </c>
      <c r="J338" s="1">
        <v>12</v>
      </c>
      <c r="K338" s="1">
        <v>1</v>
      </c>
      <c r="M338" s="1">
        <v>333</v>
      </c>
      <c r="N338" s="1">
        <v>21</v>
      </c>
      <c r="O338" s="1">
        <v>12</v>
      </c>
      <c r="P338" s="1">
        <v>1</v>
      </c>
      <c r="AB338" s="1">
        <v>333</v>
      </c>
      <c r="AC338" s="1">
        <v>28</v>
      </c>
      <c r="AD338" s="1">
        <v>10</v>
      </c>
      <c r="AE338" s="1">
        <v>1</v>
      </c>
    </row>
    <row r="339" spans="8:31" x14ac:dyDescent="0.25">
      <c r="H339" s="219">
        <v>334</v>
      </c>
      <c r="I339" s="1">
        <v>26</v>
      </c>
      <c r="J339" s="1">
        <v>13</v>
      </c>
      <c r="K339" s="1">
        <v>1</v>
      </c>
      <c r="M339" s="1">
        <v>334</v>
      </c>
      <c r="N339" s="1">
        <v>21</v>
      </c>
      <c r="O339" s="1">
        <v>13</v>
      </c>
      <c r="P339" s="1">
        <v>1</v>
      </c>
      <c r="AB339" s="1">
        <v>334</v>
      </c>
      <c r="AC339" s="1">
        <v>28</v>
      </c>
      <c r="AD339" s="1">
        <v>11</v>
      </c>
      <c r="AE339" s="1">
        <v>1</v>
      </c>
    </row>
    <row r="340" spans="8:31" x14ac:dyDescent="0.25">
      <c r="H340" s="219">
        <v>335</v>
      </c>
      <c r="I340" s="1">
        <v>26</v>
      </c>
      <c r="J340" s="1">
        <v>14</v>
      </c>
      <c r="K340" s="1">
        <v>1</v>
      </c>
      <c r="M340" s="1">
        <v>335</v>
      </c>
      <c r="N340" s="1">
        <v>21</v>
      </c>
      <c r="O340" s="1">
        <v>15</v>
      </c>
      <c r="P340" s="1">
        <v>1</v>
      </c>
      <c r="AB340" s="1">
        <v>335</v>
      </c>
      <c r="AC340" s="1">
        <v>28</v>
      </c>
      <c r="AD340" s="1">
        <v>13</v>
      </c>
      <c r="AE340" s="1">
        <v>1</v>
      </c>
    </row>
    <row r="341" spans="8:31" x14ac:dyDescent="0.25">
      <c r="H341" s="219">
        <v>336</v>
      </c>
      <c r="I341" s="1">
        <v>26</v>
      </c>
      <c r="J341" s="1">
        <v>15</v>
      </c>
      <c r="K341" s="1">
        <v>1</v>
      </c>
      <c r="M341" s="1">
        <v>336</v>
      </c>
      <c r="N341" s="1">
        <v>21</v>
      </c>
      <c r="O341" s="1">
        <v>16</v>
      </c>
      <c r="P341" s="1">
        <v>1</v>
      </c>
      <c r="AB341" s="1">
        <v>336</v>
      </c>
      <c r="AC341" s="1">
        <v>28</v>
      </c>
      <c r="AD341" s="1">
        <v>14</v>
      </c>
      <c r="AE341" s="1">
        <v>1</v>
      </c>
    </row>
    <row r="342" spans="8:31" x14ac:dyDescent="0.25">
      <c r="H342" s="219">
        <v>337</v>
      </c>
      <c r="I342" s="1">
        <v>26</v>
      </c>
      <c r="J342" s="1">
        <v>16</v>
      </c>
      <c r="K342" s="1">
        <v>1</v>
      </c>
      <c r="M342" s="1">
        <v>337</v>
      </c>
      <c r="N342" s="1">
        <v>21</v>
      </c>
      <c r="O342" s="1">
        <v>17</v>
      </c>
      <c r="P342" s="1">
        <v>1</v>
      </c>
      <c r="AB342" s="1">
        <v>337</v>
      </c>
      <c r="AC342" s="1">
        <v>28</v>
      </c>
      <c r="AD342" s="1">
        <v>15</v>
      </c>
      <c r="AE342" s="1">
        <v>1</v>
      </c>
    </row>
    <row r="343" spans="8:31" x14ac:dyDescent="0.25">
      <c r="H343" s="219">
        <v>338</v>
      </c>
      <c r="I343" s="1">
        <v>26</v>
      </c>
      <c r="J343" s="1">
        <v>17</v>
      </c>
      <c r="K343" s="1">
        <v>1</v>
      </c>
      <c r="M343" s="1">
        <v>338</v>
      </c>
      <c r="N343" s="1">
        <v>21</v>
      </c>
      <c r="O343" s="1">
        <v>18</v>
      </c>
      <c r="P343" s="1">
        <v>1</v>
      </c>
      <c r="AB343" s="1">
        <v>338</v>
      </c>
      <c r="AC343" s="1">
        <v>28</v>
      </c>
      <c r="AD343" s="1">
        <v>16</v>
      </c>
      <c r="AE343" s="1">
        <v>1</v>
      </c>
    </row>
    <row r="344" spans="8:31" x14ac:dyDescent="0.25">
      <c r="H344" s="219">
        <v>339</v>
      </c>
      <c r="I344" s="1">
        <v>26</v>
      </c>
      <c r="J344" s="1">
        <v>18</v>
      </c>
      <c r="K344" s="1">
        <v>1</v>
      </c>
      <c r="M344" s="1">
        <v>339</v>
      </c>
      <c r="N344" s="1">
        <v>21</v>
      </c>
      <c r="O344" s="1">
        <v>19</v>
      </c>
      <c r="P344" s="1">
        <v>1</v>
      </c>
      <c r="AB344" s="1">
        <v>339</v>
      </c>
      <c r="AC344" s="1">
        <v>28</v>
      </c>
      <c r="AD344" s="1">
        <v>17</v>
      </c>
      <c r="AE344" s="1">
        <v>1</v>
      </c>
    </row>
    <row r="345" spans="8:31" x14ac:dyDescent="0.25">
      <c r="H345" s="219">
        <v>340</v>
      </c>
      <c r="I345" s="1">
        <v>27</v>
      </c>
      <c r="J345" s="1">
        <v>2</v>
      </c>
      <c r="K345" s="1">
        <v>1</v>
      </c>
      <c r="M345" s="1">
        <v>340</v>
      </c>
      <c r="N345" s="1">
        <v>21</v>
      </c>
      <c r="O345" s="1">
        <v>20</v>
      </c>
      <c r="P345" s="1">
        <v>1</v>
      </c>
      <c r="AB345" s="1">
        <v>340</v>
      </c>
      <c r="AC345" s="1">
        <v>28</v>
      </c>
      <c r="AD345" s="1">
        <v>18</v>
      </c>
      <c r="AE345" s="1">
        <v>1</v>
      </c>
    </row>
    <row r="346" spans="8:31" x14ac:dyDescent="0.25">
      <c r="H346" s="219">
        <v>341</v>
      </c>
      <c r="I346" s="1">
        <v>27</v>
      </c>
      <c r="J346" s="1">
        <v>3</v>
      </c>
      <c r="K346" s="1">
        <v>1</v>
      </c>
      <c r="M346" s="1">
        <v>341</v>
      </c>
      <c r="N346" s="1">
        <v>21</v>
      </c>
      <c r="O346" s="1">
        <v>21</v>
      </c>
      <c r="P346" s="1">
        <v>1</v>
      </c>
      <c r="AB346" s="1">
        <v>341</v>
      </c>
      <c r="AC346" s="1">
        <v>28</v>
      </c>
      <c r="AD346" s="1">
        <v>19</v>
      </c>
      <c r="AE346" s="1">
        <v>1</v>
      </c>
    </row>
    <row r="347" spans="8:31" x14ac:dyDescent="0.25">
      <c r="H347" s="219">
        <v>342</v>
      </c>
      <c r="I347" s="1">
        <v>27</v>
      </c>
      <c r="J347" s="1">
        <v>4</v>
      </c>
      <c r="K347" s="1">
        <v>1</v>
      </c>
      <c r="M347" s="1">
        <v>342</v>
      </c>
      <c r="N347" s="1">
        <v>22</v>
      </c>
      <c r="O347" s="1">
        <v>1</v>
      </c>
      <c r="P347" s="1">
        <v>1</v>
      </c>
      <c r="AB347" s="1">
        <v>342</v>
      </c>
      <c r="AC347" s="1">
        <v>28</v>
      </c>
      <c r="AD347" s="1">
        <v>20</v>
      </c>
      <c r="AE347" s="1">
        <v>1</v>
      </c>
    </row>
    <row r="348" spans="8:31" x14ac:dyDescent="0.25">
      <c r="H348" s="219">
        <v>343</v>
      </c>
      <c r="I348" s="1">
        <v>27</v>
      </c>
      <c r="J348" s="1">
        <v>5</v>
      </c>
      <c r="K348" s="1">
        <v>1</v>
      </c>
      <c r="M348" s="1">
        <v>343</v>
      </c>
      <c r="N348" s="1">
        <v>22</v>
      </c>
      <c r="O348" s="1">
        <v>2</v>
      </c>
      <c r="P348" s="1">
        <v>1</v>
      </c>
      <c r="AB348" s="1">
        <v>343</v>
      </c>
      <c r="AC348" s="1">
        <v>29</v>
      </c>
      <c r="AD348" s="1">
        <v>1</v>
      </c>
      <c r="AE348" s="1">
        <v>1</v>
      </c>
    </row>
    <row r="349" spans="8:31" x14ac:dyDescent="0.25">
      <c r="H349" s="219">
        <v>344</v>
      </c>
      <c r="I349" s="1">
        <v>27</v>
      </c>
      <c r="J349" s="1">
        <v>8</v>
      </c>
      <c r="K349" s="1">
        <v>1</v>
      </c>
      <c r="M349" s="1">
        <v>344</v>
      </c>
      <c r="N349" s="1">
        <v>22</v>
      </c>
      <c r="O349" s="1">
        <v>3</v>
      </c>
      <c r="P349" s="1">
        <v>1</v>
      </c>
      <c r="AB349" s="1">
        <v>344</v>
      </c>
      <c r="AC349" s="1">
        <v>29</v>
      </c>
      <c r="AD349" s="1">
        <v>2</v>
      </c>
      <c r="AE349" s="1">
        <v>1</v>
      </c>
    </row>
    <row r="350" spans="8:31" x14ac:dyDescent="0.25">
      <c r="H350" s="219">
        <v>345</v>
      </c>
      <c r="I350" s="1">
        <v>27</v>
      </c>
      <c r="J350" s="1">
        <v>10</v>
      </c>
      <c r="K350" s="1">
        <v>1</v>
      </c>
      <c r="M350" s="1">
        <v>345</v>
      </c>
      <c r="N350" s="1">
        <v>22</v>
      </c>
      <c r="O350" s="1">
        <v>4</v>
      </c>
      <c r="P350" s="1">
        <v>1</v>
      </c>
      <c r="AB350" s="1">
        <v>345</v>
      </c>
      <c r="AC350" s="1">
        <v>29</v>
      </c>
      <c r="AD350" s="1">
        <v>3</v>
      </c>
      <c r="AE350" s="1">
        <v>1</v>
      </c>
    </row>
    <row r="351" spans="8:31" x14ac:dyDescent="0.25">
      <c r="H351" s="219">
        <v>346</v>
      </c>
      <c r="I351" s="1">
        <v>27</v>
      </c>
      <c r="J351" s="1">
        <v>11</v>
      </c>
      <c r="K351" s="1">
        <v>1</v>
      </c>
      <c r="M351" s="1">
        <v>346</v>
      </c>
      <c r="N351" s="1">
        <v>22</v>
      </c>
      <c r="O351" s="1">
        <v>5</v>
      </c>
      <c r="P351" s="1">
        <v>1</v>
      </c>
      <c r="AB351" s="1">
        <v>346</v>
      </c>
      <c r="AC351" s="1">
        <v>29</v>
      </c>
      <c r="AD351" s="1">
        <v>4</v>
      </c>
      <c r="AE351" s="1">
        <v>1</v>
      </c>
    </row>
    <row r="352" spans="8:31" x14ac:dyDescent="0.25">
      <c r="H352" s="219">
        <v>347</v>
      </c>
      <c r="I352" s="1">
        <v>27</v>
      </c>
      <c r="J352" s="1">
        <v>12</v>
      </c>
      <c r="K352" s="1">
        <v>1</v>
      </c>
      <c r="M352" s="1">
        <v>347</v>
      </c>
      <c r="N352" s="1">
        <v>22</v>
      </c>
      <c r="O352" s="1">
        <v>6</v>
      </c>
      <c r="P352" s="1">
        <v>1</v>
      </c>
      <c r="AB352" s="1">
        <v>347</v>
      </c>
      <c r="AC352" s="1">
        <v>29</v>
      </c>
      <c r="AD352" s="1">
        <v>6</v>
      </c>
      <c r="AE352" s="1">
        <v>1</v>
      </c>
    </row>
    <row r="353" spans="8:31" x14ac:dyDescent="0.25">
      <c r="H353" s="219">
        <v>348</v>
      </c>
      <c r="I353" s="1">
        <v>27</v>
      </c>
      <c r="J353" s="1">
        <v>13</v>
      </c>
      <c r="K353" s="1">
        <v>1</v>
      </c>
      <c r="M353" s="1">
        <v>348</v>
      </c>
      <c r="N353" s="1">
        <v>22</v>
      </c>
      <c r="O353" s="1">
        <v>9</v>
      </c>
      <c r="P353" s="1">
        <v>1</v>
      </c>
      <c r="AB353" s="1">
        <v>348</v>
      </c>
      <c r="AC353" s="1">
        <v>29</v>
      </c>
      <c r="AD353" s="1">
        <v>7</v>
      </c>
      <c r="AE353" s="1">
        <v>1</v>
      </c>
    </row>
    <row r="354" spans="8:31" x14ac:dyDescent="0.25">
      <c r="H354" s="219">
        <v>349</v>
      </c>
      <c r="I354" s="1">
        <v>27</v>
      </c>
      <c r="J354" s="1">
        <v>14</v>
      </c>
      <c r="K354" s="1">
        <v>1</v>
      </c>
      <c r="M354" s="1">
        <v>349</v>
      </c>
      <c r="N354" s="1">
        <v>22</v>
      </c>
      <c r="O354" s="1">
        <v>10</v>
      </c>
      <c r="P354" s="1">
        <v>1</v>
      </c>
      <c r="AB354" s="1">
        <v>349</v>
      </c>
      <c r="AC354" s="1">
        <v>29</v>
      </c>
      <c r="AD354" s="1">
        <v>8</v>
      </c>
      <c r="AE354" s="1">
        <v>1</v>
      </c>
    </row>
    <row r="355" spans="8:31" x14ac:dyDescent="0.25">
      <c r="H355" s="219">
        <v>350</v>
      </c>
      <c r="I355" s="1">
        <v>27</v>
      </c>
      <c r="J355" s="1">
        <v>15</v>
      </c>
      <c r="K355" s="1">
        <v>1</v>
      </c>
      <c r="M355" s="1">
        <v>350</v>
      </c>
      <c r="N355" s="1">
        <v>22</v>
      </c>
      <c r="O355" s="1">
        <v>11</v>
      </c>
      <c r="P355" s="1">
        <v>1</v>
      </c>
      <c r="AB355" s="1">
        <v>350</v>
      </c>
      <c r="AC355" s="1">
        <v>29</v>
      </c>
      <c r="AD355" s="1">
        <v>11</v>
      </c>
      <c r="AE355" s="1">
        <v>1</v>
      </c>
    </row>
    <row r="356" spans="8:31" x14ac:dyDescent="0.25">
      <c r="H356" s="219">
        <v>351</v>
      </c>
      <c r="I356" s="1">
        <v>27</v>
      </c>
      <c r="J356" s="1">
        <v>16</v>
      </c>
      <c r="K356" s="1">
        <v>1</v>
      </c>
      <c r="M356" s="1">
        <v>351</v>
      </c>
      <c r="N356" s="1">
        <v>22</v>
      </c>
      <c r="O356" s="1">
        <v>12</v>
      </c>
      <c r="P356" s="1">
        <v>1</v>
      </c>
      <c r="AB356" s="1">
        <v>351</v>
      </c>
      <c r="AC356" s="1">
        <v>29</v>
      </c>
      <c r="AD356" s="1">
        <v>12</v>
      </c>
      <c r="AE356" s="1">
        <v>1</v>
      </c>
    </row>
    <row r="357" spans="8:31" x14ac:dyDescent="0.25">
      <c r="H357" s="219">
        <v>352</v>
      </c>
      <c r="I357" s="1">
        <v>27</v>
      </c>
      <c r="J357" s="1">
        <v>17</v>
      </c>
      <c r="K357" s="1">
        <v>1</v>
      </c>
      <c r="M357" s="1">
        <v>352</v>
      </c>
      <c r="N357" s="1">
        <v>22</v>
      </c>
      <c r="O357" s="1">
        <v>13</v>
      </c>
      <c r="P357" s="1">
        <v>1</v>
      </c>
      <c r="AB357" s="1">
        <v>352</v>
      </c>
      <c r="AC357" s="1">
        <v>29</v>
      </c>
      <c r="AD357" s="1">
        <v>14</v>
      </c>
      <c r="AE357" s="1">
        <v>1</v>
      </c>
    </row>
    <row r="358" spans="8:31" x14ac:dyDescent="0.25">
      <c r="H358" s="219">
        <v>353</v>
      </c>
      <c r="I358" s="1">
        <v>27</v>
      </c>
      <c r="J358" s="1">
        <v>18</v>
      </c>
      <c r="K358" s="1">
        <v>1</v>
      </c>
      <c r="M358" s="1">
        <v>353</v>
      </c>
      <c r="N358" s="1">
        <v>22</v>
      </c>
      <c r="O358" s="1">
        <v>14</v>
      </c>
      <c r="P358" s="1">
        <v>1</v>
      </c>
      <c r="AB358" s="1">
        <v>353</v>
      </c>
      <c r="AC358" s="1">
        <v>29</v>
      </c>
      <c r="AD358" s="1">
        <v>15</v>
      </c>
      <c r="AE358" s="1">
        <v>1</v>
      </c>
    </row>
    <row r="359" spans="8:31" x14ac:dyDescent="0.25">
      <c r="H359" s="219">
        <v>354</v>
      </c>
      <c r="I359" s="1">
        <v>28</v>
      </c>
      <c r="J359" s="1">
        <v>1</v>
      </c>
      <c r="K359" s="1">
        <v>1</v>
      </c>
      <c r="M359" s="1">
        <v>354</v>
      </c>
      <c r="N359" s="1">
        <v>22</v>
      </c>
      <c r="O359" s="1">
        <v>16</v>
      </c>
      <c r="P359" s="1">
        <v>1</v>
      </c>
      <c r="AB359" s="1">
        <v>354</v>
      </c>
      <c r="AC359" s="1">
        <v>29</v>
      </c>
      <c r="AD359" s="1">
        <v>17</v>
      </c>
      <c r="AE359" s="1">
        <v>1</v>
      </c>
    </row>
    <row r="360" spans="8:31" x14ac:dyDescent="0.25">
      <c r="H360" s="219">
        <v>355</v>
      </c>
      <c r="I360" s="1">
        <v>28</v>
      </c>
      <c r="J360" s="1">
        <v>6</v>
      </c>
      <c r="K360" s="1">
        <v>1</v>
      </c>
      <c r="M360" s="1">
        <v>355</v>
      </c>
      <c r="N360" s="1">
        <v>22</v>
      </c>
      <c r="O360" s="1">
        <v>18</v>
      </c>
      <c r="P360" s="1">
        <v>1</v>
      </c>
      <c r="AB360" s="1">
        <v>355</v>
      </c>
      <c r="AC360" s="1">
        <v>29</v>
      </c>
      <c r="AD360" s="1">
        <v>18</v>
      </c>
      <c r="AE360" s="1">
        <v>1</v>
      </c>
    </row>
    <row r="361" spans="8:31" x14ac:dyDescent="0.25">
      <c r="H361" s="219">
        <v>356</v>
      </c>
      <c r="I361" s="1">
        <v>28</v>
      </c>
      <c r="J361" s="1">
        <v>7</v>
      </c>
      <c r="K361" s="1">
        <v>1</v>
      </c>
      <c r="M361" s="1">
        <v>356</v>
      </c>
      <c r="N361" s="1">
        <v>22</v>
      </c>
      <c r="O361" s="1">
        <v>19</v>
      </c>
      <c r="P361" s="1">
        <v>1</v>
      </c>
      <c r="AB361" s="1">
        <v>356</v>
      </c>
      <c r="AC361" s="1">
        <v>29</v>
      </c>
      <c r="AD361" s="1">
        <v>20</v>
      </c>
      <c r="AE361" s="1">
        <v>1</v>
      </c>
    </row>
    <row r="362" spans="8:31" x14ac:dyDescent="0.25">
      <c r="H362" s="219">
        <v>357</v>
      </c>
      <c r="I362" s="1">
        <v>28</v>
      </c>
      <c r="J362" s="1">
        <v>8</v>
      </c>
      <c r="K362" s="1">
        <v>1</v>
      </c>
      <c r="M362" s="1">
        <v>357</v>
      </c>
      <c r="N362" s="1">
        <v>22</v>
      </c>
      <c r="O362" s="1">
        <v>20</v>
      </c>
      <c r="P362" s="1">
        <v>1</v>
      </c>
      <c r="AB362" s="1">
        <v>357</v>
      </c>
      <c r="AC362" s="1">
        <v>30</v>
      </c>
      <c r="AD362" s="1">
        <v>1</v>
      </c>
      <c r="AE362" s="1">
        <v>1</v>
      </c>
    </row>
    <row r="363" spans="8:31" x14ac:dyDescent="0.25">
      <c r="H363" s="219">
        <v>358</v>
      </c>
      <c r="I363" s="1">
        <v>28</v>
      </c>
      <c r="J363" s="1">
        <v>9</v>
      </c>
      <c r="K363" s="1">
        <v>1</v>
      </c>
      <c r="M363" s="1">
        <v>358</v>
      </c>
      <c r="N363" s="1">
        <v>22</v>
      </c>
      <c r="O363" s="1">
        <v>21</v>
      </c>
      <c r="P363" s="1">
        <v>1</v>
      </c>
      <c r="AB363" s="1">
        <v>358</v>
      </c>
      <c r="AC363" s="1">
        <v>30</v>
      </c>
      <c r="AD363" s="1">
        <v>2</v>
      </c>
      <c r="AE363" s="1">
        <v>1</v>
      </c>
    </row>
    <row r="364" spans="8:31" x14ac:dyDescent="0.25">
      <c r="H364" s="219">
        <v>359</v>
      </c>
      <c r="I364" s="1">
        <v>28</v>
      </c>
      <c r="J364" s="1">
        <v>10</v>
      </c>
      <c r="K364" s="1">
        <v>1</v>
      </c>
      <c r="M364" s="1">
        <v>359</v>
      </c>
      <c r="N364" s="1">
        <v>23</v>
      </c>
      <c r="O364" s="1">
        <v>1</v>
      </c>
      <c r="P364" s="1">
        <v>1</v>
      </c>
      <c r="AB364" s="1">
        <v>359</v>
      </c>
      <c r="AC364" s="1">
        <v>30</v>
      </c>
      <c r="AD364" s="1">
        <v>3</v>
      </c>
      <c r="AE364" s="1">
        <v>1</v>
      </c>
    </row>
    <row r="365" spans="8:31" x14ac:dyDescent="0.25">
      <c r="H365" s="219">
        <v>360</v>
      </c>
      <c r="I365" s="1">
        <v>28</v>
      </c>
      <c r="J365" s="1">
        <v>11</v>
      </c>
      <c r="K365" s="1">
        <v>1</v>
      </c>
      <c r="M365" s="1">
        <v>360</v>
      </c>
      <c r="N365" s="1">
        <v>23</v>
      </c>
      <c r="O365" s="1">
        <v>3</v>
      </c>
      <c r="P365" s="1">
        <v>1</v>
      </c>
      <c r="AB365" s="1">
        <v>360</v>
      </c>
      <c r="AC365" s="1">
        <v>30</v>
      </c>
      <c r="AD365" s="1">
        <v>4</v>
      </c>
      <c r="AE365" s="1">
        <v>1</v>
      </c>
    </row>
    <row r="366" spans="8:31" x14ac:dyDescent="0.25">
      <c r="H366" s="219">
        <v>361</v>
      </c>
      <c r="I366" s="1">
        <v>28</v>
      </c>
      <c r="J366" s="1">
        <v>12</v>
      </c>
      <c r="K366" s="1">
        <v>1</v>
      </c>
      <c r="M366" s="1">
        <v>361</v>
      </c>
      <c r="N366" s="1">
        <v>23</v>
      </c>
      <c r="O366" s="1">
        <v>4</v>
      </c>
      <c r="P366" s="1">
        <v>1</v>
      </c>
      <c r="AB366" s="1">
        <v>361</v>
      </c>
      <c r="AC366" s="1">
        <v>30</v>
      </c>
      <c r="AD366" s="1">
        <v>5</v>
      </c>
      <c r="AE366" s="1">
        <v>1</v>
      </c>
    </row>
    <row r="367" spans="8:31" x14ac:dyDescent="0.25">
      <c r="H367" s="219">
        <v>362</v>
      </c>
      <c r="I367" s="1">
        <v>28</v>
      </c>
      <c r="J367" s="1">
        <v>13</v>
      </c>
      <c r="K367" s="1">
        <v>1</v>
      </c>
      <c r="M367" s="1">
        <v>362</v>
      </c>
      <c r="N367" s="1">
        <v>23</v>
      </c>
      <c r="O367" s="1">
        <v>5</v>
      </c>
      <c r="P367" s="1">
        <v>1</v>
      </c>
      <c r="AB367" s="1">
        <v>362</v>
      </c>
      <c r="AC367" s="1">
        <v>30</v>
      </c>
      <c r="AD367" s="1">
        <v>6</v>
      </c>
      <c r="AE367" s="1">
        <v>1</v>
      </c>
    </row>
    <row r="368" spans="8:31" x14ac:dyDescent="0.25">
      <c r="H368" s="219">
        <v>363</v>
      </c>
      <c r="I368" s="1">
        <v>28</v>
      </c>
      <c r="J368" s="1">
        <v>16</v>
      </c>
      <c r="K368" s="1">
        <v>1</v>
      </c>
      <c r="M368" s="1">
        <v>363</v>
      </c>
      <c r="N368" s="1">
        <v>23</v>
      </c>
      <c r="O368" s="1">
        <v>6</v>
      </c>
      <c r="P368" s="1">
        <v>1</v>
      </c>
      <c r="AB368" s="1">
        <v>363</v>
      </c>
      <c r="AC368" s="1">
        <v>30</v>
      </c>
      <c r="AD368" s="1">
        <v>7</v>
      </c>
      <c r="AE368" s="1">
        <v>1</v>
      </c>
    </row>
    <row r="369" spans="8:31" x14ac:dyDescent="0.25">
      <c r="H369" s="219">
        <v>364</v>
      </c>
      <c r="I369" s="1">
        <v>28</v>
      </c>
      <c r="J369" s="1">
        <v>17</v>
      </c>
      <c r="K369" s="1">
        <v>1</v>
      </c>
      <c r="M369" s="1">
        <v>364</v>
      </c>
      <c r="N369" s="1">
        <v>23</v>
      </c>
      <c r="O369" s="1">
        <v>7</v>
      </c>
      <c r="P369" s="1">
        <v>1</v>
      </c>
      <c r="AB369" s="1">
        <v>364</v>
      </c>
      <c r="AC369" s="1">
        <v>30</v>
      </c>
      <c r="AD369" s="1">
        <v>8</v>
      </c>
      <c r="AE369" s="1">
        <v>1</v>
      </c>
    </row>
    <row r="370" spans="8:31" x14ac:dyDescent="0.25">
      <c r="H370" s="219">
        <v>365</v>
      </c>
      <c r="I370" s="1">
        <v>28</v>
      </c>
      <c r="J370" s="1">
        <v>18</v>
      </c>
      <c r="K370" s="1">
        <v>1</v>
      </c>
      <c r="M370" s="1">
        <v>365</v>
      </c>
      <c r="N370" s="1">
        <v>23</v>
      </c>
      <c r="O370" s="1">
        <v>8</v>
      </c>
      <c r="P370" s="1">
        <v>1</v>
      </c>
      <c r="AB370" s="1">
        <v>365</v>
      </c>
      <c r="AC370" s="1">
        <v>30</v>
      </c>
      <c r="AD370" s="1">
        <v>9</v>
      </c>
      <c r="AE370" s="1">
        <v>1</v>
      </c>
    </row>
    <row r="371" spans="8:31" x14ac:dyDescent="0.25">
      <c r="H371" s="219">
        <v>366</v>
      </c>
      <c r="I371" s="1">
        <v>29</v>
      </c>
      <c r="J371" s="1">
        <v>1</v>
      </c>
      <c r="K371" s="1">
        <v>1</v>
      </c>
      <c r="M371" s="1">
        <v>366</v>
      </c>
      <c r="N371" s="1">
        <v>23</v>
      </c>
      <c r="O371" s="1">
        <v>10</v>
      </c>
      <c r="P371" s="1">
        <v>1</v>
      </c>
      <c r="AB371" s="1">
        <v>366</v>
      </c>
      <c r="AC371" s="1">
        <v>30</v>
      </c>
      <c r="AD371" s="1">
        <v>10</v>
      </c>
      <c r="AE371" s="1">
        <v>1</v>
      </c>
    </row>
    <row r="372" spans="8:31" x14ac:dyDescent="0.25">
      <c r="H372" s="219">
        <v>367</v>
      </c>
      <c r="I372" s="1">
        <v>29</v>
      </c>
      <c r="J372" s="1">
        <v>2</v>
      </c>
      <c r="K372" s="1">
        <v>1</v>
      </c>
      <c r="M372" s="1">
        <v>367</v>
      </c>
      <c r="N372" s="1">
        <v>23</v>
      </c>
      <c r="O372" s="1">
        <v>11</v>
      </c>
      <c r="P372" s="1">
        <v>1</v>
      </c>
      <c r="AB372" s="1">
        <v>367</v>
      </c>
      <c r="AC372" s="1">
        <v>30</v>
      </c>
      <c r="AD372" s="1">
        <v>11</v>
      </c>
      <c r="AE372" s="1">
        <v>1</v>
      </c>
    </row>
    <row r="373" spans="8:31" x14ac:dyDescent="0.25">
      <c r="H373" s="219">
        <v>368</v>
      </c>
      <c r="I373" s="1">
        <v>29</v>
      </c>
      <c r="J373" s="1">
        <v>3</v>
      </c>
      <c r="K373" s="1">
        <v>1</v>
      </c>
      <c r="M373" s="1">
        <v>368</v>
      </c>
      <c r="N373" s="1">
        <v>23</v>
      </c>
      <c r="O373" s="1">
        <v>12</v>
      </c>
      <c r="P373" s="1">
        <v>1</v>
      </c>
      <c r="AB373" s="1">
        <v>368</v>
      </c>
      <c r="AC373" s="1">
        <v>30</v>
      </c>
      <c r="AD373" s="1">
        <v>12</v>
      </c>
      <c r="AE373" s="1">
        <v>1</v>
      </c>
    </row>
    <row r="374" spans="8:31" x14ac:dyDescent="0.25">
      <c r="H374" s="219">
        <v>369</v>
      </c>
      <c r="I374" s="1">
        <v>29</v>
      </c>
      <c r="J374" s="1">
        <v>5</v>
      </c>
      <c r="K374" s="1">
        <v>1</v>
      </c>
      <c r="M374" s="1">
        <v>369</v>
      </c>
      <c r="N374" s="1">
        <v>23</v>
      </c>
      <c r="O374" s="1">
        <v>13</v>
      </c>
      <c r="P374" s="1">
        <v>1</v>
      </c>
      <c r="AB374" s="1">
        <v>369</v>
      </c>
      <c r="AC374" s="1">
        <v>30</v>
      </c>
      <c r="AD374" s="1">
        <v>13</v>
      </c>
      <c r="AE374" s="1">
        <v>1</v>
      </c>
    </row>
    <row r="375" spans="8:31" x14ac:dyDescent="0.25">
      <c r="H375" s="219">
        <v>370</v>
      </c>
      <c r="I375" s="1">
        <v>29</v>
      </c>
      <c r="J375" s="1">
        <v>8</v>
      </c>
      <c r="K375" s="1">
        <v>1</v>
      </c>
      <c r="M375" s="1">
        <v>370</v>
      </c>
      <c r="N375" s="1">
        <v>23</v>
      </c>
      <c r="O375" s="1">
        <v>14</v>
      </c>
      <c r="P375" s="1">
        <v>1</v>
      </c>
      <c r="AB375" s="1">
        <v>370</v>
      </c>
      <c r="AC375" s="1">
        <v>30</v>
      </c>
      <c r="AD375" s="1">
        <v>14</v>
      </c>
      <c r="AE375" s="1">
        <v>1</v>
      </c>
    </row>
    <row r="376" spans="8:31" x14ac:dyDescent="0.25">
      <c r="H376" s="219">
        <v>371</v>
      </c>
      <c r="I376" s="1">
        <v>29</v>
      </c>
      <c r="J376" s="1">
        <v>9</v>
      </c>
      <c r="K376" s="1">
        <v>1</v>
      </c>
      <c r="M376" s="1">
        <v>371</v>
      </c>
      <c r="N376" s="1">
        <v>23</v>
      </c>
      <c r="O376" s="1">
        <v>15</v>
      </c>
      <c r="P376" s="1">
        <v>1</v>
      </c>
      <c r="AB376" s="1">
        <v>371</v>
      </c>
      <c r="AC376" s="1">
        <v>30</v>
      </c>
      <c r="AD376" s="1">
        <v>15</v>
      </c>
      <c r="AE376" s="1">
        <v>1</v>
      </c>
    </row>
    <row r="377" spans="8:31" x14ac:dyDescent="0.25">
      <c r="H377" s="219">
        <v>372</v>
      </c>
      <c r="I377" s="1">
        <v>29</v>
      </c>
      <c r="J377" s="1">
        <v>10</v>
      </c>
      <c r="K377" s="1">
        <v>1</v>
      </c>
      <c r="M377" s="1">
        <v>372</v>
      </c>
      <c r="N377" s="1">
        <v>23</v>
      </c>
      <c r="O377" s="1">
        <v>16</v>
      </c>
      <c r="P377" s="1">
        <v>1</v>
      </c>
      <c r="AB377" s="1">
        <v>372</v>
      </c>
      <c r="AC377" s="1">
        <v>30</v>
      </c>
      <c r="AD377" s="1">
        <v>17</v>
      </c>
      <c r="AE377" s="1">
        <v>1</v>
      </c>
    </row>
    <row r="378" spans="8:31" x14ac:dyDescent="0.25">
      <c r="H378" s="219">
        <v>373</v>
      </c>
      <c r="I378" s="1">
        <v>29</v>
      </c>
      <c r="J378" s="1">
        <v>11</v>
      </c>
      <c r="K378" s="1">
        <v>1</v>
      </c>
      <c r="M378" s="1">
        <v>373</v>
      </c>
      <c r="N378" s="1">
        <v>23</v>
      </c>
      <c r="O378" s="1">
        <v>17</v>
      </c>
      <c r="P378" s="1">
        <v>1</v>
      </c>
      <c r="AB378" s="1">
        <v>373</v>
      </c>
      <c r="AC378" s="1">
        <v>30</v>
      </c>
      <c r="AD378" s="1">
        <v>19</v>
      </c>
      <c r="AE378" s="1">
        <v>1</v>
      </c>
    </row>
    <row r="379" spans="8:31" x14ac:dyDescent="0.25">
      <c r="H379" s="219">
        <v>374</v>
      </c>
      <c r="I379" s="1">
        <v>29</v>
      </c>
      <c r="J379" s="1">
        <v>12</v>
      </c>
      <c r="K379" s="1">
        <v>1</v>
      </c>
      <c r="M379" s="1">
        <v>374</v>
      </c>
      <c r="N379" s="1">
        <v>23</v>
      </c>
      <c r="O379" s="1">
        <v>18</v>
      </c>
      <c r="P379" s="1">
        <v>1</v>
      </c>
      <c r="AB379" s="1">
        <v>374</v>
      </c>
      <c r="AC379" s="1">
        <v>30</v>
      </c>
      <c r="AD379" s="1">
        <v>20</v>
      </c>
      <c r="AE379" s="1">
        <v>1</v>
      </c>
    </row>
    <row r="380" spans="8:31" x14ac:dyDescent="0.25">
      <c r="H380" s="219">
        <v>375</v>
      </c>
      <c r="I380" s="1">
        <v>29</v>
      </c>
      <c r="J380" s="1">
        <v>13</v>
      </c>
      <c r="K380" s="1">
        <v>1</v>
      </c>
      <c r="M380" s="1">
        <v>375</v>
      </c>
      <c r="N380" s="1">
        <v>23</v>
      </c>
      <c r="O380" s="1">
        <v>20</v>
      </c>
      <c r="P380" s="1">
        <v>1</v>
      </c>
      <c r="AB380" s="1">
        <v>375</v>
      </c>
      <c r="AC380" s="1">
        <v>31</v>
      </c>
      <c r="AD380" s="1">
        <v>1</v>
      </c>
      <c r="AE380" s="1">
        <v>1</v>
      </c>
    </row>
    <row r="381" spans="8:31" x14ac:dyDescent="0.25">
      <c r="H381" s="219">
        <v>376</v>
      </c>
      <c r="I381" s="1">
        <v>29</v>
      </c>
      <c r="J381" s="1">
        <v>15</v>
      </c>
      <c r="K381" s="1">
        <v>1</v>
      </c>
      <c r="M381" s="1">
        <v>376</v>
      </c>
      <c r="N381" s="1">
        <v>23</v>
      </c>
      <c r="O381" s="1">
        <v>21</v>
      </c>
      <c r="P381" s="1">
        <v>1</v>
      </c>
      <c r="AB381" s="1">
        <v>376</v>
      </c>
      <c r="AC381" s="1">
        <v>31</v>
      </c>
      <c r="AD381" s="1">
        <v>2</v>
      </c>
      <c r="AE381" s="1">
        <v>1</v>
      </c>
    </row>
    <row r="382" spans="8:31" x14ac:dyDescent="0.25">
      <c r="H382" s="219">
        <v>377</v>
      </c>
      <c r="I382" s="1">
        <v>29</v>
      </c>
      <c r="J382" s="1">
        <v>16</v>
      </c>
      <c r="K382" s="1">
        <v>1</v>
      </c>
      <c r="M382" s="1">
        <v>377</v>
      </c>
      <c r="N382" s="1">
        <v>24</v>
      </c>
      <c r="O382" s="1">
        <v>1</v>
      </c>
      <c r="P382" s="1">
        <v>1</v>
      </c>
      <c r="AB382" s="1">
        <v>377</v>
      </c>
      <c r="AC382" s="1">
        <v>31</v>
      </c>
      <c r="AD382" s="1">
        <v>3</v>
      </c>
      <c r="AE382" s="1">
        <v>1</v>
      </c>
    </row>
    <row r="383" spans="8:31" x14ac:dyDescent="0.25">
      <c r="H383" s="219">
        <v>378</v>
      </c>
      <c r="I383" s="1">
        <v>29</v>
      </c>
      <c r="J383" s="1">
        <v>17</v>
      </c>
      <c r="K383" s="1">
        <v>1</v>
      </c>
      <c r="M383" s="1">
        <v>378</v>
      </c>
      <c r="N383" s="1">
        <v>24</v>
      </c>
      <c r="O383" s="1">
        <v>2</v>
      </c>
      <c r="P383" s="1">
        <v>1</v>
      </c>
      <c r="AB383" s="1">
        <v>378</v>
      </c>
      <c r="AC383" s="1">
        <v>31</v>
      </c>
      <c r="AD383" s="1">
        <v>4</v>
      </c>
      <c r="AE383" s="1">
        <v>1</v>
      </c>
    </row>
    <row r="384" spans="8:31" x14ac:dyDescent="0.25">
      <c r="H384" s="219">
        <v>379</v>
      </c>
      <c r="I384" s="1">
        <v>30</v>
      </c>
      <c r="J384" s="1">
        <v>2</v>
      </c>
      <c r="K384" s="1">
        <v>1</v>
      </c>
      <c r="M384" s="1">
        <v>379</v>
      </c>
      <c r="N384" s="1">
        <v>24</v>
      </c>
      <c r="O384" s="1">
        <v>3</v>
      </c>
      <c r="P384" s="1">
        <v>1</v>
      </c>
      <c r="AB384" s="1">
        <v>379</v>
      </c>
      <c r="AC384" s="1">
        <v>31</v>
      </c>
      <c r="AD384" s="1">
        <v>5</v>
      </c>
      <c r="AE384" s="1">
        <v>1</v>
      </c>
    </row>
    <row r="385" spans="8:31" x14ac:dyDescent="0.25">
      <c r="H385" s="219">
        <v>380</v>
      </c>
      <c r="I385" s="1">
        <v>30</v>
      </c>
      <c r="J385" s="1">
        <v>3</v>
      </c>
      <c r="K385" s="1">
        <v>1</v>
      </c>
      <c r="M385" s="1">
        <v>380</v>
      </c>
      <c r="N385" s="1">
        <v>24</v>
      </c>
      <c r="O385" s="1">
        <v>5</v>
      </c>
      <c r="P385" s="1">
        <v>1</v>
      </c>
      <c r="AB385" s="1">
        <v>380</v>
      </c>
      <c r="AC385" s="1">
        <v>31</v>
      </c>
      <c r="AD385" s="1">
        <v>6</v>
      </c>
      <c r="AE385" s="1">
        <v>1</v>
      </c>
    </row>
    <row r="386" spans="8:31" x14ac:dyDescent="0.25">
      <c r="H386" s="219">
        <v>381</v>
      </c>
      <c r="I386" s="1">
        <v>30</v>
      </c>
      <c r="J386" s="1">
        <v>4</v>
      </c>
      <c r="K386" s="1">
        <v>1</v>
      </c>
      <c r="M386" s="1">
        <v>381</v>
      </c>
      <c r="N386" s="1">
        <v>24</v>
      </c>
      <c r="O386" s="1">
        <v>6</v>
      </c>
      <c r="P386" s="1">
        <v>1</v>
      </c>
      <c r="AB386" s="1">
        <v>381</v>
      </c>
      <c r="AC386" s="1">
        <v>31</v>
      </c>
      <c r="AD386" s="1">
        <v>9</v>
      </c>
      <c r="AE386" s="1">
        <v>1</v>
      </c>
    </row>
    <row r="387" spans="8:31" x14ac:dyDescent="0.25">
      <c r="H387" s="219">
        <v>382</v>
      </c>
      <c r="I387" s="1">
        <v>30</v>
      </c>
      <c r="J387" s="1">
        <v>5</v>
      </c>
      <c r="K387" s="1">
        <v>1</v>
      </c>
      <c r="M387" s="1">
        <v>382</v>
      </c>
      <c r="N387" s="1">
        <v>24</v>
      </c>
      <c r="O387" s="1">
        <v>7</v>
      </c>
      <c r="P387" s="1">
        <v>1</v>
      </c>
      <c r="AB387" s="1">
        <v>382</v>
      </c>
      <c r="AC387" s="1">
        <v>31</v>
      </c>
      <c r="AD387" s="1">
        <v>11</v>
      </c>
      <c r="AE387" s="1">
        <v>1</v>
      </c>
    </row>
    <row r="388" spans="8:31" x14ac:dyDescent="0.25">
      <c r="H388" s="219">
        <v>383</v>
      </c>
      <c r="I388" s="1">
        <v>30</v>
      </c>
      <c r="J388" s="1">
        <v>7</v>
      </c>
      <c r="K388" s="1">
        <v>1</v>
      </c>
      <c r="M388" s="1">
        <v>383</v>
      </c>
      <c r="N388" s="1">
        <v>24</v>
      </c>
      <c r="O388" s="1">
        <v>8</v>
      </c>
      <c r="P388" s="1">
        <v>1</v>
      </c>
      <c r="AB388" s="1">
        <v>383</v>
      </c>
      <c r="AC388" s="1">
        <v>31</v>
      </c>
      <c r="AD388" s="1">
        <v>12</v>
      </c>
      <c r="AE388" s="1">
        <v>1</v>
      </c>
    </row>
    <row r="389" spans="8:31" x14ac:dyDescent="0.25">
      <c r="H389" s="219">
        <v>384</v>
      </c>
      <c r="I389" s="1">
        <v>30</v>
      </c>
      <c r="J389" s="1">
        <v>8</v>
      </c>
      <c r="K389" s="1">
        <v>1</v>
      </c>
      <c r="M389" s="1">
        <v>384</v>
      </c>
      <c r="N389" s="1">
        <v>24</v>
      </c>
      <c r="O389" s="1">
        <v>9</v>
      </c>
      <c r="P389" s="1">
        <v>1</v>
      </c>
      <c r="AB389" s="1">
        <v>384</v>
      </c>
      <c r="AC389" s="1">
        <v>31</v>
      </c>
      <c r="AD389" s="1">
        <v>13</v>
      </c>
      <c r="AE389" s="1">
        <v>1</v>
      </c>
    </row>
    <row r="390" spans="8:31" x14ac:dyDescent="0.25">
      <c r="H390" s="219">
        <v>385</v>
      </c>
      <c r="I390" s="1">
        <v>30</v>
      </c>
      <c r="J390" s="1">
        <v>9</v>
      </c>
      <c r="K390" s="1">
        <v>1</v>
      </c>
      <c r="M390" s="1">
        <v>385</v>
      </c>
      <c r="N390" s="1">
        <v>24</v>
      </c>
      <c r="O390" s="1">
        <v>10</v>
      </c>
      <c r="P390" s="1">
        <v>1</v>
      </c>
      <c r="AB390" s="1">
        <v>385</v>
      </c>
      <c r="AC390" s="1">
        <v>31</v>
      </c>
      <c r="AD390" s="1">
        <v>16</v>
      </c>
      <c r="AE390" s="1">
        <v>1</v>
      </c>
    </row>
    <row r="391" spans="8:31" x14ac:dyDescent="0.25">
      <c r="H391" s="219">
        <v>386</v>
      </c>
      <c r="I391" s="1">
        <v>30</v>
      </c>
      <c r="J391" s="1">
        <v>11</v>
      </c>
      <c r="K391" s="1">
        <v>1</v>
      </c>
      <c r="M391" s="1">
        <v>386</v>
      </c>
      <c r="N391" s="1">
        <v>24</v>
      </c>
      <c r="O391" s="1">
        <v>11</v>
      </c>
      <c r="P391" s="1">
        <v>1</v>
      </c>
      <c r="AB391" s="1">
        <v>386</v>
      </c>
      <c r="AC391" s="1">
        <v>31</v>
      </c>
      <c r="AD391" s="1">
        <v>18</v>
      </c>
      <c r="AE391" s="1">
        <v>1</v>
      </c>
    </row>
    <row r="392" spans="8:31" x14ac:dyDescent="0.25">
      <c r="H392" s="219">
        <v>387</v>
      </c>
      <c r="I392" s="1">
        <v>30</v>
      </c>
      <c r="J392" s="1">
        <v>12</v>
      </c>
      <c r="K392" s="1">
        <v>1</v>
      </c>
      <c r="M392" s="1">
        <v>387</v>
      </c>
      <c r="N392" s="1">
        <v>24</v>
      </c>
      <c r="O392" s="1">
        <v>14</v>
      </c>
      <c r="P392" s="1">
        <v>1</v>
      </c>
      <c r="AB392" s="1">
        <v>387</v>
      </c>
      <c r="AC392" s="1">
        <v>31</v>
      </c>
      <c r="AD392" s="1">
        <v>19</v>
      </c>
      <c r="AE392" s="1">
        <v>1</v>
      </c>
    </row>
    <row r="393" spans="8:31" x14ac:dyDescent="0.25">
      <c r="H393" s="219">
        <v>388</v>
      </c>
      <c r="I393" s="1">
        <v>30</v>
      </c>
      <c r="J393" s="1">
        <v>13</v>
      </c>
      <c r="K393" s="1">
        <v>1</v>
      </c>
      <c r="M393" s="1">
        <v>388</v>
      </c>
      <c r="N393" s="1">
        <v>24</v>
      </c>
      <c r="O393" s="1">
        <v>15</v>
      </c>
      <c r="P393" s="1">
        <v>1</v>
      </c>
      <c r="AB393" s="1">
        <v>388</v>
      </c>
      <c r="AC393" s="1">
        <v>31</v>
      </c>
      <c r="AD393" s="1">
        <v>20</v>
      </c>
      <c r="AE393" s="1">
        <v>1</v>
      </c>
    </row>
    <row r="394" spans="8:31" x14ac:dyDescent="0.25">
      <c r="H394" s="219">
        <v>389</v>
      </c>
      <c r="I394" s="1">
        <v>30</v>
      </c>
      <c r="J394" s="1">
        <v>14</v>
      </c>
      <c r="K394" s="1">
        <v>1</v>
      </c>
      <c r="M394" s="1">
        <v>389</v>
      </c>
      <c r="N394" s="1">
        <v>24</v>
      </c>
      <c r="O394" s="1">
        <v>16</v>
      </c>
      <c r="P394" s="1">
        <v>1</v>
      </c>
      <c r="AB394" s="1">
        <v>389</v>
      </c>
      <c r="AC394" s="1">
        <v>32</v>
      </c>
      <c r="AD394" s="1">
        <v>1</v>
      </c>
      <c r="AE394" s="1">
        <v>1</v>
      </c>
    </row>
    <row r="395" spans="8:31" x14ac:dyDescent="0.25">
      <c r="H395" s="219">
        <v>390</v>
      </c>
      <c r="I395" s="1">
        <v>30</v>
      </c>
      <c r="J395" s="1">
        <v>15</v>
      </c>
      <c r="K395" s="1">
        <v>1</v>
      </c>
      <c r="M395" s="1">
        <v>390</v>
      </c>
      <c r="N395" s="1">
        <v>24</v>
      </c>
      <c r="O395" s="1">
        <v>18</v>
      </c>
      <c r="P395" s="1">
        <v>1</v>
      </c>
      <c r="AB395" s="1">
        <v>390</v>
      </c>
      <c r="AC395" s="1">
        <v>32</v>
      </c>
      <c r="AD395" s="1">
        <v>2</v>
      </c>
      <c r="AE395" s="1">
        <v>1</v>
      </c>
    </row>
    <row r="396" spans="8:31" x14ac:dyDescent="0.25">
      <c r="H396" s="219">
        <v>391</v>
      </c>
      <c r="I396" s="1">
        <v>30</v>
      </c>
      <c r="J396" s="1">
        <v>16</v>
      </c>
      <c r="K396" s="1">
        <v>1</v>
      </c>
      <c r="M396" s="1">
        <v>391</v>
      </c>
      <c r="N396" s="1">
        <v>24</v>
      </c>
      <c r="O396" s="1">
        <v>19</v>
      </c>
      <c r="P396" s="1">
        <v>1</v>
      </c>
      <c r="AB396" s="1">
        <v>391</v>
      </c>
      <c r="AC396" s="1">
        <v>32</v>
      </c>
      <c r="AD396" s="1">
        <v>3</v>
      </c>
      <c r="AE396" s="1">
        <v>1</v>
      </c>
    </row>
    <row r="397" spans="8:31" x14ac:dyDescent="0.25">
      <c r="H397" s="219">
        <v>392</v>
      </c>
      <c r="I397" s="1">
        <v>30</v>
      </c>
      <c r="J397" s="1">
        <v>17</v>
      </c>
      <c r="K397" s="1">
        <v>1</v>
      </c>
      <c r="M397" s="1">
        <v>392</v>
      </c>
      <c r="N397" s="1">
        <v>24</v>
      </c>
      <c r="O397" s="1">
        <v>20</v>
      </c>
      <c r="P397" s="1">
        <v>1</v>
      </c>
      <c r="AB397" s="1">
        <v>392</v>
      </c>
      <c r="AC397" s="1">
        <v>32</v>
      </c>
      <c r="AD397" s="1">
        <v>4</v>
      </c>
      <c r="AE397" s="1">
        <v>1</v>
      </c>
    </row>
    <row r="398" spans="8:31" x14ac:dyDescent="0.25">
      <c r="H398" s="219">
        <v>393</v>
      </c>
      <c r="I398" s="1">
        <v>30</v>
      </c>
      <c r="J398" s="1">
        <v>18</v>
      </c>
      <c r="K398" s="1">
        <v>1</v>
      </c>
      <c r="M398" s="1">
        <v>393</v>
      </c>
      <c r="N398" s="1">
        <v>24</v>
      </c>
      <c r="O398" s="1">
        <v>21</v>
      </c>
      <c r="P398" s="1">
        <v>1</v>
      </c>
      <c r="AB398" s="1">
        <v>393</v>
      </c>
      <c r="AC398" s="1">
        <v>32</v>
      </c>
      <c r="AD398" s="1">
        <v>5</v>
      </c>
      <c r="AE398" s="1">
        <v>1</v>
      </c>
    </row>
    <row r="399" spans="8:31" x14ac:dyDescent="0.25">
      <c r="H399" s="219">
        <v>394</v>
      </c>
      <c r="I399" s="1">
        <v>31</v>
      </c>
      <c r="J399" s="1">
        <v>1</v>
      </c>
      <c r="K399" s="1">
        <v>1</v>
      </c>
      <c r="M399" s="1">
        <v>394</v>
      </c>
      <c r="N399" s="1">
        <v>25</v>
      </c>
      <c r="O399" s="1">
        <v>1</v>
      </c>
      <c r="P399" s="1">
        <v>1</v>
      </c>
      <c r="AB399" s="1">
        <v>394</v>
      </c>
      <c r="AC399" s="1">
        <v>32</v>
      </c>
      <c r="AD399" s="1">
        <v>6</v>
      </c>
      <c r="AE399" s="1">
        <v>1</v>
      </c>
    </row>
    <row r="400" spans="8:31" x14ac:dyDescent="0.25">
      <c r="H400" s="219">
        <v>395</v>
      </c>
      <c r="I400" s="1">
        <v>31</v>
      </c>
      <c r="J400" s="1">
        <v>2</v>
      </c>
      <c r="K400" s="1">
        <v>1</v>
      </c>
      <c r="M400" s="1">
        <v>395</v>
      </c>
      <c r="N400" s="1">
        <v>25</v>
      </c>
      <c r="O400" s="1">
        <v>3</v>
      </c>
      <c r="P400" s="1">
        <v>1</v>
      </c>
      <c r="AB400" s="1">
        <v>395</v>
      </c>
      <c r="AC400" s="1">
        <v>32</v>
      </c>
      <c r="AD400" s="1">
        <v>7</v>
      </c>
      <c r="AE400" s="1">
        <v>1</v>
      </c>
    </row>
    <row r="401" spans="8:31" x14ac:dyDescent="0.25">
      <c r="H401" s="219">
        <v>396</v>
      </c>
      <c r="I401" s="1">
        <v>31</v>
      </c>
      <c r="J401" s="1">
        <v>4</v>
      </c>
      <c r="K401" s="1">
        <v>1</v>
      </c>
      <c r="M401" s="1">
        <v>396</v>
      </c>
      <c r="N401" s="1">
        <v>25</v>
      </c>
      <c r="O401" s="1">
        <v>4</v>
      </c>
      <c r="P401" s="1">
        <v>1</v>
      </c>
      <c r="AB401" s="1">
        <v>396</v>
      </c>
      <c r="AC401" s="1">
        <v>32</v>
      </c>
      <c r="AD401" s="1">
        <v>8</v>
      </c>
      <c r="AE401" s="1">
        <v>1</v>
      </c>
    </row>
    <row r="402" spans="8:31" x14ac:dyDescent="0.25">
      <c r="H402" s="219">
        <v>397</v>
      </c>
      <c r="I402" s="1">
        <v>31</v>
      </c>
      <c r="J402" s="1">
        <v>6</v>
      </c>
      <c r="K402" s="1">
        <v>1</v>
      </c>
      <c r="M402" s="1">
        <v>397</v>
      </c>
      <c r="N402" s="1">
        <v>25</v>
      </c>
      <c r="O402" s="1">
        <v>5</v>
      </c>
      <c r="P402" s="1">
        <v>1</v>
      </c>
      <c r="AB402" s="1">
        <v>397</v>
      </c>
      <c r="AC402" s="1">
        <v>32</v>
      </c>
      <c r="AD402" s="1">
        <v>9</v>
      </c>
      <c r="AE402" s="1">
        <v>1</v>
      </c>
    </row>
    <row r="403" spans="8:31" x14ac:dyDescent="0.25">
      <c r="H403" s="219">
        <v>398</v>
      </c>
      <c r="I403" s="1">
        <v>31</v>
      </c>
      <c r="J403" s="1">
        <v>8</v>
      </c>
      <c r="K403" s="1">
        <v>1</v>
      </c>
      <c r="M403" s="1">
        <v>398</v>
      </c>
      <c r="N403" s="1">
        <v>25</v>
      </c>
      <c r="O403" s="1">
        <v>6</v>
      </c>
      <c r="P403" s="1">
        <v>1</v>
      </c>
      <c r="AB403" s="1">
        <v>398</v>
      </c>
      <c r="AC403" s="1">
        <v>32</v>
      </c>
      <c r="AD403" s="1">
        <v>11</v>
      </c>
      <c r="AE403" s="1">
        <v>1</v>
      </c>
    </row>
    <row r="404" spans="8:31" x14ac:dyDescent="0.25">
      <c r="H404" s="219">
        <v>399</v>
      </c>
      <c r="I404" s="1">
        <v>31</v>
      </c>
      <c r="J404" s="1">
        <v>9</v>
      </c>
      <c r="K404" s="1">
        <v>1</v>
      </c>
      <c r="M404" s="1">
        <v>399</v>
      </c>
      <c r="N404" s="1">
        <v>25</v>
      </c>
      <c r="O404" s="1">
        <v>7</v>
      </c>
      <c r="P404" s="1">
        <v>1</v>
      </c>
      <c r="AB404" s="1">
        <v>399</v>
      </c>
      <c r="AC404" s="1">
        <v>32</v>
      </c>
      <c r="AD404" s="1">
        <v>12</v>
      </c>
      <c r="AE404" s="1">
        <v>1</v>
      </c>
    </row>
    <row r="405" spans="8:31" x14ac:dyDescent="0.25">
      <c r="H405" s="219">
        <v>400</v>
      </c>
      <c r="I405" s="1">
        <v>31</v>
      </c>
      <c r="J405" s="1">
        <v>11</v>
      </c>
      <c r="K405" s="1">
        <v>1</v>
      </c>
      <c r="M405" s="1">
        <v>400</v>
      </c>
      <c r="N405" s="1">
        <v>25</v>
      </c>
      <c r="O405" s="1">
        <v>10</v>
      </c>
      <c r="P405" s="1">
        <v>1</v>
      </c>
      <c r="AB405" s="1">
        <v>400</v>
      </c>
      <c r="AC405" s="1">
        <v>32</v>
      </c>
      <c r="AD405" s="1">
        <v>13</v>
      </c>
      <c r="AE405" s="1">
        <v>1</v>
      </c>
    </row>
    <row r="406" spans="8:31" x14ac:dyDescent="0.25">
      <c r="H406" s="219">
        <v>401</v>
      </c>
      <c r="I406" s="1">
        <v>31</v>
      </c>
      <c r="J406" s="1">
        <v>13</v>
      </c>
      <c r="K406" s="1">
        <v>1</v>
      </c>
      <c r="M406" s="1">
        <v>401</v>
      </c>
      <c r="N406" s="1">
        <v>25</v>
      </c>
      <c r="O406" s="1">
        <v>11</v>
      </c>
      <c r="P406" s="1">
        <v>1</v>
      </c>
      <c r="AB406" s="1">
        <v>401</v>
      </c>
      <c r="AC406" s="1">
        <v>32</v>
      </c>
      <c r="AD406" s="1">
        <v>14</v>
      </c>
      <c r="AE406" s="1">
        <v>1</v>
      </c>
    </row>
    <row r="407" spans="8:31" x14ac:dyDescent="0.25">
      <c r="H407" s="219">
        <v>402</v>
      </c>
      <c r="I407" s="1">
        <v>31</v>
      </c>
      <c r="J407" s="1">
        <v>14</v>
      </c>
      <c r="K407" s="1">
        <v>1</v>
      </c>
      <c r="M407" s="1">
        <v>402</v>
      </c>
      <c r="N407" s="1">
        <v>25</v>
      </c>
      <c r="O407" s="1">
        <v>12</v>
      </c>
      <c r="P407" s="1">
        <v>1</v>
      </c>
      <c r="AB407" s="1">
        <v>402</v>
      </c>
      <c r="AC407" s="1">
        <v>32</v>
      </c>
      <c r="AD407" s="1">
        <v>15</v>
      </c>
      <c r="AE407" s="1">
        <v>1</v>
      </c>
    </row>
    <row r="408" spans="8:31" x14ac:dyDescent="0.25">
      <c r="H408" s="219">
        <v>403</v>
      </c>
      <c r="I408" s="1">
        <v>31</v>
      </c>
      <c r="J408" s="1">
        <v>15</v>
      </c>
      <c r="K408" s="1">
        <v>1</v>
      </c>
      <c r="M408" s="1">
        <v>403</v>
      </c>
      <c r="N408" s="1">
        <v>25</v>
      </c>
      <c r="O408" s="1">
        <v>13</v>
      </c>
      <c r="P408" s="1">
        <v>1</v>
      </c>
      <c r="AB408" s="1">
        <v>403</v>
      </c>
      <c r="AC408" s="1">
        <v>32</v>
      </c>
      <c r="AD408" s="1">
        <v>16</v>
      </c>
      <c r="AE408" s="1">
        <v>1</v>
      </c>
    </row>
    <row r="409" spans="8:31" x14ac:dyDescent="0.25">
      <c r="H409" s="219">
        <v>404</v>
      </c>
      <c r="I409" s="1">
        <v>31</v>
      </c>
      <c r="J409" s="1">
        <v>17</v>
      </c>
      <c r="K409" s="1">
        <v>1</v>
      </c>
      <c r="M409" s="1">
        <v>404</v>
      </c>
      <c r="N409" s="1">
        <v>25</v>
      </c>
      <c r="O409" s="1">
        <v>14</v>
      </c>
      <c r="P409" s="1">
        <v>1</v>
      </c>
      <c r="AB409" s="1">
        <v>404</v>
      </c>
      <c r="AC409" s="1">
        <v>32</v>
      </c>
      <c r="AD409" s="1">
        <v>17</v>
      </c>
      <c r="AE409" s="1">
        <v>1</v>
      </c>
    </row>
    <row r="410" spans="8:31" x14ac:dyDescent="0.25">
      <c r="H410" s="219">
        <v>405</v>
      </c>
      <c r="I410" s="1">
        <v>31</v>
      </c>
      <c r="J410" s="1">
        <v>18</v>
      </c>
      <c r="K410" s="1">
        <v>1</v>
      </c>
      <c r="M410" s="1">
        <v>405</v>
      </c>
      <c r="N410" s="1">
        <v>25</v>
      </c>
      <c r="O410" s="1">
        <v>15</v>
      </c>
      <c r="P410" s="1">
        <v>1</v>
      </c>
      <c r="AB410" s="1">
        <v>405</v>
      </c>
      <c r="AC410" s="1">
        <v>32</v>
      </c>
      <c r="AD410" s="1">
        <v>18</v>
      </c>
      <c r="AE410" s="1">
        <v>1</v>
      </c>
    </row>
    <row r="411" spans="8:31" x14ac:dyDescent="0.25">
      <c r="H411" s="219">
        <v>406</v>
      </c>
      <c r="I411" s="1">
        <v>32</v>
      </c>
      <c r="J411" s="1">
        <v>1</v>
      </c>
      <c r="K411" s="1">
        <v>1</v>
      </c>
      <c r="M411" s="1">
        <v>406</v>
      </c>
      <c r="N411" s="1">
        <v>25</v>
      </c>
      <c r="O411" s="1">
        <v>18</v>
      </c>
      <c r="P411" s="1">
        <v>1</v>
      </c>
      <c r="AB411" s="1">
        <v>406</v>
      </c>
      <c r="AC411" s="1">
        <v>32</v>
      </c>
      <c r="AD411" s="1">
        <v>19</v>
      </c>
      <c r="AE411" s="1">
        <v>1</v>
      </c>
    </row>
    <row r="412" spans="8:31" x14ac:dyDescent="0.25">
      <c r="H412" s="219">
        <v>407</v>
      </c>
      <c r="I412" s="1">
        <v>32</v>
      </c>
      <c r="J412" s="1">
        <v>3</v>
      </c>
      <c r="K412" s="1">
        <v>1</v>
      </c>
      <c r="M412" s="1">
        <v>407</v>
      </c>
      <c r="N412" s="1">
        <v>25</v>
      </c>
      <c r="O412" s="1">
        <v>20</v>
      </c>
      <c r="P412" s="1">
        <v>1</v>
      </c>
      <c r="AB412" s="1">
        <v>407</v>
      </c>
      <c r="AC412" s="1">
        <v>32</v>
      </c>
      <c r="AD412" s="1">
        <v>20</v>
      </c>
      <c r="AE412" s="1">
        <v>1</v>
      </c>
    </row>
    <row r="413" spans="8:31" x14ac:dyDescent="0.25">
      <c r="H413" s="219">
        <v>408</v>
      </c>
      <c r="I413" s="1">
        <v>32</v>
      </c>
      <c r="J413" s="1">
        <v>4</v>
      </c>
      <c r="K413" s="1">
        <v>1</v>
      </c>
      <c r="M413" s="1">
        <v>408</v>
      </c>
      <c r="N413" s="1">
        <v>25</v>
      </c>
      <c r="O413" s="1">
        <v>21</v>
      </c>
      <c r="P413" s="1">
        <v>1</v>
      </c>
      <c r="AB413" s="1">
        <v>408</v>
      </c>
      <c r="AC413" s="1">
        <v>33</v>
      </c>
      <c r="AD413" s="1">
        <v>1</v>
      </c>
      <c r="AE413" s="1">
        <v>1</v>
      </c>
    </row>
    <row r="414" spans="8:31" x14ac:dyDescent="0.25">
      <c r="H414" s="219">
        <v>409</v>
      </c>
      <c r="I414" s="1">
        <v>32</v>
      </c>
      <c r="J414" s="1">
        <v>5</v>
      </c>
      <c r="K414" s="1">
        <v>1</v>
      </c>
      <c r="M414" s="1">
        <v>409</v>
      </c>
      <c r="N414" s="1">
        <v>26</v>
      </c>
      <c r="O414" s="1">
        <v>1</v>
      </c>
      <c r="P414" s="1">
        <v>1</v>
      </c>
      <c r="AB414" s="1">
        <v>409</v>
      </c>
      <c r="AC414" s="1">
        <v>33</v>
      </c>
      <c r="AD414" s="1">
        <v>2</v>
      </c>
      <c r="AE414" s="1">
        <v>1</v>
      </c>
    </row>
    <row r="415" spans="8:31" x14ac:dyDescent="0.25">
      <c r="H415" s="219">
        <v>410</v>
      </c>
      <c r="I415" s="1">
        <v>32</v>
      </c>
      <c r="J415" s="1">
        <v>6</v>
      </c>
      <c r="K415" s="1">
        <v>1</v>
      </c>
      <c r="M415" s="1">
        <v>410</v>
      </c>
      <c r="N415" s="1">
        <v>26</v>
      </c>
      <c r="O415" s="1">
        <v>2</v>
      </c>
      <c r="P415" s="1">
        <v>1</v>
      </c>
      <c r="AB415" s="1">
        <v>410</v>
      </c>
      <c r="AC415" s="1">
        <v>33</v>
      </c>
      <c r="AD415" s="1">
        <v>3</v>
      </c>
      <c r="AE415" s="1">
        <v>1</v>
      </c>
    </row>
    <row r="416" spans="8:31" x14ac:dyDescent="0.25">
      <c r="H416" s="219">
        <v>411</v>
      </c>
      <c r="I416" s="1">
        <v>32</v>
      </c>
      <c r="J416" s="1">
        <v>7</v>
      </c>
      <c r="K416" s="1">
        <v>1</v>
      </c>
      <c r="M416" s="1">
        <v>411</v>
      </c>
      <c r="N416" s="1">
        <v>26</v>
      </c>
      <c r="O416" s="1">
        <v>3</v>
      </c>
      <c r="P416" s="1">
        <v>1</v>
      </c>
      <c r="AB416" s="1">
        <v>411</v>
      </c>
      <c r="AC416" s="1">
        <v>33</v>
      </c>
      <c r="AD416" s="1">
        <v>4</v>
      </c>
      <c r="AE416" s="1">
        <v>1</v>
      </c>
    </row>
    <row r="417" spans="8:31" x14ac:dyDescent="0.25">
      <c r="H417" s="219">
        <v>412</v>
      </c>
      <c r="I417" s="1">
        <v>32</v>
      </c>
      <c r="J417" s="1">
        <v>9</v>
      </c>
      <c r="K417" s="1">
        <v>1</v>
      </c>
      <c r="M417" s="1">
        <v>412</v>
      </c>
      <c r="N417" s="1">
        <v>26</v>
      </c>
      <c r="O417" s="1">
        <v>4</v>
      </c>
      <c r="P417" s="1">
        <v>1</v>
      </c>
      <c r="AB417" s="1">
        <v>412</v>
      </c>
      <c r="AC417" s="1">
        <v>33</v>
      </c>
      <c r="AD417" s="1">
        <v>5</v>
      </c>
      <c r="AE417" s="1">
        <v>1</v>
      </c>
    </row>
    <row r="418" spans="8:31" x14ac:dyDescent="0.25">
      <c r="H418" s="219">
        <v>413</v>
      </c>
      <c r="I418" s="1">
        <v>32</v>
      </c>
      <c r="J418" s="1">
        <v>10</v>
      </c>
      <c r="K418" s="1">
        <v>1</v>
      </c>
      <c r="M418" s="1">
        <v>413</v>
      </c>
      <c r="N418" s="1">
        <v>26</v>
      </c>
      <c r="O418" s="1">
        <v>5</v>
      </c>
      <c r="P418" s="1">
        <v>1</v>
      </c>
      <c r="AB418" s="1">
        <v>413</v>
      </c>
      <c r="AC418" s="1">
        <v>33</v>
      </c>
      <c r="AD418" s="1">
        <v>6</v>
      </c>
      <c r="AE418" s="1">
        <v>1</v>
      </c>
    </row>
    <row r="419" spans="8:31" x14ac:dyDescent="0.25">
      <c r="H419" s="219">
        <v>414</v>
      </c>
      <c r="I419" s="1">
        <v>32</v>
      </c>
      <c r="J419" s="1">
        <v>12</v>
      </c>
      <c r="K419" s="1">
        <v>1</v>
      </c>
      <c r="M419" s="1">
        <v>414</v>
      </c>
      <c r="N419" s="1">
        <v>26</v>
      </c>
      <c r="O419" s="1">
        <v>7</v>
      </c>
      <c r="P419" s="1">
        <v>1</v>
      </c>
      <c r="AB419" s="1">
        <v>414</v>
      </c>
      <c r="AC419" s="1">
        <v>33</v>
      </c>
      <c r="AD419" s="1">
        <v>9</v>
      </c>
      <c r="AE419" s="1">
        <v>1</v>
      </c>
    </row>
    <row r="420" spans="8:31" x14ac:dyDescent="0.25">
      <c r="H420" s="219">
        <v>415</v>
      </c>
      <c r="I420" s="1">
        <v>32</v>
      </c>
      <c r="J420" s="1">
        <v>13</v>
      </c>
      <c r="K420" s="1">
        <v>1</v>
      </c>
      <c r="M420" s="1">
        <v>415</v>
      </c>
      <c r="N420" s="1">
        <v>26</v>
      </c>
      <c r="O420" s="1">
        <v>8</v>
      </c>
      <c r="P420" s="1">
        <v>1</v>
      </c>
      <c r="AB420" s="1">
        <v>415</v>
      </c>
      <c r="AC420" s="1">
        <v>33</v>
      </c>
      <c r="AD420" s="1">
        <v>10</v>
      </c>
      <c r="AE420" s="1">
        <v>1</v>
      </c>
    </row>
    <row r="421" spans="8:31" x14ac:dyDescent="0.25">
      <c r="H421" s="219">
        <v>416</v>
      </c>
      <c r="I421" s="1">
        <v>32</v>
      </c>
      <c r="J421" s="1">
        <v>14</v>
      </c>
      <c r="K421" s="1">
        <v>1</v>
      </c>
      <c r="M421" s="1">
        <v>416</v>
      </c>
      <c r="N421" s="1">
        <v>26</v>
      </c>
      <c r="O421" s="1">
        <v>11</v>
      </c>
      <c r="P421" s="1">
        <v>1</v>
      </c>
      <c r="AB421" s="1">
        <v>416</v>
      </c>
      <c r="AC421" s="1">
        <v>33</v>
      </c>
      <c r="AD421" s="1">
        <v>11</v>
      </c>
      <c r="AE421" s="1">
        <v>1</v>
      </c>
    </row>
    <row r="422" spans="8:31" x14ac:dyDescent="0.25">
      <c r="H422" s="219">
        <v>417</v>
      </c>
      <c r="I422" s="1">
        <v>32</v>
      </c>
      <c r="J422" s="1">
        <v>15</v>
      </c>
      <c r="K422" s="1">
        <v>1</v>
      </c>
      <c r="M422" s="1">
        <v>417</v>
      </c>
      <c r="N422" s="1">
        <v>26</v>
      </c>
      <c r="O422" s="1">
        <v>12</v>
      </c>
      <c r="P422" s="1">
        <v>1</v>
      </c>
      <c r="AB422" s="1">
        <v>417</v>
      </c>
      <c r="AC422" s="1">
        <v>33</v>
      </c>
      <c r="AD422" s="1">
        <v>12</v>
      </c>
      <c r="AE422" s="1">
        <v>1</v>
      </c>
    </row>
    <row r="423" spans="8:31" x14ac:dyDescent="0.25">
      <c r="H423" s="219">
        <v>418</v>
      </c>
      <c r="I423" s="1">
        <v>32</v>
      </c>
      <c r="J423" s="1">
        <v>16</v>
      </c>
      <c r="K423" s="1">
        <v>1</v>
      </c>
      <c r="M423" s="1">
        <v>418</v>
      </c>
      <c r="N423" s="1">
        <v>26</v>
      </c>
      <c r="O423" s="1">
        <v>13</v>
      </c>
      <c r="P423" s="1">
        <v>1</v>
      </c>
      <c r="AB423" s="1">
        <v>418</v>
      </c>
      <c r="AC423" s="1">
        <v>33</v>
      </c>
      <c r="AD423" s="1">
        <v>13</v>
      </c>
      <c r="AE423" s="1">
        <v>1</v>
      </c>
    </row>
    <row r="424" spans="8:31" x14ac:dyDescent="0.25">
      <c r="H424" s="219">
        <v>419</v>
      </c>
      <c r="I424" s="1">
        <v>32</v>
      </c>
      <c r="J424" s="1">
        <v>17</v>
      </c>
      <c r="K424" s="1">
        <v>1</v>
      </c>
      <c r="M424" s="1">
        <v>419</v>
      </c>
      <c r="N424" s="1">
        <v>26</v>
      </c>
      <c r="O424" s="1">
        <v>14</v>
      </c>
      <c r="P424" s="1">
        <v>1</v>
      </c>
      <c r="AB424" s="1">
        <v>419</v>
      </c>
      <c r="AC424" s="1">
        <v>33</v>
      </c>
      <c r="AD424" s="1">
        <v>14</v>
      </c>
      <c r="AE424" s="1">
        <v>1</v>
      </c>
    </row>
    <row r="425" spans="8:31" x14ac:dyDescent="0.25">
      <c r="H425" s="219">
        <v>420</v>
      </c>
      <c r="I425" s="1">
        <v>33</v>
      </c>
      <c r="J425" s="1">
        <v>1</v>
      </c>
      <c r="K425" s="1">
        <v>1</v>
      </c>
      <c r="M425" s="1">
        <v>420</v>
      </c>
      <c r="N425" s="1">
        <v>26</v>
      </c>
      <c r="O425" s="1">
        <v>17</v>
      </c>
      <c r="P425" s="1">
        <v>1</v>
      </c>
      <c r="AB425" s="1">
        <v>420</v>
      </c>
      <c r="AC425" s="1">
        <v>33</v>
      </c>
      <c r="AD425" s="1">
        <v>15</v>
      </c>
      <c r="AE425" s="1">
        <v>1</v>
      </c>
    </row>
    <row r="426" spans="8:31" x14ac:dyDescent="0.25">
      <c r="H426" s="219">
        <v>421</v>
      </c>
      <c r="I426" s="1">
        <v>33</v>
      </c>
      <c r="J426" s="1">
        <v>3</v>
      </c>
      <c r="K426" s="1">
        <v>1</v>
      </c>
      <c r="M426" s="1">
        <v>421</v>
      </c>
      <c r="N426" s="1">
        <v>26</v>
      </c>
      <c r="O426" s="1">
        <v>19</v>
      </c>
      <c r="P426" s="1">
        <v>1</v>
      </c>
      <c r="AB426" s="1">
        <v>421</v>
      </c>
      <c r="AC426" s="1">
        <v>33</v>
      </c>
      <c r="AD426" s="1">
        <v>16</v>
      </c>
      <c r="AE426" s="1">
        <v>1</v>
      </c>
    </row>
    <row r="427" spans="8:31" x14ac:dyDescent="0.25">
      <c r="H427" s="219">
        <v>422</v>
      </c>
      <c r="I427" s="1">
        <v>33</v>
      </c>
      <c r="J427" s="1">
        <v>5</v>
      </c>
      <c r="K427" s="1">
        <v>1</v>
      </c>
      <c r="M427" s="1">
        <v>422</v>
      </c>
      <c r="N427" s="1">
        <v>26</v>
      </c>
      <c r="O427" s="1">
        <v>20</v>
      </c>
      <c r="P427" s="1">
        <v>1</v>
      </c>
      <c r="AB427" s="1">
        <v>422</v>
      </c>
      <c r="AC427" s="1">
        <v>33</v>
      </c>
      <c r="AD427" s="1">
        <v>17</v>
      </c>
      <c r="AE427" s="1">
        <v>1</v>
      </c>
    </row>
    <row r="428" spans="8:31" x14ac:dyDescent="0.25">
      <c r="H428" s="219">
        <v>423</v>
      </c>
      <c r="I428" s="1">
        <v>33</v>
      </c>
      <c r="J428" s="1">
        <v>6</v>
      </c>
      <c r="K428" s="1">
        <v>1</v>
      </c>
      <c r="M428" s="1">
        <v>423</v>
      </c>
      <c r="N428" s="1">
        <v>26</v>
      </c>
      <c r="O428" s="1">
        <v>21</v>
      </c>
      <c r="P428" s="1">
        <v>1</v>
      </c>
      <c r="AB428" s="1">
        <v>423</v>
      </c>
      <c r="AC428" s="1">
        <v>33</v>
      </c>
      <c r="AD428" s="1">
        <v>18</v>
      </c>
      <c r="AE428" s="1">
        <v>1</v>
      </c>
    </row>
    <row r="429" spans="8:31" x14ac:dyDescent="0.25">
      <c r="H429" s="219">
        <v>424</v>
      </c>
      <c r="I429" s="1">
        <v>33</v>
      </c>
      <c r="J429" s="1">
        <v>9</v>
      </c>
      <c r="K429" s="1">
        <v>1</v>
      </c>
      <c r="M429" s="1">
        <v>424</v>
      </c>
      <c r="N429" s="1">
        <v>27</v>
      </c>
      <c r="O429" s="1">
        <v>2</v>
      </c>
      <c r="P429" s="1">
        <v>1</v>
      </c>
      <c r="AB429" s="1">
        <v>424</v>
      </c>
      <c r="AC429" s="1">
        <v>33</v>
      </c>
      <c r="AD429" s="1">
        <v>19</v>
      </c>
      <c r="AE429" s="1">
        <v>1</v>
      </c>
    </row>
    <row r="430" spans="8:31" x14ac:dyDescent="0.25">
      <c r="H430" s="219">
        <v>425</v>
      </c>
      <c r="I430" s="1">
        <v>33</v>
      </c>
      <c r="J430" s="1">
        <v>12</v>
      </c>
      <c r="K430" s="1">
        <v>1</v>
      </c>
      <c r="M430" s="1">
        <v>425</v>
      </c>
      <c r="N430" s="1">
        <v>27</v>
      </c>
      <c r="O430" s="1">
        <v>4</v>
      </c>
      <c r="P430" s="1">
        <v>1</v>
      </c>
      <c r="AB430" s="1">
        <v>425</v>
      </c>
      <c r="AC430" s="1">
        <v>33</v>
      </c>
      <c r="AD430" s="1">
        <v>20</v>
      </c>
      <c r="AE430" s="1">
        <v>1</v>
      </c>
    </row>
    <row r="431" spans="8:31" x14ac:dyDescent="0.25">
      <c r="H431" s="219">
        <v>426</v>
      </c>
      <c r="I431" s="1">
        <v>33</v>
      </c>
      <c r="J431" s="1">
        <v>15</v>
      </c>
      <c r="K431" s="1">
        <v>1</v>
      </c>
      <c r="M431" s="1">
        <v>426</v>
      </c>
      <c r="N431" s="1">
        <v>27</v>
      </c>
      <c r="O431" s="1">
        <v>5</v>
      </c>
      <c r="P431" s="1">
        <v>1</v>
      </c>
      <c r="AB431" s="1">
        <v>426</v>
      </c>
      <c r="AC431" s="1">
        <v>34</v>
      </c>
      <c r="AD431" s="1">
        <v>1</v>
      </c>
      <c r="AE431" s="1">
        <v>1</v>
      </c>
    </row>
    <row r="432" spans="8:31" x14ac:dyDescent="0.25">
      <c r="H432" s="219">
        <v>427</v>
      </c>
      <c r="I432" s="1">
        <v>33</v>
      </c>
      <c r="J432" s="1">
        <v>16</v>
      </c>
      <c r="K432" s="1">
        <v>1</v>
      </c>
      <c r="M432" s="1">
        <v>427</v>
      </c>
      <c r="N432" s="1">
        <v>27</v>
      </c>
      <c r="O432" s="1">
        <v>7</v>
      </c>
      <c r="P432" s="1">
        <v>1</v>
      </c>
      <c r="AB432" s="1">
        <v>427</v>
      </c>
      <c r="AC432" s="1">
        <v>34</v>
      </c>
      <c r="AD432" s="1">
        <v>2</v>
      </c>
      <c r="AE432" s="1">
        <v>1</v>
      </c>
    </row>
    <row r="433" spans="8:31" x14ac:dyDescent="0.25">
      <c r="H433" s="219">
        <v>428</v>
      </c>
      <c r="I433" s="1">
        <v>33</v>
      </c>
      <c r="J433" s="1">
        <v>17</v>
      </c>
      <c r="K433" s="1">
        <v>1</v>
      </c>
      <c r="M433" s="1">
        <v>428</v>
      </c>
      <c r="N433" s="1">
        <v>27</v>
      </c>
      <c r="O433" s="1">
        <v>8</v>
      </c>
      <c r="P433" s="1">
        <v>1</v>
      </c>
      <c r="AB433" s="1">
        <v>428</v>
      </c>
      <c r="AC433" s="1">
        <v>34</v>
      </c>
      <c r="AD433" s="1">
        <v>3</v>
      </c>
      <c r="AE433" s="1">
        <v>1</v>
      </c>
    </row>
    <row r="434" spans="8:31" x14ac:dyDescent="0.25">
      <c r="H434" s="219">
        <v>429</v>
      </c>
      <c r="I434" s="1">
        <v>33</v>
      </c>
      <c r="J434" s="1">
        <v>18</v>
      </c>
      <c r="K434" s="1">
        <v>1</v>
      </c>
      <c r="M434" s="1">
        <v>429</v>
      </c>
      <c r="N434" s="1">
        <v>27</v>
      </c>
      <c r="O434" s="1">
        <v>10</v>
      </c>
      <c r="P434" s="1">
        <v>1</v>
      </c>
      <c r="AB434" s="1">
        <v>429</v>
      </c>
      <c r="AC434" s="1">
        <v>34</v>
      </c>
      <c r="AD434" s="1">
        <v>4</v>
      </c>
      <c r="AE434" s="1">
        <v>1</v>
      </c>
    </row>
    <row r="435" spans="8:31" x14ac:dyDescent="0.25">
      <c r="H435" s="219">
        <v>430</v>
      </c>
      <c r="I435" s="1">
        <v>34</v>
      </c>
      <c r="J435" s="1">
        <v>1</v>
      </c>
      <c r="K435" s="1">
        <v>1</v>
      </c>
      <c r="M435" s="1">
        <v>430</v>
      </c>
      <c r="N435" s="1">
        <v>27</v>
      </c>
      <c r="O435" s="1">
        <v>11</v>
      </c>
      <c r="P435" s="1">
        <v>1</v>
      </c>
      <c r="AB435" s="1">
        <v>430</v>
      </c>
      <c r="AC435" s="1">
        <v>34</v>
      </c>
      <c r="AD435" s="1">
        <v>5</v>
      </c>
      <c r="AE435" s="1">
        <v>1</v>
      </c>
    </row>
    <row r="436" spans="8:31" x14ac:dyDescent="0.25">
      <c r="H436" s="219">
        <v>431</v>
      </c>
      <c r="I436" s="1">
        <v>34</v>
      </c>
      <c r="J436" s="1">
        <v>2</v>
      </c>
      <c r="K436" s="1">
        <v>1</v>
      </c>
      <c r="M436" s="1">
        <v>431</v>
      </c>
      <c r="N436" s="1">
        <v>27</v>
      </c>
      <c r="O436" s="1">
        <v>12</v>
      </c>
      <c r="P436" s="1">
        <v>1</v>
      </c>
      <c r="AB436" s="1">
        <v>431</v>
      </c>
      <c r="AC436" s="1">
        <v>34</v>
      </c>
      <c r="AD436" s="1">
        <v>6</v>
      </c>
      <c r="AE436" s="1">
        <v>1</v>
      </c>
    </row>
    <row r="437" spans="8:31" x14ac:dyDescent="0.25">
      <c r="H437" s="219">
        <v>432</v>
      </c>
      <c r="I437" s="1">
        <v>34</v>
      </c>
      <c r="J437" s="1">
        <v>4</v>
      </c>
      <c r="K437" s="1">
        <v>1</v>
      </c>
      <c r="M437" s="1">
        <v>432</v>
      </c>
      <c r="N437" s="1">
        <v>27</v>
      </c>
      <c r="O437" s="1">
        <v>13</v>
      </c>
      <c r="P437" s="1">
        <v>1</v>
      </c>
      <c r="AB437" s="1">
        <v>432</v>
      </c>
      <c r="AC437" s="1">
        <v>34</v>
      </c>
      <c r="AD437" s="1">
        <v>7</v>
      </c>
      <c r="AE437" s="1">
        <v>1</v>
      </c>
    </row>
    <row r="438" spans="8:31" x14ac:dyDescent="0.25">
      <c r="H438" s="219">
        <v>433</v>
      </c>
      <c r="I438" s="1">
        <v>34</v>
      </c>
      <c r="J438" s="1">
        <v>5</v>
      </c>
      <c r="K438" s="1">
        <v>1</v>
      </c>
      <c r="M438" s="1">
        <v>433</v>
      </c>
      <c r="N438" s="1">
        <v>27</v>
      </c>
      <c r="O438" s="1">
        <v>14</v>
      </c>
      <c r="P438" s="1">
        <v>1</v>
      </c>
      <c r="AB438" s="1">
        <v>433</v>
      </c>
      <c r="AC438" s="1">
        <v>34</v>
      </c>
      <c r="AD438" s="1">
        <v>8</v>
      </c>
      <c r="AE438" s="1">
        <v>1</v>
      </c>
    </row>
    <row r="439" spans="8:31" x14ac:dyDescent="0.25">
      <c r="H439" s="219">
        <v>434</v>
      </c>
      <c r="I439" s="1">
        <v>34</v>
      </c>
      <c r="J439" s="1">
        <v>6</v>
      </c>
      <c r="K439" s="1">
        <v>1</v>
      </c>
      <c r="M439" s="1">
        <v>434</v>
      </c>
      <c r="N439" s="1">
        <v>27</v>
      </c>
      <c r="O439" s="1">
        <v>15</v>
      </c>
      <c r="P439" s="1">
        <v>1</v>
      </c>
      <c r="AB439" s="1">
        <v>434</v>
      </c>
      <c r="AC439" s="1">
        <v>34</v>
      </c>
      <c r="AD439" s="1">
        <v>9</v>
      </c>
      <c r="AE439" s="1">
        <v>1</v>
      </c>
    </row>
    <row r="440" spans="8:31" x14ac:dyDescent="0.25">
      <c r="H440" s="219">
        <v>435</v>
      </c>
      <c r="I440" s="1">
        <v>34</v>
      </c>
      <c r="J440" s="1">
        <v>10</v>
      </c>
      <c r="K440" s="1">
        <v>1</v>
      </c>
      <c r="M440" s="1">
        <v>435</v>
      </c>
      <c r="N440" s="1">
        <v>27</v>
      </c>
      <c r="O440" s="1">
        <v>17</v>
      </c>
      <c r="P440" s="1">
        <v>1</v>
      </c>
      <c r="AB440" s="1">
        <v>435</v>
      </c>
      <c r="AC440" s="1">
        <v>34</v>
      </c>
      <c r="AD440" s="1">
        <v>10</v>
      </c>
      <c r="AE440" s="1">
        <v>1</v>
      </c>
    </row>
    <row r="441" spans="8:31" x14ac:dyDescent="0.25">
      <c r="H441" s="219">
        <v>436</v>
      </c>
      <c r="I441" s="1">
        <v>34</v>
      </c>
      <c r="J441" s="1">
        <v>11</v>
      </c>
      <c r="K441" s="1">
        <v>1</v>
      </c>
      <c r="M441" s="1">
        <v>436</v>
      </c>
      <c r="N441" s="1">
        <v>27</v>
      </c>
      <c r="O441" s="1">
        <v>19</v>
      </c>
      <c r="P441" s="1">
        <v>1</v>
      </c>
      <c r="AB441" s="1">
        <v>436</v>
      </c>
      <c r="AC441" s="1">
        <v>34</v>
      </c>
      <c r="AD441" s="1">
        <v>11</v>
      </c>
      <c r="AE441" s="1">
        <v>1</v>
      </c>
    </row>
    <row r="442" spans="8:31" x14ac:dyDescent="0.25">
      <c r="H442" s="219">
        <v>437</v>
      </c>
      <c r="I442" s="1">
        <v>34</v>
      </c>
      <c r="J442" s="1">
        <v>14</v>
      </c>
      <c r="K442" s="1">
        <v>1</v>
      </c>
      <c r="M442" s="1">
        <v>437</v>
      </c>
      <c r="N442" s="1">
        <v>27</v>
      </c>
      <c r="O442" s="1">
        <v>20</v>
      </c>
      <c r="P442" s="1">
        <v>1</v>
      </c>
      <c r="AB442" s="1">
        <v>437</v>
      </c>
      <c r="AC442" s="1">
        <v>34</v>
      </c>
      <c r="AD442" s="1">
        <v>12</v>
      </c>
      <c r="AE442" s="1">
        <v>1</v>
      </c>
    </row>
    <row r="443" spans="8:31" x14ac:dyDescent="0.25">
      <c r="H443" s="219">
        <v>438</v>
      </c>
      <c r="I443" s="1">
        <v>34</v>
      </c>
      <c r="J443" s="1">
        <v>15</v>
      </c>
      <c r="K443" s="1">
        <v>1</v>
      </c>
      <c r="M443" s="1">
        <v>438</v>
      </c>
      <c r="N443" s="1">
        <v>28</v>
      </c>
      <c r="O443" s="1">
        <v>1</v>
      </c>
      <c r="P443" s="1">
        <v>1</v>
      </c>
      <c r="AB443" s="1">
        <v>438</v>
      </c>
      <c r="AC443" s="1">
        <v>34</v>
      </c>
      <c r="AD443" s="1">
        <v>13</v>
      </c>
      <c r="AE443" s="1">
        <v>1</v>
      </c>
    </row>
    <row r="444" spans="8:31" x14ac:dyDescent="0.25">
      <c r="H444" s="219">
        <v>439</v>
      </c>
      <c r="I444" s="1">
        <v>34</v>
      </c>
      <c r="J444" s="1">
        <v>17</v>
      </c>
      <c r="K444" s="1">
        <v>1</v>
      </c>
      <c r="M444" s="1">
        <v>439</v>
      </c>
      <c r="N444" s="1">
        <v>28</v>
      </c>
      <c r="O444" s="1">
        <v>2</v>
      </c>
      <c r="P444" s="1">
        <v>1</v>
      </c>
      <c r="AB444" s="1">
        <v>439</v>
      </c>
      <c r="AC444" s="1">
        <v>34</v>
      </c>
      <c r="AD444" s="1">
        <v>15</v>
      </c>
      <c r="AE444" s="1">
        <v>1</v>
      </c>
    </row>
    <row r="445" spans="8:31" x14ac:dyDescent="0.25">
      <c r="H445" s="219">
        <v>440</v>
      </c>
      <c r="I445" s="1">
        <v>34</v>
      </c>
      <c r="J445" s="1">
        <v>18</v>
      </c>
      <c r="K445" s="1">
        <v>1</v>
      </c>
      <c r="M445" s="1">
        <v>440</v>
      </c>
      <c r="N445" s="1">
        <v>28</v>
      </c>
      <c r="O445" s="1">
        <v>3</v>
      </c>
      <c r="P445" s="1">
        <v>1</v>
      </c>
      <c r="AB445" s="1">
        <v>440</v>
      </c>
      <c r="AC445" s="1">
        <v>34</v>
      </c>
      <c r="AD445" s="1">
        <v>16</v>
      </c>
      <c r="AE445" s="1">
        <v>1</v>
      </c>
    </row>
    <row r="446" spans="8:31" x14ac:dyDescent="0.25">
      <c r="H446" s="219">
        <v>441</v>
      </c>
      <c r="I446" s="1">
        <v>35</v>
      </c>
      <c r="J446" s="1">
        <v>1</v>
      </c>
      <c r="K446" s="1">
        <v>1</v>
      </c>
      <c r="M446" s="1">
        <v>441</v>
      </c>
      <c r="N446" s="1">
        <v>28</v>
      </c>
      <c r="O446" s="1">
        <v>4</v>
      </c>
      <c r="P446" s="1">
        <v>1</v>
      </c>
      <c r="AB446" s="1">
        <v>441</v>
      </c>
      <c r="AC446" s="1">
        <v>34</v>
      </c>
      <c r="AD446" s="1">
        <v>17</v>
      </c>
      <c r="AE446" s="1">
        <v>1</v>
      </c>
    </row>
    <row r="447" spans="8:31" x14ac:dyDescent="0.25">
      <c r="H447" s="219">
        <v>442</v>
      </c>
      <c r="I447" s="1">
        <v>35</v>
      </c>
      <c r="J447" s="1">
        <v>2</v>
      </c>
      <c r="K447" s="1">
        <v>1</v>
      </c>
      <c r="M447" s="1">
        <v>442</v>
      </c>
      <c r="N447" s="1">
        <v>28</v>
      </c>
      <c r="O447" s="1">
        <v>5</v>
      </c>
      <c r="P447" s="1">
        <v>1</v>
      </c>
      <c r="AB447" s="1">
        <v>442</v>
      </c>
      <c r="AC447" s="1">
        <v>34</v>
      </c>
      <c r="AD447" s="1">
        <v>18</v>
      </c>
      <c r="AE447" s="1">
        <v>1</v>
      </c>
    </row>
    <row r="448" spans="8:31" x14ac:dyDescent="0.25">
      <c r="H448" s="219">
        <v>443</v>
      </c>
      <c r="I448" s="1">
        <v>35</v>
      </c>
      <c r="J448" s="1">
        <v>3</v>
      </c>
      <c r="K448" s="1">
        <v>1</v>
      </c>
      <c r="M448" s="1">
        <v>443</v>
      </c>
      <c r="N448" s="1">
        <v>28</v>
      </c>
      <c r="O448" s="1">
        <v>6</v>
      </c>
      <c r="P448" s="1">
        <v>1</v>
      </c>
      <c r="AB448" s="1">
        <v>443</v>
      </c>
      <c r="AC448" s="1">
        <v>34</v>
      </c>
      <c r="AD448" s="1">
        <v>19</v>
      </c>
      <c r="AE448" s="1">
        <v>1</v>
      </c>
    </row>
    <row r="449" spans="8:31" x14ac:dyDescent="0.25">
      <c r="H449" s="219">
        <v>444</v>
      </c>
      <c r="I449" s="1">
        <v>35</v>
      </c>
      <c r="J449" s="1">
        <v>5</v>
      </c>
      <c r="K449" s="1">
        <v>1</v>
      </c>
      <c r="M449" s="1">
        <v>444</v>
      </c>
      <c r="N449" s="1">
        <v>28</v>
      </c>
      <c r="O449" s="1">
        <v>7</v>
      </c>
      <c r="P449" s="1">
        <v>1</v>
      </c>
      <c r="AB449" s="1">
        <v>444</v>
      </c>
      <c r="AC449" s="1">
        <v>34</v>
      </c>
      <c r="AD449" s="1">
        <v>20</v>
      </c>
      <c r="AE449" s="1">
        <v>1</v>
      </c>
    </row>
    <row r="450" spans="8:31" x14ac:dyDescent="0.25">
      <c r="H450" s="219">
        <v>445</v>
      </c>
      <c r="I450" s="1">
        <v>35</v>
      </c>
      <c r="J450" s="1">
        <v>6</v>
      </c>
      <c r="K450" s="1">
        <v>1</v>
      </c>
      <c r="M450" s="1">
        <v>445</v>
      </c>
      <c r="N450" s="1">
        <v>28</v>
      </c>
      <c r="O450" s="1">
        <v>8</v>
      </c>
      <c r="P450" s="1">
        <v>1</v>
      </c>
      <c r="AB450" s="1">
        <v>445</v>
      </c>
      <c r="AC450" s="1">
        <v>35</v>
      </c>
      <c r="AD450" s="1">
        <v>1</v>
      </c>
      <c r="AE450" s="1">
        <v>1</v>
      </c>
    </row>
    <row r="451" spans="8:31" x14ac:dyDescent="0.25">
      <c r="H451" s="219">
        <v>446</v>
      </c>
      <c r="I451" s="1">
        <v>35</v>
      </c>
      <c r="J451" s="1">
        <v>7</v>
      </c>
      <c r="K451" s="1">
        <v>1</v>
      </c>
      <c r="M451" s="1">
        <v>446</v>
      </c>
      <c r="N451" s="1">
        <v>28</v>
      </c>
      <c r="O451" s="1">
        <v>9</v>
      </c>
      <c r="P451" s="1">
        <v>1</v>
      </c>
      <c r="AB451" s="1">
        <v>446</v>
      </c>
      <c r="AC451" s="1">
        <v>35</v>
      </c>
      <c r="AD451" s="1">
        <v>3</v>
      </c>
      <c r="AE451" s="1">
        <v>1</v>
      </c>
    </row>
    <row r="452" spans="8:31" x14ac:dyDescent="0.25">
      <c r="H452" s="219">
        <v>447</v>
      </c>
      <c r="I452" s="1">
        <v>35</v>
      </c>
      <c r="J452" s="1">
        <v>8</v>
      </c>
      <c r="K452" s="1">
        <v>1</v>
      </c>
      <c r="M452" s="1">
        <v>447</v>
      </c>
      <c r="N452" s="1">
        <v>28</v>
      </c>
      <c r="O452" s="1">
        <v>10</v>
      </c>
      <c r="P452" s="1">
        <v>1</v>
      </c>
      <c r="AB452" s="1">
        <v>447</v>
      </c>
      <c r="AC452" s="1">
        <v>35</v>
      </c>
      <c r="AD452" s="1">
        <v>4</v>
      </c>
      <c r="AE452" s="1">
        <v>1</v>
      </c>
    </row>
    <row r="453" spans="8:31" x14ac:dyDescent="0.25">
      <c r="H453" s="219">
        <v>448</v>
      </c>
      <c r="I453" s="1">
        <v>35</v>
      </c>
      <c r="J453" s="1">
        <v>9</v>
      </c>
      <c r="K453" s="1">
        <v>1</v>
      </c>
      <c r="M453" s="1">
        <v>448</v>
      </c>
      <c r="N453" s="1">
        <v>28</v>
      </c>
      <c r="O453" s="1">
        <v>11</v>
      </c>
      <c r="P453" s="1">
        <v>1</v>
      </c>
      <c r="AB453" s="1">
        <v>448</v>
      </c>
      <c r="AC453" s="1">
        <v>35</v>
      </c>
      <c r="AD453" s="1">
        <v>5</v>
      </c>
      <c r="AE453" s="1">
        <v>1</v>
      </c>
    </row>
    <row r="454" spans="8:31" x14ac:dyDescent="0.25">
      <c r="H454" s="219">
        <v>449</v>
      </c>
      <c r="I454" s="1">
        <v>35</v>
      </c>
      <c r="J454" s="1">
        <v>10</v>
      </c>
      <c r="K454" s="1">
        <v>1</v>
      </c>
      <c r="M454" s="1">
        <v>449</v>
      </c>
      <c r="N454" s="1">
        <v>28</v>
      </c>
      <c r="O454" s="1">
        <v>14</v>
      </c>
      <c r="P454" s="1">
        <v>1</v>
      </c>
      <c r="AB454" s="1">
        <v>449</v>
      </c>
      <c r="AC454" s="1">
        <v>35</v>
      </c>
      <c r="AD454" s="1">
        <v>6</v>
      </c>
      <c r="AE454" s="1">
        <v>1</v>
      </c>
    </row>
    <row r="455" spans="8:31" x14ac:dyDescent="0.25">
      <c r="H455" s="219">
        <v>450</v>
      </c>
      <c r="I455" s="1">
        <v>35</v>
      </c>
      <c r="J455" s="1">
        <v>11</v>
      </c>
      <c r="K455" s="1">
        <v>1</v>
      </c>
      <c r="M455" s="1">
        <v>450</v>
      </c>
      <c r="N455" s="1">
        <v>28</v>
      </c>
      <c r="O455" s="1">
        <v>15</v>
      </c>
      <c r="P455" s="1">
        <v>1</v>
      </c>
      <c r="AB455" s="1">
        <v>450</v>
      </c>
      <c r="AC455" s="1">
        <v>35</v>
      </c>
      <c r="AD455" s="1">
        <v>7</v>
      </c>
      <c r="AE455" s="1">
        <v>1</v>
      </c>
    </row>
    <row r="456" spans="8:31" x14ac:dyDescent="0.25">
      <c r="H456" s="219">
        <v>451</v>
      </c>
      <c r="I456" s="1">
        <v>35</v>
      </c>
      <c r="J456" s="1">
        <v>12</v>
      </c>
      <c r="K456" s="1">
        <v>1</v>
      </c>
      <c r="M456" s="1">
        <v>451</v>
      </c>
      <c r="N456" s="1">
        <v>28</v>
      </c>
      <c r="O456" s="1">
        <v>18</v>
      </c>
      <c r="P456" s="1">
        <v>1</v>
      </c>
      <c r="AB456" s="1">
        <v>451</v>
      </c>
      <c r="AC456" s="1">
        <v>35</v>
      </c>
      <c r="AD456" s="1">
        <v>8</v>
      </c>
      <c r="AE456" s="1">
        <v>1</v>
      </c>
    </row>
    <row r="457" spans="8:31" x14ac:dyDescent="0.25">
      <c r="H457" s="219">
        <v>452</v>
      </c>
      <c r="I457" s="1">
        <v>35</v>
      </c>
      <c r="J457" s="1">
        <v>14</v>
      </c>
      <c r="K457" s="1">
        <v>1</v>
      </c>
      <c r="M457" s="1">
        <v>452</v>
      </c>
      <c r="N457" s="1">
        <v>28</v>
      </c>
      <c r="O457" s="1">
        <v>19</v>
      </c>
      <c r="P457" s="1">
        <v>1</v>
      </c>
      <c r="AB457" s="1">
        <v>452</v>
      </c>
      <c r="AC457" s="1">
        <v>35</v>
      </c>
      <c r="AD457" s="1">
        <v>9</v>
      </c>
      <c r="AE457" s="1">
        <v>1</v>
      </c>
    </row>
    <row r="458" spans="8:31" x14ac:dyDescent="0.25">
      <c r="H458" s="219">
        <v>453</v>
      </c>
      <c r="I458" s="1">
        <v>35</v>
      </c>
      <c r="J458" s="1">
        <v>15</v>
      </c>
      <c r="K458" s="1">
        <v>1</v>
      </c>
      <c r="M458" s="1">
        <v>453</v>
      </c>
      <c r="N458" s="1">
        <v>28</v>
      </c>
      <c r="O458" s="1">
        <v>20</v>
      </c>
      <c r="P458" s="1">
        <v>1</v>
      </c>
      <c r="AB458" s="1">
        <v>453</v>
      </c>
      <c r="AC458" s="1">
        <v>35</v>
      </c>
      <c r="AD458" s="1">
        <v>11</v>
      </c>
      <c r="AE458" s="1">
        <v>1</v>
      </c>
    </row>
    <row r="459" spans="8:31" x14ac:dyDescent="0.25">
      <c r="H459" s="219">
        <v>454</v>
      </c>
      <c r="I459" s="1">
        <v>35</v>
      </c>
      <c r="J459" s="1">
        <v>17</v>
      </c>
      <c r="K459" s="1">
        <v>1</v>
      </c>
      <c r="M459" s="1">
        <v>454</v>
      </c>
      <c r="N459" s="1">
        <v>28</v>
      </c>
      <c r="O459" s="1">
        <v>21</v>
      </c>
      <c r="P459" s="1">
        <v>1</v>
      </c>
      <c r="AB459" s="1">
        <v>454</v>
      </c>
      <c r="AC459" s="1">
        <v>35</v>
      </c>
      <c r="AD459" s="1">
        <v>12</v>
      </c>
      <c r="AE459" s="1">
        <v>1</v>
      </c>
    </row>
    <row r="460" spans="8:31" x14ac:dyDescent="0.25">
      <c r="H460" s="219">
        <v>455</v>
      </c>
      <c r="I460" s="1">
        <v>35</v>
      </c>
      <c r="J460" s="1">
        <v>18</v>
      </c>
      <c r="K460" s="1">
        <v>1</v>
      </c>
      <c r="M460" s="1">
        <v>455</v>
      </c>
      <c r="N460" s="1">
        <v>29</v>
      </c>
      <c r="O460" s="1">
        <v>1</v>
      </c>
      <c r="P460" s="1">
        <v>1</v>
      </c>
      <c r="AB460" s="1">
        <v>455</v>
      </c>
      <c r="AC460" s="1">
        <v>35</v>
      </c>
      <c r="AD460" s="1">
        <v>13</v>
      </c>
      <c r="AE460" s="1">
        <v>1</v>
      </c>
    </row>
    <row r="461" spans="8:31" x14ac:dyDescent="0.25">
      <c r="H461" s="219">
        <v>456</v>
      </c>
      <c r="I461" s="1">
        <v>36</v>
      </c>
      <c r="J461" s="1">
        <v>1</v>
      </c>
      <c r="K461" s="1">
        <v>1</v>
      </c>
      <c r="M461" s="1">
        <v>456</v>
      </c>
      <c r="N461" s="1">
        <v>29</v>
      </c>
      <c r="O461" s="1">
        <v>2</v>
      </c>
      <c r="P461" s="1">
        <v>1</v>
      </c>
      <c r="AB461" s="1">
        <v>456</v>
      </c>
      <c r="AC461" s="1">
        <v>35</v>
      </c>
      <c r="AD461" s="1">
        <v>14</v>
      </c>
      <c r="AE461" s="1">
        <v>1</v>
      </c>
    </row>
    <row r="462" spans="8:31" x14ac:dyDescent="0.25">
      <c r="H462" s="219">
        <v>457</v>
      </c>
      <c r="I462" s="1">
        <v>36</v>
      </c>
      <c r="J462" s="1">
        <v>2</v>
      </c>
      <c r="K462" s="1">
        <v>1</v>
      </c>
      <c r="M462" s="1">
        <v>457</v>
      </c>
      <c r="N462" s="1">
        <v>29</v>
      </c>
      <c r="O462" s="1">
        <v>3</v>
      </c>
      <c r="P462" s="1">
        <v>1</v>
      </c>
      <c r="AB462" s="1">
        <v>457</v>
      </c>
      <c r="AC462" s="1">
        <v>35</v>
      </c>
      <c r="AD462" s="1">
        <v>15</v>
      </c>
      <c r="AE462" s="1">
        <v>1</v>
      </c>
    </row>
    <row r="463" spans="8:31" x14ac:dyDescent="0.25">
      <c r="H463" s="219">
        <v>458</v>
      </c>
      <c r="I463" s="1">
        <v>36</v>
      </c>
      <c r="J463" s="1">
        <v>3</v>
      </c>
      <c r="K463" s="1">
        <v>1</v>
      </c>
      <c r="M463" s="1">
        <v>458</v>
      </c>
      <c r="N463" s="1">
        <v>29</v>
      </c>
      <c r="O463" s="1">
        <v>4</v>
      </c>
      <c r="P463" s="1">
        <v>1</v>
      </c>
      <c r="AB463" s="1">
        <v>458</v>
      </c>
      <c r="AC463" s="1">
        <v>35</v>
      </c>
      <c r="AD463" s="1">
        <v>16</v>
      </c>
      <c r="AE463" s="1">
        <v>1</v>
      </c>
    </row>
    <row r="464" spans="8:31" x14ac:dyDescent="0.25">
      <c r="H464" s="219">
        <v>459</v>
      </c>
      <c r="I464" s="1">
        <v>36</v>
      </c>
      <c r="J464" s="1">
        <v>4</v>
      </c>
      <c r="K464" s="1">
        <v>1</v>
      </c>
      <c r="M464" s="1">
        <v>459</v>
      </c>
      <c r="N464" s="1">
        <v>29</v>
      </c>
      <c r="O464" s="1">
        <v>6</v>
      </c>
      <c r="P464" s="1">
        <v>1</v>
      </c>
      <c r="AB464" s="1">
        <v>459</v>
      </c>
      <c r="AC464" s="1">
        <v>35</v>
      </c>
      <c r="AD464" s="1">
        <v>18</v>
      </c>
      <c r="AE464" s="1">
        <v>1</v>
      </c>
    </row>
    <row r="465" spans="8:31" x14ac:dyDescent="0.25">
      <c r="H465" s="219">
        <v>460</v>
      </c>
      <c r="I465" s="1">
        <v>36</v>
      </c>
      <c r="J465" s="1">
        <v>6</v>
      </c>
      <c r="K465" s="1">
        <v>1</v>
      </c>
      <c r="M465" s="1">
        <v>460</v>
      </c>
      <c r="N465" s="1">
        <v>29</v>
      </c>
      <c r="O465" s="1">
        <v>8</v>
      </c>
      <c r="P465" s="1">
        <v>1</v>
      </c>
      <c r="AB465" s="1">
        <v>460</v>
      </c>
      <c r="AC465" s="1">
        <v>35</v>
      </c>
      <c r="AD465" s="1">
        <v>20</v>
      </c>
      <c r="AE465" s="1">
        <v>1</v>
      </c>
    </row>
    <row r="466" spans="8:31" x14ac:dyDescent="0.25">
      <c r="H466" s="219">
        <v>461</v>
      </c>
      <c r="I466" s="1">
        <v>36</v>
      </c>
      <c r="J466" s="1">
        <v>8</v>
      </c>
      <c r="K466" s="1">
        <v>1</v>
      </c>
      <c r="M466" s="1">
        <v>461</v>
      </c>
      <c r="N466" s="1">
        <v>29</v>
      </c>
      <c r="O466" s="1">
        <v>9</v>
      </c>
      <c r="P466" s="1">
        <v>1</v>
      </c>
      <c r="AB466" s="1">
        <v>461</v>
      </c>
      <c r="AC466" s="1">
        <v>36</v>
      </c>
      <c r="AD466" s="1">
        <v>1</v>
      </c>
      <c r="AE466" s="1">
        <v>1</v>
      </c>
    </row>
    <row r="467" spans="8:31" x14ac:dyDescent="0.25">
      <c r="H467" s="219">
        <v>462</v>
      </c>
      <c r="I467" s="1">
        <v>36</v>
      </c>
      <c r="J467" s="1">
        <v>9</v>
      </c>
      <c r="K467" s="1">
        <v>1</v>
      </c>
      <c r="M467" s="1">
        <v>462</v>
      </c>
      <c r="N467" s="1">
        <v>29</v>
      </c>
      <c r="O467" s="1">
        <v>10</v>
      </c>
      <c r="P467" s="1">
        <v>1</v>
      </c>
      <c r="AB467" s="1">
        <v>462</v>
      </c>
      <c r="AC467" s="1">
        <v>36</v>
      </c>
      <c r="AD467" s="1">
        <v>2</v>
      </c>
      <c r="AE467" s="1">
        <v>1</v>
      </c>
    </row>
    <row r="468" spans="8:31" x14ac:dyDescent="0.25">
      <c r="H468" s="219">
        <v>463</v>
      </c>
      <c r="I468" s="1">
        <v>36</v>
      </c>
      <c r="J468" s="1">
        <v>11</v>
      </c>
      <c r="K468" s="1">
        <v>1</v>
      </c>
      <c r="M468" s="1">
        <v>463</v>
      </c>
      <c r="N468" s="1">
        <v>29</v>
      </c>
      <c r="O468" s="1">
        <v>12</v>
      </c>
      <c r="P468" s="1">
        <v>1</v>
      </c>
      <c r="AB468" s="1">
        <v>463</v>
      </c>
      <c r="AC468" s="1">
        <v>36</v>
      </c>
      <c r="AD468" s="1">
        <v>3</v>
      </c>
      <c r="AE468" s="1">
        <v>1</v>
      </c>
    </row>
    <row r="469" spans="8:31" x14ac:dyDescent="0.25">
      <c r="H469" s="219">
        <v>464</v>
      </c>
      <c r="I469" s="1">
        <v>36</v>
      </c>
      <c r="J469" s="1">
        <v>13</v>
      </c>
      <c r="K469" s="1">
        <v>1</v>
      </c>
      <c r="M469" s="1">
        <v>464</v>
      </c>
      <c r="N469" s="1">
        <v>29</v>
      </c>
      <c r="O469" s="1">
        <v>13</v>
      </c>
      <c r="P469" s="1">
        <v>1</v>
      </c>
      <c r="AB469" s="1">
        <v>464</v>
      </c>
      <c r="AC469" s="1">
        <v>36</v>
      </c>
      <c r="AD469" s="1">
        <v>5</v>
      </c>
      <c r="AE469" s="1">
        <v>1</v>
      </c>
    </row>
    <row r="470" spans="8:31" x14ac:dyDescent="0.25">
      <c r="H470" s="219">
        <v>465</v>
      </c>
      <c r="I470" s="1">
        <v>36</v>
      </c>
      <c r="J470" s="1">
        <v>14</v>
      </c>
      <c r="K470" s="1">
        <v>1</v>
      </c>
      <c r="M470" s="1">
        <v>465</v>
      </c>
      <c r="N470" s="1">
        <v>29</v>
      </c>
      <c r="O470" s="1">
        <v>14</v>
      </c>
      <c r="P470" s="1">
        <v>1</v>
      </c>
      <c r="AB470" s="1">
        <v>465</v>
      </c>
      <c r="AC470" s="1">
        <v>36</v>
      </c>
      <c r="AD470" s="1">
        <v>6</v>
      </c>
      <c r="AE470" s="1">
        <v>1</v>
      </c>
    </row>
    <row r="471" spans="8:31" x14ac:dyDescent="0.25">
      <c r="H471" s="219">
        <v>466</v>
      </c>
      <c r="I471" s="1">
        <v>36</v>
      </c>
      <c r="J471" s="1">
        <v>15</v>
      </c>
      <c r="K471" s="1">
        <v>1</v>
      </c>
      <c r="M471" s="1">
        <v>466</v>
      </c>
      <c r="N471" s="1">
        <v>29</v>
      </c>
      <c r="O471" s="1">
        <v>16</v>
      </c>
      <c r="P471" s="1">
        <v>1</v>
      </c>
      <c r="AB471" s="1">
        <v>466</v>
      </c>
      <c r="AC471" s="1">
        <v>36</v>
      </c>
      <c r="AD471" s="1">
        <v>7</v>
      </c>
      <c r="AE471" s="1">
        <v>1</v>
      </c>
    </row>
    <row r="472" spans="8:31" x14ac:dyDescent="0.25">
      <c r="H472" s="219">
        <v>467</v>
      </c>
      <c r="I472" s="1">
        <v>36</v>
      </c>
      <c r="J472" s="1">
        <v>16</v>
      </c>
      <c r="K472" s="1">
        <v>1</v>
      </c>
      <c r="M472" s="1">
        <v>467</v>
      </c>
      <c r="N472" s="1">
        <v>29</v>
      </c>
      <c r="O472" s="1">
        <v>17</v>
      </c>
      <c r="P472" s="1">
        <v>1</v>
      </c>
      <c r="AB472" s="1">
        <v>467</v>
      </c>
      <c r="AC472" s="1">
        <v>36</v>
      </c>
      <c r="AD472" s="1">
        <v>8</v>
      </c>
      <c r="AE472" s="1">
        <v>1</v>
      </c>
    </row>
    <row r="473" spans="8:31" x14ac:dyDescent="0.25">
      <c r="H473" s="219">
        <v>468</v>
      </c>
      <c r="I473" s="1">
        <v>36</v>
      </c>
      <c r="J473" s="1">
        <v>17</v>
      </c>
      <c r="K473" s="1">
        <v>1</v>
      </c>
      <c r="M473" s="1">
        <v>468</v>
      </c>
      <c r="N473" s="1">
        <v>29</v>
      </c>
      <c r="O473" s="1">
        <v>19</v>
      </c>
      <c r="P473" s="1">
        <v>1</v>
      </c>
      <c r="AB473" s="1">
        <v>468</v>
      </c>
      <c r="AC473" s="1">
        <v>36</v>
      </c>
      <c r="AD473" s="1">
        <v>9</v>
      </c>
      <c r="AE473" s="1">
        <v>1</v>
      </c>
    </row>
    <row r="474" spans="8:31" x14ac:dyDescent="0.25">
      <c r="M474" s="1">
        <v>469</v>
      </c>
      <c r="N474" s="1">
        <v>29</v>
      </c>
      <c r="O474" s="1">
        <v>20</v>
      </c>
      <c r="P474" s="1">
        <v>1</v>
      </c>
      <c r="AB474" s="1">
        <v>469</v>
      </c>
      <c r="AC474" s="1">
        <v>36</v>
      </c>
      <c r="AD474" s="1">
        <v>10</v>
      </c>
      <c r="AE474" s="1">
        <v>1</v>
      </c>
    </row>
    <row r="475" spans="8:31" x14ac:dyDescent="0.25">
      <c r="M475" s="1">
        <v>470</v>
      </c>
      <c r="N475" s="1">
        <v>30</v>
      </c>
      <c r="O475" s="1">
        <v>2</v>
      </c>
      <c r="P475" s="1">
        <v>1</v>
      </c>
      <c r="AB475" s="1">
        <v>470</v>
      </c>
      <c r="AC475" s="1">
        <v>36</v>
      </c>
      <c r="AD475" s="1">
        <v>11</v>
      </c>
      <c r="AE475" s="1">
        <v>1</v>
      </c>
    </row>
    <row r="476" spans="8:31" x14ac:dyDescent="0.25">
      <c r="M476" s="1">
        <v>471</v>
      </c>
      <c r="N476" s="1">
        <v>30</v>
      </c>
      <c r="O476" s="1">
        <v>3</v>
      </c>
      <c r="P476" s="1">
        <v>1</v>
      </c>
      <c r="AB476" s="1">
        <v>471</v>
      </c>
      <c r="AC476" s="1">
        <v>36</v>
      </c>
      <c r="AD476" s="1">
        <v>12</v>
      </c>
      <c r="AE476" s="1">
        <v>1</v>
      </c>
    </row>
    <row r="477" spans="8:31" x14ac:dyDescent="0.25">
      <c r="M477" s="1">
        <v>472</v>
      </c>
      <c r="N477" s="1">
        <v>30</v>
      </c>
      <c r="O477" s="1">
        <v>5</v>
      </c>
      <c r="P477" s="1">
        <v>1</v>
      </c>
      <c r="AB477" s="1">
        <v>472</v>
      </c>
      <c r="AC477" s="1">
        <v>36</v>
      </c>
      <c r="AD477" s="1">
        <v>13</v>
      </c>
      <c r="AE477" s="1">
        <v>1</v>
      </c>
    </row>
    <row r="478" spans="8:31" x14ac:dyDescent="0.25">
      <c r="M478" s="1">
        <v>473</v>
      </c>
      <c r="N478" s="1">
        <v>30</v>
      </c>
      <c r="O478" s="1">
        <v>6</v>
      </c>
      <c r="P478" s="1">
        <v>1</v>
      </c>
      <c r="AB478" s="1">
        <v>473</v>
      </c>
      <c r="AC478" s="1">
        <v>36</v>
      </c>
      <c r="AD478" s="1">
        <v>15</v>
      </c>
      <c r="AE478" s="1">
        <v>1</v>
      </c>
    </row>
    <row r="479" spans="8:31" x14ac:dyDescent="0.25">
      <c r="M479" s="1">
        <v>474</v>
      </c>
      <c r="N479" s="1">
        <v>30</v>
      </c>
      <c r="O479" s="1">
        <v>7</v>
      </c>
      <c r="P479" s="1">
        <v>1</v>
      </c>
      <c r="AB479" s="1">
        <v>474</v>
      </c>
      <c r="AC479" s="1">
        <v>36</v>
      </c>
      <c r="AD479" s="1">
        <v>16</v>
      </c>
      <c r="AE479" s="1">
        <v>1</v>
      </c>
    </row>
    <row r="480" spans="8:31" x14ac:dyDescent="0.25">
      <c r="M480" s="1">
        <v>475</v>
      </c>
      <c r="N480" s="1">
        <v>30</v>
      </c>
      <c r="O480" s="1">
        <v>8</v>
      </c>
      <c r="P480" s="1">
        <v>1</v>
      </c>
      <c r="AB480" s="1">
        <v>475</v>
      </c>
      <c r="AC480" s="1">
        <v>36</v>
      </c>
      <c r="AD480" s="1">
        <v>18</v>
      </c>
      <c r="AE480" s="1">
        <v>1</v>
      </c>
    </row>
    <row r="481" spans="13:31" x14ac:dyDescent="0.25">
      <c r="M481" s="1">
        <v>476</v>
      </c>
      <c r="N481" s="1">
        <v>30</v>
      </c>
      <c r="O481" s="1">
        <v>9</v>
      </c>
      <c r="P481" s="1">
        <v>1</v>
      </c>
      <c r="AB481" s="1">
        <v>476</v>
      </c>
      <c r="AC481" s="1">
        <v>36</v>
      </c>
      <c r="AD481" s="1">
        <v>19</v>
      </c>
      <c r="AE481" s="1">
        <v>1</v>
      </c>
    </row>
    <row r="482" spans="13:31" x14ac:dyDescent="0.25">
      <c r="M482" s="1">
        <v>477</v>
      </c>
      <c r="N482" s="1">
        <v>30</v>
      </c>
      <c r="O482" s="1">
        <v>10</v>
      </c>
      <c r="P482" s="1">
        <v>1</v>
      </c>
    </row>
    <row r="483" spans="13:31" x14ac:dyDescent="0.25">
      <c r="M483" s="1">
        <v>478</v>
      </c>
      <c r="N483" s="1">
        <v>30</v>
      </c>
      <c r="O483" s="1">
        <v>13</v>
      </c>
      <c r="P483" s="1">
        <v>1</v>
      </c>
    </row>
    <row r="484" spans="13:31" x14ac:dyDescent="0.25">
      <c r="M484" s="1">
        <v>479</v>
      </c>
      <c r="N484" s="1">
        <v>30</v>
      </c>
      <c r="O484" s="1">
        <v>15</v>
      </c>
      <c r="P484" s="1">
        <v>1</v>
      </c>
    </row>
    <row r="485" spans="13:31" x14ac:dyDescent="0.25">
      <c r="M485" s="1">
        <v>480</v>
      </c>
      <c r="N485" s="1">
        <v>30</v>
      </c>
      <c r="O485" s="1">
        <v>16</v>
      </c>
      <c r="P485" s="1">
        <v>1</v>
      </c>
    </row>
    <row r="486" spans="13:31" x14ac:dyDescent="0.25">
      <c r="M486" s="1">
        <v>481</v>
      </c>
      <c r="N486" s="1">
        <v>30</v>
      </c>
      <c r="O486" s="1">
        <v>17</v>
      </c>
      <c r="P486" s="1">
        <v>1</v>
      </c>
    </row>
    <row r="487" spans="13:31" x14ac:dyDescent="0.25">
      <c r="M487" s="1">
        <v>482</v>
      </c>
      <c r="N487" s="1">
        <v>30</v>
      </c>
      <c r="O487" s="1">
        <v>19</v>
      </c>
      <c r="P487" s="1">
        <v>1</v>
      </c>
    </row>
    <row r="488" spans="13:31" x14ac:dyDescent="0.25">
      <c r="M488" s="1">
        <v>483</v>
      </c>
      <c r="N488" s="1">
        <v>30</v>
      </c>
      <c r="O488" s="1">
        <v>18</v>
      </c>
      <c r="P488" s="1">
        <v>1</v>
      </c>
    </row>
    <row r="489" spans="13:31" x14ac:dyDescent="0.25">
      <c r="M489" s="1">
        <v>484</v>
      </c>
      <c r="N489" s="1">
        <v>30</v>
      </c>
      <c r="O489" s="1">
        <v>20</v>
      </c>
      <c r="P489" s="1">
        <v>1</v>
      </c>
    </row>
    <row r="490" spans="13:31" x14ac:dyDescent="0.25">
      <c r="M490" s="1">
        <v>485</v>
      </c>
      <c r="N490" s="1">
        <v>31</v>
      </c>
      <c r="O490" s="1">
        <v>1</v>
      </c>
      <c r="P490" s="1">
        <v>1</v>
      </c>
    </row>
    <row r="491" spans="13:31" x14ac:dyDescent="0.25">
      <c r="M491" s="1">
        <v>486</v>
      </c>
      <c r="N491" s="1">
        <v>31</v>
      </c>
      <c r="O491" s="1">
        <v>2</v>
      </c>
      <c r="P491" s="1">
        <v>1</v>
      </c>
    </row>
    <row r="492" spans="13:31" x14ac:dyDescent="0.25">
      <c r="M492" s="1">
        <v>487</v>
      </c>
      <c r="N492" s="1">
        <v>31</v>
      </c>
      <c r="O492" s="1">
        <v>3</v>
      </c>
      <c r="P492" s="1">
        <v>1</v>
      </c>
    </row>
    <row r="493" spans="13:31" x14ac:dyDescent="0.25">
      <c r="M493" s="1">
        <v>488</v>
      </c>
      <c r="N493" s="1">
        <v>31</v>
      </c>
      <c r="O493" s="1">
        <v>4</v>
      </c>
      <c r="P493" s="1">
        <v>1</v>
      </c>
    </row>
    <row r="494" spans="13:31" x14ac:dyDescent="0.25">
      <c r="M494" s="1">
        <v>489</v>
      </c>
      <c r="N494" s="1">
        <v>31</v>
      </c>
      <c r="O494" s="1">
        <v>5</v>
      </c>
      <c r="P494" s="1">
        <v>1</v>
      </c>
    </row>
    <row r="495" spans="13:31" x14ac:dyDescent="0.25">
      <c r="M495" s="1">
        <v>490</v>
      </c>
      <c r="N495" s="1">
        <v>31</v>
      </c>
      <c r="O495" s="1">
        <v>8</v>
      </c>
      <c r="P495" s="1">
        <v>1</v>
      </c>
    </row>
    <row r="496" spans="13:31" x14ac:dyDescent="0.25">
      <c r="M496" s="1">
        <v>491</v>
      </c>
      <c r="N496" s="1">
        <v>31</v>
      </c>
      <c r="O496" s="1">
        <v>9</v>
      </c>
      <c r="P496" s="1">
        <v>1</v>
      </c>
    </row>
    <row r="497" spans="13:16" x14ac:dyDescent="0.25">
      <c r="M497" s="1">
        <v>492</v>
      </c>
      <c r="N497" s="1">
        <v>31</v>
      </c>
      <c r="O497" s="1">
        <v>12</v>
      </c>
      <c r="P497" s="1">
        <v>1</v>
      </c>
    </row>
    <row r="498" spans="13:16" x14ac:dyDescent="0.25">
      <c r="M498" s="1">
        <v>493</v>
      </c>
      <c r="N498" s="1">
        <v>31</v>
      </c>
      <c r="O498" s="1">
        <v>14</v>
      </c>
      <c r="P498" s="1">
        <v>1</v>
      </c>
    </row>
    <row r="499" spans="13:16" x14ac:dyDescent="0.25">
      <c r="M499" s="1">
        <v>494</v>
      </c>
      <c r="N499" s="1">
        <v>31</v>
      </c>
      <c r="O499" s="1">
        <v>15</v>
      </c>
      <c r="P499" s="1">
        <v>1</v>
      </c>
    </row>
    <row r="500" spans="13:16" x14ac:dyDescent="0.25">
      <c r="M500" s="1">
        <v>495</v>
      </c>
      <c r="N500" s="1">
        <v>31</v>
      </c>
      <c r="O500" s="1">
        <v>18</v>
      </c>
      <c r="P500" s="1">
        <v>1</v>
      </c>
    </row>
    <row r="501" spans="13:16" x14ac:dyDescent="0.25">
      <c r="M501" s="1">
        <v>496</v>
      </c>
      <c r="N501" s="1">
        <v>31</v>
      </c>
      <c r="O501" s="1">
        <v>19</v>
      </c>
      <c r="P501" s="1">
        <v>1</v>
      </c>
    </row>
    <row r="502" spans="13:16" x14ac:dyDescent="0.25">
      <c r="M502" s="1">
        <v>497</v>
      </c>
      <c r="N502" s="1">
        <v>31</v>
      </c>
      <c r="O502" s="1">
        <v>20</v>
      </c>
      <c r="P502" s="1">
        <v>1</v>
      </c>
    </row>
    <row r="503" spans="13:16" x14ac:dyDescent="0.25">
      <c r="M503" s="1">
        <v>498</v>
      </c>
      <c r="N503" s="1">
        <v>32</v>
      </c>
      <c r="O503" s="1">
        <v>2</v>
      </c>
      <c r="P503" s="1">
        <v>1</v>
      </c>
    </row>
    <row r="504" spans="13:16" x14ac:dyDescent="0.25">
      <c r="M504" s="1">
        <v>499</v>
      </c>
      <c r="N504" s="1">
        <v>32</v>
      </c>
      <c r="O504" s="1">
        <v>3</v>
      </c>
      <c r="P504" s="1">
        <v>1</v>
      </c>
    </row>
    <row r="505" spans="13:16" x14ac:dyDescent="0.25">
      <c r="M505" s="1">
        <v>500</v>
      </c>
      <c r="N505" s="1">
        <v>32</v>
      </c>
      <c r="O505" s="1">
        <v>4</v>
      </c>
      <c r="P505" s="1">
        <v>1</v>
      </c>
    </row>
    <row r="506" spans="13:16" x14ac:dyDescent="0.25">
      <c r="M506" s="1">
        <v>501</v>
      </c>
      <c r="N506" s="1">
        <v>32</v>
      </c>
      <c r="O506" s="1">
        <v>5</v>
      </c>
      <c r="P506" s="1">
        <v>1</v>
      </c>
    </row>
    <row r="507" spans="13:16" x14ac:dyDescent="0.25">
      <c r="M507" s="1">
        <v>502</v>
      </c>
      <c r="N507" s="1">
        <v>32</v>
      </c>
      <c r="O507" s="1">
        <v>6</v>
      </c>
      <c r="P507" s="1">
        <v>1</v>
      </c>
    </row>
    <row r="508" spans="13:16" x14ac:dyDescent="0.25">
      <c r="M508" s="1">
        <v>503</v>
      </c>
      <c r="N508" s="1">
        <v>32</v>
      </c>
      <c r="O508" s="1">
        <v>7</v>
      </c>
      <c r="P508" s="1">
        <v>1</v>
      </c>
    </row>
    <row r="509" spans="13:16" x14ac:dyDescent="0.25">
      <c r="M509" s="1">
        <v>504</v>
      </c>
      <c r="N509" s="1">
        <v>32</v>
      </c>
      <c r="O509" s="1">
        <v>8</v>
      </c>
      <c r="P509" s="1">
        <v>1</v>
      </c>
    </row>
    <row r="510" spans="13:16" x14ac:dyDescent="0.25">
      <c r="M510" s="1">
        <v>505</v>
      </c>
      <c r="N510" s="1">
        <v>32</v>
      </c>
      <c r="O510" s="1">
        <v>9</v>
      </c>
      <c r="P510" s="1">
        <v>1</v>
      </c>
    </row>
    <row r="511" spans="13:16" x14ac:dyDescent="0.25">
      <c r="M511" s="1">
        <v>506</v>
      </c>
      <c r="N511" s="1">
        <v>32</v>
      </c>
      <c r="O511" s="1">
        <v>10</v>
      </c>
      <c r="P511" s="1">
        <v>1</v>
      </c>
    </row>
    <row r="512" spans="13:16" x14ac:dyDescent="0.25">
      <c r="M512" s="1">
        <v>507</v>
      </c>
      <c r="N512" s="1">
        <v>32</v>
      </c>
      <c r="O512" s="1">
        <v>11</v>
      </c>
      <c r="P512" s="1">
        <v>1</v>
      </c>
    </row>
    <row r="513" spans="13:16" x14ac:dyDescent="0.25">
      <c r="M513" s="1">
        <v>508</v>
      </c>
      <c r="N513" s="1">
        <v>32</v>
      </c>
      <c r="O513" s="1">
        <v>12</v>
      </c>
      <c r="P513" s="1">
        <v>1</v>
      </c>
    </row>
    <row r="514" spans="13:16" x14ac:dyDescent="0.25">
      <c r="M514" s="1">
        <v>509</v>
      </c>
      <c r="N514" s="1">
        <v>32</v>
      </c>
      <c r="O514" s="1">
        <v>13</v>
      </c>
      <c r="P514" s="1">
        <v>1</v>
      </c>
    </row>
    <row r="515" spans="13:16" x14ac:dyDescent="0.25">
      <c r="M515" s="1">
        <v>510</v>
      </c>
      <c r="N515" s="1">
        <v>32</v>
      </c>
      <c r="O515" s="1">
        <v>14</v>
      </c>
      <c r="P515" s="1">
        <v>1</v>
      </c>
    </row>
    <row r="516" spans="13:16" x14ac:dyDescent="0.25">
      <c r="M516" s="1">
        <v>511</v>
      </c>
      <c r="N516" s="1">
        <v>32</v>
      </c>
      <c r="O516" s="1">
        <v>15</v>
      </c>
      <c r="P516" s="1">
        <v>1</v>
      </c>
    </row>
    <row r="517" spans="13:16" x14ac:dyDescent="0.25">
      <c r="M517" s="1">
        <v>512</v>
      </c>
      <c r="N517" s="1">
        <v>32</v>
      </c>
      <c r="O517" s="1">
        <v>16</v>
      </c>
      <c r="P517" s="1">
        <v>1</v>
      </c>
    </row>
    <row r="518" spans="13:16" x14ac:dyDescent="0.25">
      <c r="M518" s="1">
        <v>513</v>
      </c>
      <c r="N518" s="1">
        <v>32</v>
      </c>
      <c r="O518" s="1">
        <v>19</v>
      </c>
      <c r="P518" s="1">
        <v>1</v>
      </c>
    </row>
    <row r="519" spans="13:16" x14ac:dyDescent="0.25">
      <c r="M519" s="1">
        <v>514</v>
      </c>
      <c r="N519" s="1">
        <v>32</v>
      </c>
      <c r="O519" s="1">
        <v>20</v>
      </c>
      <c r="P519" s="1">
        <v>1</v>
      </c>
    </row>
    <row r="520" spans="13:16" x14ac:dyDescent="0.25">
      <c r="M520" s="1">
        <v>515</v>
      </c>
      <c r="N520" s="1">
        <v>32</v>
      </c>
      <c r="O520" s="1">
        <v>21</v>
      </c>
      <c r="P520" s="1">
        <v>1</v>
      </c>
    </row>
    <row r="521" spans="13:16" x14ac:dyDescent="0.25">
      <c r="M521" s="1">
        <v>516</v>
      </c>
      <c r="N521" s="1">
        <v>33</v>
      </c>
      <c r="O521" s="1">
        <v>1</v>
      </c>
      <c r="P521" s="1">
        <v>1</v>
      </c>
    </row>
    <row r="522" spans="13:16" x14ac:dyDescent="0.25">
      <c r="M522" s="1">
        <v>517</v>
      </c>
      <c r="N522" s="1">
        <v>33</v>
      </c>
      <c r="O522" s="1">
        <v>4</v>
      </c>
      <c r="P522" s="1">
        <v>1</v>
      </c>
    </row>
    <row r="523" spans="13:16" x14ac:dyDescent="0.25">
      <c r="M523" s="1">
        <v>518</v>
      </c>
      <c r="N523" s="1">
        <v>33</v>
      </c>
      <c r="O523" s="1">
        <v>6</v>
      </c>
      <c r="P523" s="1">
        <v>1</v>
      </c>
    </row>
    <row r="524" spans="13:16" x14ac:dyDescent="0.25">
      <c r="M524" s="1">
        <v>519</v>
      </c>
      <c r="N524" s="1">
        <v>33</v>
      </c>
      <c r="O524" s="1">
        <v>8</v>
      </c>
      <c r="P524" s="1">
        <v>1</v>
      </c>
    </row>
    <row r="525" spans="13:16" x14ac:dyDescent="0.25">
      <c r="M525" s="1">
        <v>520</v>
      </c>
      <c r="N525" s="1">
        <v>33</v>
      </c>
      <c r="O525" s="1">
        <v>9</v>
      </c>
      <c r="P525" s="1">
        <v>1</v>
      </c>
    </row>
    <row r="526" spans="13:16" x14ac:dyDescent="0.25">
      <c r="M526" s="1">
        <v>521</v>
      </c>
      <c r="N526" s="1">
        <v>33</v>
      </c>
      <c r="O526" s="1">
        <v>11</v>
      </c>
      <c r="P526" s="1">
        <v>1</v>
      </c>
    </row>
    <row r="527" spans="13:16" x14ac:dyDescent="0.25">
      <c r="M527" s="1">
        <v>522</v>
      </c>
      <c r="N527" s="1">
        <v>33</v>
      </c>
      <c r="O527" s="1">
        <v>12</v>
      </c>
      <c r="P527" s="1">
        <v>1</v>
      </c>
    </row>
    <row r="528" spans="13:16" x14ac:dyDescent="0.25">
      <c r="M528" s="1">
        <v>523</v>
      </c>
      <c r="N528" s="1">
        <v>33</v>
      </c>
      <c r="O528" s="1">
        <v>14</v>
      </c>
      <c r="P528" s="1">
        <v>1</v>
      </c>
    </row>
    <row r="529" spans="13:16" x14ac:dyDescent="0.25">
      <c r="M529" s="1">
        <v>524</v>
      </c>
      <c r="N529" s="1">
        <v>33</v>
      </c>
      <c r="O529" s="1">
        <v>15</v>
      </c>
      <c r="P529" s="1">
        <v>1</v>
      </c>
    </row>
    <row r="530" spans="13:16" x14ac:dyDescent="0.25">
      <c r="M530" s="1">
        <v>525</v>
      </c>
      <c r="N530" s="1">
        <v>33</v>
      </c>
      <c r="O530" s="1">
        <v>16</v>
      </c>
      <c r="P530" s="1">
        <v>1</v>
      </c>
    </row>
    <row r="531" spans="13:16" x14ac:dyDescent="0.25">
      <c r="M531" s="1">
        <v>526</v>
      </c>
      <c r="N531" s="1">
        <v>33</v>
      </c>
      <c r="O531" s="1">
        <v>17</v>
      </c>
      <c r="P531" s="1">
        <v>1</v>
      </c>
    </row>
    <row r="532" spans="13:16" x14ac:dyDescent="0.25">
      <c r="M532" s="1">
        <v>527</v>
      </c>
      <c r="N532" s="1">
        <v>34</v>
      </c>
      <c r="O532" s="1">
        <v>1</v>
      </c>
      <c r="P532" s="1">
        <v>1</v>
      </c>
    </row>
    <row r="533" spans="13:16" x14ac:dyDescent="0.25">
      <c r="M533" s="1">
        <v>528</v>
      </c>
      <c r="N533" s="1">
        <v>34</v>
      </c>
      <c r="O533" s="1">
        <v>2</v>
      </c>
      <c r="P533" s="1">
        <v>1</v>
      </c>
    </row>
    <row r="534" spans="13:16" x14ac:dyDescent="0.25">
      <c r="M534" s="1">
        <v>529</v>
      </c>
      <c r="N534" s="1">
        <v>34</v>
      </c>
      <c r="O534" s="1">
        <v>3</v>
      </c>
      <c r="P534" s="1">
        <v>1</v>
      </c>
    </row>
    <row r="535" spans="13:16" x14ac:dyDescent="0.25">
      <c r="M535" s="1">
        <v>530</v>
      </c>
      <c r="N535" s="1">
        <v>34</v>
      </c>
      <c r="O535" s="1">
        <v>4</v>
      </c>
      <c r="P535" s="1">
        <v>1</v>
      </c>
    </row>
    <row r="536" spans="13:16" x14ac:dyDescent="0.25">
      <c r="M536" s="1">
        <v>531</v>
      </c>
      <c r="N536" s="1">
        <v>34</v>
      </c>
      <c r="O536" s="1">
        <v>6</v>
      </c>
      <c r="P536" s="1">
        <v>1</v>
      </c>
    </row>
    <row r="537" spans="13:16" x14ac:dyDescent="0.25">
      <c r="M537" s="1">
        <v>532</v>
      </c>
      <c r="N537" s="1">
        <v>34</v>
      </c>
      <c r="O537" s="1">
        <v>7</v>
      </c>
      <c r="P537" s="1">
        <v>1</v>
      </c>
    </row>
    <row r="538" spans="13:16" x14ac:dyDescent="0.25">
      <c r="M538" s="1">
        <v>533</v>
      </c>
      <c r="N538" s="1">
        <v>34</v>
      </c>
      <c r="O538" s="1">
        <v>8</v>
      </c>
      <c r="P538" s="1">
        <v>1</v>
      </c>
    </row>
    <row r="539" spans="13:16" x14ac:dyDescent="0.25">
      <c r="M539" s="1">
        <v>534</v>
      </c>
      <c r="N539" s="1">
        <v>34</v>
      </c>
      <c r="O539" s="1">
        <v>9</v>
      </c>
      <c r="P539" s="1">
        <v>1</v>
      </c>
    </row>
    <row r="540" spans="13:16" x14ac:dyDescent="0.25">
      <c r="M540" s="1">
        <v>535</v>
      </c>
      <c r="N540" s="1">
        <v>34</v>
      </c>
      <c r="O540" s="1">
        <v>10</v>
      </c>
      <c r="P540" s="1">
        <v>1</v>
      </c>
    </row>
    <row r="541" spans="13:16" x14ac:dyDescent="0.25">
      <c r="M541" s="1">
        <v>536</v>
      </c>
      <c r="N541" s="1">
        <v>34</v>
      </c>
      <c r="O541" s="1">
        <v>11</v>
      </c>
      <c r="P541" s="1">
        <v>1</v>
      </c>
    </row>
    <row r="542" spans="13:16" x14ac:dyDescent="0.25">
      <c r="M542" s="1">
        <v>537</v>
      </c>
      <c r="N542" s="1">
        <v>34</v>
      </c>
      <c r="O542" s="1">
        <v>12</v>
      </c>
      <c r="P542" s="1">
        <v>1</v>
      </c>
    </row>
    <row r="543" spans="13:16" x14ac:dyDescent="0.25">
      <c r="M543" s="1">
        <v>538</v>
      </c>
      <c r="N543" s="1">
        <v>34</v>
      </c>
      <c r="O543" s="1">
        <v>13</v>
      </c>
      <c r="P543" s="1">
        <v>1</v>
      </c>
    </row>
    <row r="544" spans="13:16" x14ac:dyDescent="0.25">
      <c r="M544" s="1">
        <v>539</v>
      </c>
      <c r="N544" s="1">
        <v>34</v>
      </c>
      <c r="O544" s="1">
        <v>14</v>
      </c>
      <c r="P544" s="1">
        <v>1</v>
      </c>
    </row>
    <row r="545" spans="13:16" x14ac:dyDescent="0.25">
      <c r="M545" s="1">
        <v>540</v>
      </c>
      <c r="N545" s="1">
        <v>34</v>
      </c>
      <c r="O545" s="1">
        <v>15</v>
      </c>
      <c r="P545" s="1">
        <v>1</v>
      </c>
    </row>
    <row r="546" spans="13:16" x14ac:dyDescent="0.25">
      <c r="M546" s="1">
        <v>541</v>
      </c>
      <c r="N546" s="1">
        <v>34</v>
      </c>
      <c r="O546" s="1">
        <v>16</v>
      </c>
      <c r="P546" s="1">
        <v>1</v>
      </c>
    </row>
    <row r="547" spans="13:16" x14ac:dyDescent="0.25">
      <c r="M547" s="1">
        <v>542</v>
      </c>
      <c r="N547" s="1">
        <v>34</v>
      </c>
      <c r="O547" s="1">
        <v>17</v>
      </c>
      <c r="P547" s="1">
        <v>1</v>
      </c>
    </row>
    <row r="548" spans="13:16" x14ac:dyDescent="0.25">
      <c r="M548" s="1">
        <v>543</v>
      </c>
      <c r="N548" s="1">
        <v>34</v>
      </c>
      <c r="O548" s="1">
        <v>19</v>
      </c>
      <c r="P548" s="1">
        <v>1</v>
      </c>
    </row>
    <row r="549" spans="13:16" x14ac:dyDescent="0.25">
      <c r="M549" s="1">
        <v>544</v>
      </c>
      <c r="N549" s="1">
        <v>34</v>
      </c>
      <c r="O549" s="1">
        <v>20</v>
      </c>
      <c r="P549" s="1">
        <v>1</v>
      </c>
    </row>
    <row r="550" spans="13:16" x14ac:dyDescent="0.25">
      <c r="M550" s="1">
        <v>545</v>
      </c>
      <c r="N550" s="1">
        <v>34</v>
      </c>
      <c r="O550" s="1">
        <v>21</v>
      </c>
      <c r="P550" s="1">
        <v>1</v>
      </c>
    </row>
    <row r="551" spans="13:16" x14ac:dyDescent="0.25">
      <c r="M551" s="1">
        <v>546</v>
      </c>
      <c r="N551" s="1">
        <v>35</v>
      </c>
      <c r="O551" s="1">
        <v>3</v>
      </c>
      <c r="P551" s="1">
        <v>1</v>
      </c>
    </row>
    <row r="552" spans="13:16" x14ac:dyDescent="0.25">
      <c r="M552" s="1">
        <v>547</v>
      </c>
      <c r="N552" s="1">
        <v>35</v>
      </c>
      <c r="O552" s="1">
        <v>6</v>
      </c>
      <c r="P552" s="1">
        <v>1</v>
      </c>
    </row>
    <row r="553" spans="13:16" x14ac:dyDescent="0.25">
      <c r="M553" s="1">
        <v>548</v>
      </c>
      <c r="N553" s="1">
        <v>35</v>
      </c>
      <c r="O553" s="1">
        <v>8</v>
      </c>
      <c r="P553" s="1">
        <v>1</v>
      </c>
    </row>
    <row r="554" spans="13:16" x14ac:dyDescent="0.25">
      <c r="M554" s="1">
        <v>549</v>
      </c>
      <c r="N554" s="1">
        <v>35</v>
      </c>
      <c r="O554" s="1">
        <v>9</v>
      </c>
      <c r="P554" s="1">
        <v>1</v>
      </c>
    </row>
    <row r="555" spans="13:16" x14ac:dyDescent="0.25">
      <c r="M555" s="1">
        <v>550</v>
      </c>
      <c r="N555" s="1">
        <v>35</v>
      </c>
      <c r="O555" s="1">
        <v>10</v>
      </c>
      <c r="P555" s="1">
        <v>1</v>
      </c>
    </row>
    <row r="556" spans="13:16" x14ac:dyDescent="0.25">
      <c r="M556" s="1">
        <v>551</v>
      </c>
      <c r="N556" s="1">
        <v>35</v>
      </c>
      <c r="O556" s="1">
        <v>11</v>
      </c>
      <c r="P556" s="1">
        <v>1</v>
      </c>
    </row>
    <row r="557" spans="13:16" x14ac:dyDescent="0.25">
      <c r="M557" s="1">
        <v>552</v>
      </c>
      <c r="N557" s="1">
        <v>35</v>
      </c>
      <c r="O557" s="1">
        <v>13</v>
      </c>
      <c r="P557" s="1">
        <v>1</v>
      </c>
    </row>
    <row r="558" spans="13:16" x14ac:dyDescent="0.25">
      <c r="M558" s="1">
        <v>553</v>
      </c>
      <c r="N558" s="1">
        <v>35</v>
      </c>
      <c r="O558" s="1">
        <v>15</v>
      </c>
      <c r="P558" s="1">
        <v>1</v>
      </c>
    </row>
    <row r="559" spans="13:16" x14ac:dyDescent="0.25">
      <c r="M559" s="1">
        <v>554</v>
      </c>
      <c r="N559" s="1">
        <v>35</v>
      </c>
      <c r="O559" s="1">
        <v>16</v>
      </c>
      <c r="P559" s="1">
        <v>1</v>
      </c>
    </row>
    <row r="560" spans="13:16" x14ac:dyDescent="0.25">
      <c r="M560" s="1">
        <v>555</v>
      </c>
      <c r="N560" s="1">
        <v>35</v>
      </c>
      <c r="O560" s="1">
        <v>17</v>
      </c>
      <c r="P560" s="1">
        <v>1</v>
      </c>
    </row>
    <row r="561" spans="13:16" x14ac:dyDescent="0.25">
      <c r="M561" s="1">
        <v>556</v>
      </c>
      <c r="N561" s="1">
        <v>35</v>
      </c>
      <c r="O561" s="1">
        <v>18</v>
      </c>
      <c r="P561" s="1">
        <v>1</v>
      </c>
    </row>
    <row r="562" spans="13:16" x14ac:dyDescent="0.25">
      <c r="M562" s="1">
        <v>557</v>
      </c>
      <c r="N562" s="1">
        <v>35</v>
      </c>
      <c r="O562" s="1">
        <v>19</v>
      </c>
      <c r="P562" s="1">
        <v>1</v>
      </c>
    </row>
    <row r="563" spans="13:16" x14ac:dyDescent="0.25">
      <c r="M563" s="1">
        <v>558</v>
      </c>
      <c r="N563" s="1">
        <v>35</v>
      </c>
      <c r="O563" s="1">
        <v>20</v>
      </c>
      <c r="P563" s="1">
        <v>1</v>
      </c>
    </row>
    <row r="564" spans="13:16" x14ac:dyDescent="0.25">
      <c r="M564" s="1">
        <v>559</v>
      </c>
      <c r="N564" s="1">
        <v>35</v>
      </c>
      <c r="O564" s="1">
        <v>21</v>
      </c>
      <c r="P564" s="1">
        <v>1</v>
      </c>
    </row>
    <row r="565" spans="13:16" x14ac:dyDescent="0.25">
      <c r="M565" s="1">
        <v>560</v>
      </c>
      <c r="N565" s="1">
        <v>36</v>
      </c>
      <c r="O565" s="1">
        <v>1</v>
      </c>
      <c r="P565" s="1">
        <v>1</v>
      </c>
    </row>
    <row r="566" spans="13:16" x14ac:dyDescent="0.25">
      <c r="M566" s="1">
        <v>561</v>
      </c>
      <c r="N566" s="1">
        <v>36</v>
      </c>
      <c r="O566" s="1">
        <v>2</v>
      </c>
      <c r="P566" s="1">
        <v>1</v>
      </c>
    </row>
    <row r="567" spans="13:16" x14ac:dyDescent="0.25">
      <c r="M567" s="1">
        <v>562</v>
      </c>
      <c r="N567" s="1">
        <v>36</v>
      </c>
      <c r="O567" s="1">
        <v>3</v>
      </c>
      <c r="P567" s="1">
        <v>1</v>
      </c>
    </row>
    <row r="568" spans="13:16" x14ac:dyDescent="0.25">
      <c r="M568" s="1">
        <v>563</v>
      </c>
      <c r="N568" s="1">
        <v>36</v>
      </c>
      <c r="O568" s="1">
        <v>5</v>
      </c>
      <c r="P568" s="1">
        <v>1</v>
      </c>
    </row>
    <row r="569" spans="13:16" x14ac:dyDescent="0.25">
      <c r="M569" s="1">
        <v>564</v>
      </c>
      <c r="N569" s="1">
        <v>36</v>
      </c>
      <c r="O569" s="1">
        <v>6</v>
      </c>
      <c r="P569" s="1">
        <v>1</v>
      </c>
    </row>
    <row r="570" spans="13:16" x14ac:dyDescent="0.25">
      <c r="M570" s="1">
        <v>565</v>
      </c>
      <c r="N570" s="1">
        <v>36</v>
      </c>
      <c r="O570" s="1">
        <v>8</v>
      </c>
      <c r="P570" s="1">
        <v>1</v>
      </c>
    </row>
    <row r="571" spans="13:16" x14ac:dyDescent="0.25">
      <c r="M571" s="1">
        <v>566</v>
      </c>
      <c r="N571" s="1">
        <v>36</v>
      </c>
      <c r="O571" s="1">
        <v>10</v>
      </c>
      <c r="P571" s="1">
        <v>1</v>
      </c>
    </row>
    <row r="572" spans="13:16" x14ac:dyDescent="0.25">
      <c r="M572" s="1">
        <v>567</v>
      </c>
      <c r="N572" s="1">
        <v>36</v>
      </c>
      <c r="O572" s="1">
        <v>11</v>
      </c>
      <c r="P572" s="1">
        <v>1</v>
      </c>
    </row>
    <row r="573" spans="13:16" x14ac:dyDescent="0.25">
      <c r="M573" s="1">
        <v>568</v>
      </c>
      <c r="N573" s="1">
        <v>36</v>
      </c>
      <c r="O573" s="1">
        <v>12</v>
      </c>
      <c r="P573" s="1">
        <v>1</v>
      </c>
    </row>
    <row r="574" spans="13:16" x14ac:dyDescent="0.25">
      <c r="M574" s="1">
        <v>569</v>
      </c>
      <c r="N574" s="1">
        <v>36</v>
      </c>
      <c r="O574" s="1">
        <v>13</v>
      </c>
      <c r="P574" s="1">
        <v>1</v>
      </c>
    </row>
    <row r="575" spans="13:16" x14ac:dyDescent="0.25">
      <c r="M575" s="1">
        <v>570</v>
      </c>
      <c r="N575" s="1">
        <v>36</v>
      </c>
      <c r="O575" s="1">
        <v>14</v>
      </c>
      <c r="P575" s="1">
        <v>1</v>
      </c>
    </row>
    <row r="576" spans="13:16" x14ac:dyDescent="0.25">
      <c r="M576" s="1">
        <v>571</v>
      </c>
      <c r="N576" s="1">
        <v>36</v>
      </c>
      <c r="O576" s="1">
        <v>16</v>
      </c>
      <c r="P576" s="1">
        <v>1</v>
      </c>
    </row>
    <row r="577" spans="13:16" x14ac:dyDescent="0.25">
      <c r="M577" s="1">
        <v>572</v>
      </c>
      <c r="N577" s="1">
        <v>36</v>
      </c>
      <c r="O577" s="1">
        <v>17</v>
      </c>
      <c r="P577" s="1">
        <v>1</v>
      </c>
    </row>
    <row r="578" spans="13:16" x14ac:dyDescent="0.25">
      <c r="M578" s="1">
        <v>573</v>
      </c>
      <c r="N578" s="1">
        <v>36</v>
      </c>
      <c r="O578" s="1">
        <v>18</v>
      </c>
      <c r="P578" s="1">
        <v>1</v>
      </c>
    </row>
    <row r="579" spans="13:16" x14ac:dyDescent="0.25">
      <c r="M579" s="1">
        <v>574</v>
      </c>
      <c r="N579" s="1">
        <v>36</v>
      </c>
      <c r="O579" s="1">
        <v>19</v>
      </c>
      <c r="P579" s="1">
        <v>1</v>
      </c>
    </row>
    <row r="580" spans="13:16" x14ac:dyDescent="0.25">
      <c r="M580" s="1">
        <v>575</v>
      </c>
      <c r="N580" s="1">
        <v>36</v>
      </c>
      <c r="O580" s="1">
        <v>20</v>
      </c>
      <c r="P580" s="1">
        <v>1</v>
      </c>
    </row>
  </sheetData>
  <sortState xmlns:xlrd2="http://schemas.microsoft.com/office/spreadsheetml/2017/richdata2" ref="AC6:AF1305">
    <sortCondition ref="AC6:AC1305"/>
    <sortCondition ref="AD6:AD1305"/>
    <sortCondition descending="1" ref="AF6:AF1305"/>
  </sortState>
  <mergeCells count="7">
    <mergeCell ref="W4:Z4"/>
    <mergeCell ref="AB4:AE4"/>
    <mergeCell ref="C151:F159"/>
    <mergeCell ref="H4:K4"/>
    <mergeCell ref="C4:F4"/>
    <mergeCell ref="M4:P4"/>
    <mergeCell ref="R4:U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zoomScale="115" zoomScaleNormal="115" workbookViewId="0">
      <selection activeCell="D1" sqref="D1:V1"/>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188" t="s">
        <v>88</v>
      </c>
      <c r="E1" s="189"/>
      <c r="F1" s="189"/>
      <c r="G1" s="189"/>
      <c r="H1" s="189"/>
      <c r="I1" s="189"/>
      <c r="J1" s="189"/>
      <c r="K1" s="189"/>
      <c r="L1" s="189"/>
      <c r="M1" s="189"/>
      <c r="N1" s="189"/>
      <c r="O1" s="189"/>
      <c r="P1" s="189"/>
      <c r="Q1" s="189"/>
      <c r="R1" s="189"/>
      <c r="S1" s="189"/>
      <c r="T1" s="189"/>
      <c r="U1" s="189"/>
      <c r="V1" s="190"/>
      <c r="X1" s="191" t="s">
        <v>38</v>
      </c>
      <c r="Y1" s="192"/>
      <c r="Z1" s="192"/>
      <c r="AA1" s="192"/>
      <c r="AB1" s="192"/>
      <c r="AC1" s="192"/>
      <c r="AD1" s="192"/>
      <c r="AE1" s="192"/>
      <c r="AF1" s="192"/>
      <c r="AQ1" s="18"/>
      <c r="AR1" s="18"/>
      <c r="AS1" s="4"/>
      <c r="AT1" s="18"/>
      <c r="AU1" s="4"/>
      <c r="AV1" s="4"/>
      <c r="AW1" s="4"/>
      <c r="AX1" s="4"/>
    </row>
    <row r="2" spans="4:50" ht="15" customHeight="1" x14ac:dyDescent="0.25">
      <c r="D2" s="43" t="s">
        <v>82</v>
      </c>
      <c r="E2" s="44" t="s">
        <v>183</v>
      </c>
      <c r="F2" s="44" t="s">
        <v>39</v>
      </c>
      <c r="G2" s="45" t="s">
        <v>136</v>
      </c>
      <c r="H2" s="45" t="s">
        <v>147</v>
      </c>
      <c r="I2" s="45" t="s">
        <v>148</v>
      </c>
      <c r="J2" s="45" t="s">
        <v>158</v>
      </c>
      <c r="K2" s="45" t="s">
        <v>159</v>
      </c>
      <c r="L2" s="45" t="s">
        <v>160</v>
      </c>
      <c r="M2" s="45" t="s">
        <v>161</v>
      </c>
      <c r="N2" s="45" t="s">
        <v>180</v>
      </c>
      <c r="O2" s="47" t="s">
        <v>175</v>
      </c>
      <c r="P2" s="23" t="s">
        <v>41</v>
      </c>
      <c r="Q2" s="23" t="s">
        <v>40</v>
      </c>
      <c r="R2" s="26" t="s">
        <v>132</v>
      </c>
      <c r="S2" s="26" t="s">
        <v>176</v>
      </c>
      <c r="T2" s="26" t="s">
        <v>135</v>
      </c>
      <c r="U2" s="26" t="s">
        <v>200</v>
      </c>
      <c r="V2" s="47" t="s">
        <v>150</v>
      </c>
      <c r="X2" s="23" t="s">
        <v>82</v>
      </c>
      <c r="Y2" s="23" t="s">
        <v>42</v>
      </c>
      <c r="Z2" s="23" t="s">
        <v>113</v>
      </c>
      <c r="AA2" s="23" t="s">
        <v>134</v>
      </c>
      <c r="AB2" s="23" t="s">
        <v>92</v>
      </c>
      <c r="AC2" s="23" t="s">
        <v>143</v>
      </c>
      <c r="AD2" s="23" t="s">
        <v>199</v>
      </c>
      <c r="AE2" s="26" t="s">
        <v>114</v>
      </c>
      <c r="AF2" s="23" t="s">
        <v>136</v>
      </c>
      <c r="AG2" s="1" t="s">
        <v>397</v>
      </c>
    </row>
    <row r="3" spans="4:50" x14ac:dyDescent="0.25">
      <c r="D3" s="6">
        <v>1</v>
      </c>
      <c r="E3" s="8">
        <v>11111</v>
      </c>
      <c r="F3" s="8">
        <v>2</v>
      </c>
      <c r="G3" s="19" t="s">
        <v>130</v>
      </c>
      <c r="H3" s="19" t="s">
        <v>191</v>
      </c>
      <c r="I3" s="19"/>
      <c r="J3" s="19"/>
      <c r="K3" s="19"/>
      <c r="L3" s="19"/>
      <c r="M3" s="19"/>
      <c r="N3" s="19"/>
      <c r="O3" s="19" t="s">
        <v>399</v>
      </c>
      <c r="P3" s="8">
        <v>4</v>
      </c>
      <c r="Q3" s="8">
        <v>100</v>
      </c>
      <c r="R3" s="17" t="s">
        <v>52</v>
      </c>
      <c r="S3" s="17" t="s">
        <v>53</v>
      </c>
      <c r="T3" s="17" t="s">
        <v>54</v>
      </c>
      <c r="U3" s="78"/>
      <c r="V3" s="2">
        <v>1</v>
      </c>
      <c r="X3" s="6">
        <v>1</v>
      </c>
      <c r="Y3" s="16" t="s">
        <v>43</v>
      </c>
      <c r="Z3" s="19" t="s">
        <v>118</v>
      </c>
      <c r="AA3" s="16" t="s">
        <v>72</v>
      </c>
      <c r="AB3" s="19" t="s">
        <v>112</v>
      </c>
      <c r="AC3" s="19" t="s">
        <v>79</v>
      </c>
      <c r="AD3" s="77"/>
      <c r="AE3" s="1"/>
      <c r="AF3" s="1"/>
      <c r="AG3" s="184" t="s">
        <v>398</v>
      </c>
    </row>
    <row r="4" spans="4:50" x14ac:dyDescent="0.25">
      <c r="D4" s="6">
        <v>2</v>
      </c>
      <c r="E4" s="8">
        <v>1111112</v>
      </c>
      <c r="F4" s="8">
        <v>1</v>
      </c>
      <c r="G4" s="19"/>
      <c r="H4" s="19" t="s">
        <v>191</v>
      </c>
      <c r="I4" s="19"/>
      <c r="J4" s="19"/>
      <c r="K4" s="19"/>
      <c r="L4" s="19"/>
      <c r="M4" s="19"/>
      <c r="N4" s="19"/>
      <c r="O4" s="19"/>
      <c r="P4" s="8">
        <v>10</v>
      </c>
      <c r="Q4" s="8">
        <v>100</v>
      </c>
      <c r="R4" s="17" t="s">
        <v>99</v>
      </c>
      <c r="S4" s="17" t="s">
        <v>108</v>
      </c>
      <c r="T4" s="17" t="s">
        <v>109</v>
      </c>
      <c r="U4" s="78"/>
      <c r="V4" s="2">
        <v>1</v>
      </c>
      <c r="X4" s="6">
        <v>1</v>
      </c>
      <c r="Y4" s="16" t="s">
        <v>44</v>
      </c>
      <c r="Z4" s="19" t="s">
        <v>117</v>
      </c>
      <c r="AA4" s="16" t="s">
        <v>73</v>
      </c>
      <c r="AB4" s="16"/>
      <c r="AC4" s="19" t="s">
        <v>80</v>
      </c>
      <c r="AD4" s="77"/>
      <c r="AE4" s="1"/>
      <c r="AF4" s="1"/>
      <c r="AG4" s="185"/>
    </row>
    <row r="5" spans="4:50" x14ac:dyDescent="0.25">
      <c r="D5" s="6"/>
      <c r="E5" s="8"/>
      <c r="F5" s="8"/>
      <c r="G5" s="196"/>
      <c r="H5" s="19"/>
      <c r="I5" s="19"/>
      <c r="J5" s="19"/>
      <c r="K5" s="19"/>
      <c r="L5" s="19"/>
      <c r="M5" s="19"/>
      <c r="N5" s="19"/>
      <c r="O5" s="193" t="s">
        <v>258</v>
      </c>
      <c r="P5" s="19"/>
      <c r="Q5" s="8"/>
      <c r="R5" s="199"/>
      <c r="S5" s="202"/>
      <c r="T5" s="17"/>
      <c r="U5" s="78"/>
      <c r="V5" s="17"/>
      <c r="X5" s="6">
        <v>1</v>
      </c>
      <c r="Y5" s="16" t="s">
        <v>45</v>
      </c>
      <c r="Z5" s="19" t="s">
        <v>110</v>
      </c>
      <c r="AA5" s="16" t="s">
        <v>74</v>
      </c>
      <c r="AB5" s="16"/>
      <c r="AC5" s="19" t="s">
        <v>80</v>
      </c>
      <c r="AD5" s="77"/>
      <c r="AE5" s="1"/>
      <c r="AF5" s="1"/>
      <c r="AG5" s="185"/>
    </row>
    <row r="6" spans="4:50" x14ac:dyDescent="0.25">
      <c r="D6" s="6"/>
      <c r="E6" s="8"/>
      <c r="F6" s="8"/>
      <c r="G6" s="197"/>
      <c r="H6" s="19"/>
      <c r="I6" s="19"/>
      <c r="J6" s="19"/>
      <c r="K6" s="19"/>
      <c r="L6" s="19"/>
      <c r="M6" s="19"/>
      <c r="N6" s="19"/>
      <c r="O6" s="194"/>
      <c r="P6" s="19"/>
      <c r="Q6" s="8"/>
      <c r="R6" s="200"/>
      <c r="S6" s="203"/>
      <c r="T6" s="17"/>
      <c r="U6" s="78"/>
      <c r="V6" s="17"/>
      <c r="X6" s="6">
        <v>1</v>
      </c>
      <c r="Y6" s="16" t="s">
        <v>46</v>
      </c>
      <c r="Z6" s="19" t="s">
        <v>118</v>
      </c>
      <c r="AA6" s="16" t="s">
        <v>75</v>
      </c>
      <c r="AB6" s="16"/>
      <c r="AC6" s="19" t="s">
        <v>80</v>
      </c>
      <c r="AD6" s="77"/>
      <c r="AE6" s="1"/>
      <c r="AF6" s="1"/>
      <c r="AG6" s="185"/>
    </row>
    <row r="7" spans="4:50" x14ac:dyDescent="0.25">
      <c r="D7" s="6"/>
      <c r="E7" s="8"/>
      <c r="F7" s="8"/>
      <c r="G7" s="197"/>
      <c r="H7" s="19"/>
      <c r="I7" s="19"/>
      <c r="J7" s="19"/>
      <c r="K7" s="19"/>
      <c r="L7" s="19"/>
      <c r="M7" s="19"/>
      <c r="N7" s="19"/>
      <c r="O7" s="194"/>
      <c r="P7" s="19"/>
      <c r="Q7" s="8"/>
      <c r="R7" s="200"/>
      <c r="S7" s="203"/>
      <c r="T7" s="17"/>
      <c r="U7" s="78"/>
      <c r="V7" s="17"/>
      <c r="X7" s="6">
        <v>1</v>
      </c>
      <c r="Y7" s="16" t="s">
        <v>47</v>
      </c>
      <c r="Z7" s="19" t="s">
        <v>117</v>
      </c>
      <c r="AA7" s="16" t="s">
        <v>76</v>
      </c>
      <c r="AB7" s="16"/>
      <c r="AC7" s="19" t="s">
        <v>81</v>
      </c>
      <c r="AD7" s="77"/>
      <c r="AE7" s="1"/>
      <c r="AF7" s="1"/>
      <c r="AG7" s="185"/>
    </row>
    <row r="8" spans="4:50" x14ac:dyDescent="0.25">
      <c r="D8" s="6"/>
      <c r="E8" s="8"/>
      <c r="F8" s="8"/>
      <c r="G8" s="197"/>
      <c r="H8" s="19"/>
      <c r="I8" s="19"/>
      <c r="J8" s="19"/>
      <c r="K8" s="19"/>
      <c r="L8" s="19"/>
      <c r="M8" s="19"/>
      <c r="N8" s="19"/>
      <c r="O8" s="194"/>
      <c r="P8" s="19"/>
      <c r="Q8" s="8"/>
      <c r="R8" s="200"/>
      <c r="S8" s="203"/>
      <c r="T8" s="17"/>
      <c r="U8" s="78"/>
      <c r="V8" s="17"/>
      <c r="X8" s="6">
        <v>1</v>
      </c>
      <c r="Y8" s="16" t="s">
        <v>48</v>
      </c>
      <c r="Z8" s="19" t="s">
        <v>110</v>
      </c>
      <c r="AA8" s="16" t="s">
        <v>77</v>
      </c>
      <c r="AB8" s="16"/>
      <c r="AC8" s="19" t="s">
        <v>81</v>
      </c>
      <c r="AD8" s="77"/>
      <c r="AE8" s="1"/>
      <c r="AF8" s="1"/>
      <c r="AG8" s="185"/>
    </row>
    <row r="9" spans="4:50" x14ac:dyDescent="0.25">
      <c r="D9" s="6"/>
      <c r="E9" s="8"/>
      <c r="F9" s="8"/>
      <c r="G9" s="197"/>
      <c r="H9" s="19"/>
      <c r="I9" s="19"/>
      <c r="J9" s="19"/>
      <c r="K9" s="19"/>
      <c r="L9" s="19"/>
      <c r="M9" s="19"/>
      <c r="N9" s="19"/>
      <c r="O9" s="194"/>
      <c r="P9" s="19"/>
      <c r="Q9" s="8"/>
      <c r="R9" s="200"/>
      <c r="S9" s="203"/>
      <c r="T9" s="17"/>
      <c r="U9" s="78"/>
      <c r="V9" s="17"/>
      <c r="X9" s="6">
        <v>1</v>
      </c>
      <c r="Y9" s="16" t="s">
        <v>49</v>
      </c>
      <c r="Z9" s="19" t="s">
        <v>118</v>
      </c>
      <c r="AA9" s="16" t="s">
        <v>78</v>
      </c>
      <c r="AB9" s="16"/>
      <c r="AC9" s="19" t="s">
        <v>79</v>
      </c>
      <c r="AD9" s="77"/>
      <c r="AE9" s="1"/>
      <c r="AF9" s="1"/>
      <c r="AG9" s="185"/>
    </row>
    <row r="10" spans="4:50" x14ac:dyDescent="0.25">
      <c r="D10" s="6"/>
      <c r="E10" s="8"/>
      <c r="F10" s="8"/>
      <c r="G10" s="197"/>
      <c r="H10" s="19"/>
      <c r="I10" s="19"/>
      <c r="J10" s="19"/>
      <c r="K10" s="19"/>
      <c r="L10" s="19"/>
      <c r="M10" s="19"/>
      <c r="N10" s="19"/>
      <c r="O10" s="194"/>
      <c r="P10" s="19"/>
      <c r="Q10" s="8"/>
      <c r="R10" s="200"/>
      <c r="S10" s="203"/>
      <c r="T10" s="17"/>
      <c r="U10" s="78"/>
      <c r="V10" s="17"/>
      <c r="X10" s="6">
        <v>1</v>
      </c>
      <c r="Y10" s="16" t="s">
        <v>50</v>
      </c>
      <c r="Z10" s="19" t="s">
        <v>117</v>
      </c>
      <c r="AA10" s="16" t="s">
        <v>78</v>
      </c>
      <c r="AB10" s="16"/>
      <c r="AC10" s="19" t="s">
        <v>79</v>
      </c>
      <c r="AD10" s="77"/>
      <c r="AE10" s="1"/>
      <c r="AF10" s="1"/>
      <c r="AG10" s="185"/>
    </row>
    <row r="11" spans="4:50" x14ac:dyDescent="0.25">
      <c r="D11" s="6"/>
      <c r="E11" s="8"/>
      <c r="F11" s="8"/>
      <c r="G11" s="197"/>
      <c r="H11" s="19"/>
      <c r="I11" s="19"/>
      <c r="J11" s="19"/>
      <c r="K11" s="19"/>
      <c r="L11" s="19"/>
      <c r="M11" s="19"/>
      <c r="N11" s="19"/>
      <c r="O11" s="194"/>
      <c r="P11" s="19"/>
      <c r="Q11" s="8"/>
      <c r="R11" s="200"/>
      <c r="S11" s="203"/>
      <c r="T11" s="17"/>
      <c r="U11" s="78"/>
      <c r="V11" s="17"/>
      <c r="X11" s="6">
        <v>2</v>
      </c>
      <c r="Y11" s="16" t="s">
        <v>43</v>
      </c>
      <c r="Z11" s="19" t="s">
        <v>110</v>
      </c>
      <c r="AA11" s="16" t="s">
        <v>111</v>
      </c>
      <c r="AB11" s="19" t="s">
        <v>115</v>
      </c>
      <c r="AC11" s="19" t="s">
        <v>109</v>
      </c>
      <c r="AD11" s="77"/>
      <c r="AE11" s="1"/>
      <c r="AF11" s="1"/>
      <c r="AG11" s="185"/>
    </row>
    <row r="12" spans="4:50" x14ac:dyDescent="0.25">
      <c r="D12" s="6"/>
      <c r="E12" s="8"/>
      <c r="F12" s="8"/>
      <c r="G12" s="198"/>
      <c r="H12" s="19"/>
      <c r="I12" s="19"/>
      <c r="J12" s="19"/>
      <c r="K12" s="19"/>
      <c r="L12" s="19"/>
      <c r="M12" s="19"/>
      <c r="N12" s="19"/>
      <c r="O12" s="195"/>
      <c r="P12" s="19"/>
      <c r="Q12" s="8"/>
      <c r="R12" s="201"/>
      <c r="S12" s="204"/>
      <c r="T12" s="17"/>
      <c r="U12" s="78"/>
      <c r="V12" s="17"/>
      <c r="X12" s="6"/>
      <c r="Y12" s="16"/>
      <c r="Z12" s="16"/>
      <c r="AA12" s="16"/>
      <c r="AB12" s="16"/>
      <c r="AC12" s="19"/>
      <c r="AD12" s="77"/>
      <c r="AE12" s="1"/>
      <c r="AF12" s="1"/>
      <c r="AG12" s="186"/>
    </row>
    <row r="16" spans="4:50" x14ac:dyDescent="0.25">
      <c r="D16" t="s">
        <v>198</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187" t="s">
        <v>270</v>
      </c>
      <c r="I18" s="187"/>
      <c r="J18" s="187"/>
      <c r="K18" s="27"/>
      <c r="L18" s="27"/>
      <c r="M18" s="27"/>
      <c r="N18" s="27"/>
      <c r="O18" s="27"/>
      <c r="P18" s="27"/>
      <c r="Q18" s="27"/>
    </row>
    <row r="19" spans="4:39" x14ac:dyDescent="0.25">
      <c r="D19" s="27"/>
      <c r="E19" s="27"/>
      <c r="F19" s="27"/>
      <c r="G19" s="27"/>
      <c r="H19" s="88"/>
      <c r="I19" s="88"/>
      <c r="J19" s="88"/>
      <c r="K19" s="27"/>
      <c r="L19" s="27"/>
      <c r="M19" s="27"/>
      <c r="N19" s="27"/>
      <c r="O19" s="27"/>
      <c r="P19" s="27"/>
      <c r="Q19" s="27"/>
    </row>
    <row r="20" spans="4:39" x14ac:dyDescent="0.25">
      <c r="D20" s="27"/>
      <c r="E20" s="27"/>
      <c r="F20" s="27"/>
      <c r="G20" s="27"/>
      <c r="H20" s="88"/>
      <c r="I20" s="88"/>
      <c r="J20" s="88"/>
      <c r="K20" s="27"/>
      <c r="L20" s="27"/>
      <c r="M20" s="27"/>
      <c r="N20" s="27"/>
      <c r="O20" s="27"/>
      <c r="P20" s="27"/>
      <c r="Q20" s="27"/>
      <c r="AA20">
        <v>2701</v>
      </c>
    </row>
    <row r="21" spans="4:39" x14ac:dyDescent="0.25">
      <c r="D21" s="27"/>
      <c r="E21" s="27"/>
      <c r="F21" s="27"/>
      <c r="G21" s="27"/>
      <c r="H21" s="88"/>
      <c r="I21" s="88"/>
      <c r="J21" s="88"/>
      <c r="K21" s="27"/>
      <c r="L21" s="27"/>
      <c r="M21" s="27"/>
      <c r="N21" s="27"/>
      <c r="O21" s="27"/>
      <c r="P21" s="27"/>
      <c r="Q21" s="27"/>
      <c r="AA21">
        <f>+AA20*50000</f>
        <v>135050000</v>
      </c>
    </row>
    <row r="22" spans="4:39" x14ac:dyDescent="0.25">
      <c r="D22" s="27"/>
      <c r="E22" s="27"/>
      <c r="F22" s="27"/>
      <c r="G22" s="27"/>
      <c r="H22" s="88"/>
      <c r="I22" s="88"/>
      <c r="J22" s="88"/>
      <c r="K22" s="27"/>
      <c r="L22" s="84"/>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dimension ref="B4:AB83"/>
  <sheetViews>
    <sheetView showGridLines="0" topLeftCell="E1" zoomScale="115" zoomScaleNormal="115" workbookViewId="0">
      <selection activeCell="M4" sqref="M4:M22"/>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16" bestFit="1" customWidth="1"/>
    <col min="14" max="14" width="8.85546875" bestFit="1" customWidth="1"/>
    <col min="15" max="15" width="16.140625" bestFit="1" customWidth="1"/>
    <col min="16" max="16" width="21" bestFit="1" customWidth="1"/>
    <col min="17" max="17" width="17.85546875" customWidth="1"/>
    <col min="18" max="18" width="19.85546875" customWidth="1"/>
    <col min="19" max="19" width="37.7109375" customWidth="1"/>
    <col min="20" max="20" width="13.140625" customWidth="1"/>
    <col min="21" max="21" width="13.42578125" bestFit="1" customWidth="1"/>
    <col min="24" max="24" width="25.42578125" customWidth="1"/>
    <col min="25" max="25" width="14" bestFit="1" customWidth="1"/>
    <col min="26" max="26" width="17.42578125" customWidth="1"/>
    <col min="27" max="27" width="15.28515625" bestFit="1" customWidth="1"/>
  </cols>
  <sheetData>
    <row r="4" spans="2:28" x14ac:dyDescent="0.25">
      <c r="E4" t="s">
        <v>201</v>
      </c>
      <c r="J4" s="23" t="s">
        <v>82</v>
      </c>
      <c r="K4" s="112" t="s">
        <v>183</v>
      </c>
      <c r="L4" s="112" t="s">
        <v>39</v>
      </c>
      <c r="M4" s="226" t="s">
        <v>136</v>
      </c>
      <c r="N4" s="113" t="s">
        <v>147</v>
      </c>
      <c r="O4" s="113" t="s">
        <v>148</v>
      </c>
      <c r="P4" s="113" t="s">
        <v>158</v>
      </c>
      <c r="Q4" s="113" t="s">
        <v>159</v>
      </c>
      <c r="R4" s="113" t="s">
        <v>160</v>
      </c>
      <c r="S4" s="113" t="s">
        <v>161</v>
      </c>
      <c r="T4" s="226" t="s">
        <v>180</v>
      </c>
      <c r="U4" s="226" t="s">
        <v>175</v>
      </c>
      <c r="V4" s="23" t="s">
        <v>41</v>
      </c>
      <c r="W4" s="23" t="s">
        <v>40</v>
      </c>
      <c r="X4" s="226" t="s">
        <v>132</v>
      </c>
      <c r="Y4" s="226" t="s">
        <v>176</v>
      </c>
      <c r="Z4" s="226" t="s">
        <v>135</v>
      </c>
      <c r="AA4" s="26" t="s">
        <v>199</v>
      </c>
      <c r="AB4" s="47" t="s">
        <v>150</v>
      </c>
    </row>
    <row r="5" spans="2:28" x14ac:dyDescent="0.25">
      <c r="B5" s="43" t="s">
        <v>82</v>
      </c>
      <c r="C5" s="1" t="s">
        <v>168</v>
      </c>
      <c r="E5" s="205" t="s">
        <v>525</v>
      </c>
      <c r="F5" s="205"/>
      <c r="G5" s="205"/>
      <c r="J5" s="6">
        <v>1</v>
      </c>
      <c r="K5" s="8">
        <v>11111</v>
      </c>
      <c r="L5" s="8">
        <v>2</v>
      </c>
      <c r="M5" s="227" t="s">
        <v>306</v>
      </c>
      <c r="N5" s="95" t="s">
        <v>191</v>
      </c>
      <c r="O5" s="119" t="s">
        <v>192</v>
      </c>
      <c r="P5" s="119" t="s">
        <v>204</v>
      </c>
      <c r="Q5" s="19" t="s">
        <v>207</v>
      </c>
      <c r="R5" s="19" t="s">
        <v>208</v>
      </c>
      <c r="S5" t="str">
        <f ca="1">CONCATENATE("correohotelnumero",RANDBETWEEN(100,200),"@correo.com")</f>
        <v>correohotelnumero159@correo.com</v>
      </c>
      <c r="T5" s="227" t="s">
        <v>392</v>
      </c>
      <c r="U5" s="227" t="s">
        <v>487</v>
      </c>
      <c r="V5" s="8">
        <f t="shared" ref="V5:V40" ca="1" si="0">IF(L5&gt;1,RANDBETWEEN(1,10),RANDBETWEEN(1,5))</f>
        <v>6</v>
      </c>
      <c r="W5" s="8">
        <f t="shared" ref="W5:W40" ca="1" si="1">IF(L5&gt;2,RANDBETWEEN(120,250),IF(L5&gt;1,RANDBETWEEN(90,120),RANDBETWEEN(50,100)))</f>
        <v>118</v>
      </c>
      <c r="X5" s="227" t="s">
        <v>435</v>
      </c>
      <c r="Y5" s="227" t="s">
        <v>415</v>
      </c>
      <c r="Z5" s="227" t="s">
        <v>467</v>
      </c>
      <c r="AA5" s="124" t="str">
        <f t="shared" ref="AA5:AA40" si="2">CONCATENATE("dir",J5,"/imgHotel/")</f>
        <v>dir1/imgHotel/</v>
      </c>
      <c r="AB5" s="2">
        <v>1</v>
      </c>
    </row>
    <row r="6" spans="2:28" x14ac:dyDescent="0.25">
      <c r="B6" s="44" t="s">
        <v>183</v>
      </c>
      <c r="C6" s="1" t="s">
        <v>169</v>
      </c>
      <c r="E6" s="205"/>
      <c r="F6" s="205"/>
      <c r="G6" s="205"/>
      <c r="J6" s="6">
        <v>2</v>
      </c>
      <c r="K6" s="8">
        <v>11112</v>
      </c>
      <c r="L6" s="8">
        <v>1</v>
      </c>
      <c r="M6" s="227" t="s">
        <v>307</v>
      </c>
      <c r="N6" s="95" t="s">
        <v>191</v>
      </c>
      <c r="O6" s="119" t="s">
        <v>203</v>
      </c>
      <c r="P6" s="119" t="s">
        <v>205</v>
      </c>
      <c r="Q6" s="19" t="s">
        <v>206</v>
      </c>
      <c r="R6" s="19" t="s">
        <v>371</v>
      </c>
      <c r="S6" t="str">
        <f t="shared" ref="S6:S40" ca="1" si="3">CONCATENATE("correohotelnumero",RANDBETWEEN(100,200),"@correo.com")</f>
        <v>correohotelnumero180@correo.com</v>
      </c>
      <c r="T6" s="227" t="s">
        <v>271</v>
      </c>
      <c r="U6" s="227" t="s">
        <v>487</v>
      </c>
      <c r="V6" s="8">
        <f t="shared" ca="1" si="0"/>
        <v>4</v>
      </c>
      <c r="W6" s="8">
        <f t="shared" ca="1" si="1"/>
        <v>84</v>
      </c>
      <c r="X6" s="227" t="s">
        <v>436</v>
      </c>
      <c r="Y6" s="227" t="s">
        <v>416</v>
      </c>
      <c r="Z6" s="227" t="s">
        <v>468</v>
      </c>
      <c r="AA6" s="124" t="str">
        <f t="shared" si="2"/>
        <v>dir2/imgHotel/</v>
      </c>
      <c r="AB6" s="2">
        <v>1</v>
      </c>
    </row>
    <row r="7" spans="2:28" x14ac:dyDescent="0.25">
      <c r="B7" s="44" t="s">
        <v>39</v>
      </c>
      <c r="C7" s="1" t="s">
        <v>168</v>
      </c>
      <c r="E7" s="205"/>
      <c r="F7" s="205"/>
      <c r="G7" s="205"/>
      <c r="J7" s="6">
        <v>3</v>
      </c>
      <c r="K7" s="8">
        <v>11113</v>
      </c>
      <c r="L7" s="8">
        <v>1</v>
      </c>
      <c r="M7" s="227" t="s">
        <v>308</v>
      </c>
      <c r="N7" s="95" t="s">
        <v>191</v>
      </c>
      <c r="O7" s="119" t="s">
        <v>215</v>
      </c>
      <c r="P7" s="119" t="s">
        <v>218</v>
      </c>
      <c r="Q7" s="19" t="s">
        <v>221</v>
      </c>
      <c r="R7" s="19" t="s">
        <v>372</v>
      </c>
      <c r="S7" t="str">
        <f t="shared" ca="1" si="3"/>
        <v>correohotelnumero151@correo.com</v>
      </c>
      <c r="T7" s="227" t="s">
        <v>105</v>
      </c>
      <c r="U7" s="227" t="s">
        <v>487</v>
      </c>
      <c r="V7" s="8">
        <f t="shared" ca="1" si="0"/>
        <v>2</v>
      </c>
      <c r="W7" s="8">
        <f t="shared" ca="1" si="1"/>
        <v>57</v>
      </c>
      <c r="X7" s="227" t="s">
        <v>437</v>
      </c>
      <c r="Y7" s="227" t="s">
        <v>417</v>
      </c>
      <c r="Z7" s="227" t="s">
        <v>469</v>
      </c>
      <c r="AA7" s="124" t="str">
        <f t="shared" si="2"/>
        <v>dir3/imgHotel/</v>
      </c>
      <c r="AB7" s="2">
        <v>1</v>
      </c>
    </row>
    <row r="8" spans="2:28" x14ac:dyDescent="0.25">
      <c r="B8" s="45" t="s">
        <v>136</v>
      </c>
      <c r="C8" s="1" t="s">
        <v>170</v>
      </c>
      <c r="E8" s="205"/>
      <c r="F8" s="205"/>
      <c r="G8" s="205"/>
      <c r="J8" s="6">
        <v>4</v>
      </c>
      <c r="K8" s="8">
        <v>11114</v>
      </c>
      <c r="L8" s="8">
        <v>2</v>
      </c>
      <c r="M8" s="227" t="s">
        <v>309</v>
      </c>
      <c r="N8" s="95" t="s">
        <v>191</v>
      </c>
      <c r="O8" s="119" t="s">
        <v>216</v>
      </c>
      <c r="P8" s="119" t="s">
        <v>219</v>
      </c>
      <c r="Q8" s="19" t="s">
        <v>222</v>
      </c>
      <c r="R8" s="19" t="s">
        <v>373</v>
      </c>
      <c r="S8" t="str">
        <f t="shared" ca="1" si="3"/>
        <v>correohotelnumero194@correo.com</v>
      </c>
      <c r="T8" s="227" t="s">
        <v>393</v>
      </c>
      <c r="U8" s="227" t="s">
        <v>487</v>
      </c>
      <c r="V8" s="8">
        <f t="shared" ca="1" si="0"/>
        <v>3</v>
      </c>
      <c r="W8" s="8">
        <f t="shared" ca="1" si="1"/>
        <v>105</v>
      </c>
      <c r="X8" s="227" t="s">
        <v>438</v>
      </c>
      <c r="Y8" s="227" t="s">
        <v>418</v>
      </c>
      <c r="Z8" s="227" t="s">
        <v>470</v>
      </c>
      <c r="AA8" s="124" t="str">
        <f t="shared" si="2"/>
        <v>dir4/imgHotel/</v>
      </c>
      <c r="AB8" s="2">
        <v>1</v>
      </c>
    </row>
    <row r="9" spans="2:28" x14ac:dyDescent="0.25">
      <c r="B9" s="45" t="s">
        <v>147</v>
      </c>
      <c r="C9" s="1" t="s">
        <v>168</v>
      </c>
      <c r="E9" s="205"/>
      <c r="F9" s="205"/>
      <c r="G9" s="205"/>
      <c r="J9" s="6">
        <v>5</v>
      </c>
      <c r="K9" s="8">
        <v>11115</v>
      </c>
      <c r="L9" s="8">
        <v>1</v>
      </c>
      <c r="M9" s="227" t="s">
        <v>310</v>
      </c>
      <c r="N9" s="95" t="s">
        <v>191</v>
      </c>
      <c r="O9" s="119" t="s">
        <v>217</v>
      </c>
      <c r="P9" s="119" t="s">
        <v>220</v>
      </c>
      <c r="Q9" s="19" t="s">
        <v>223</v>
      </c>
      <c r="R9" s="19" t="s">
        <v>374</v>
      </c>
      <c r="S9" t="str">
        <f t="shared" ca="1" si="3"/>
        <v>correohotelnumero170@correo.com</v>
      </c>
      <c r="T9" s="227" t="s">
        <v>391</v>
      </c>
      <c r="U9" s="227" t="s">
        <v>487</v>
      </c>
      <c r="V9" s="8">
        <f t="shared" ca="1" si="0"/>
        <v>5</v>
      </c>
      <c r="W9" s="8">
        <f t="shared" ca="1" si="1"/>
        <v>78</v>
      </c>
      <c r="X9" s="227" t="s">
        <v>439</v>
      </c>
      <c r="Y9" s="227" t="s">
        <v>419</v>
      </c>
      <c r="Z9" s="227" t="s">
        <v>471</v>
      </c>
      <c r="AA9" s="124" t="str">
        <f t="shared" si="2"/>
        <v>dir5/imgHotel/</v>
      </c>
      <c r="AB9" s="2">
        <v>1</v>
      </c>
    </row>
    <row r="10" spans="2:28" x14ac:dyDescent="0.25">
      <c r="B10" s="45" t="s">
        <v>148</v>
      </c>
      <c r="C10" s="1" t="s">
        <v>202</v>
      </c>
      <c r="E10" s="205"/>
      <c r="F10" s="205"/>
      <c r="G10" s="205"/>
      <c r="J10" s="6">
        <v>6</v>
      </c>
      <c r="K10" s="8">
        <v>11116</v>
      </c>
      <c r="L10" s="8">
        <f ca="1">RANDBETWEEN(1,3)</f>
        <v>1</v>
      </c>
      <c r="M10" s="227" t="s">
        <v>311</v>
      </c>
      <c r="N10" s="95" t="s">
        <v>191</v>
      </c>
      <c r="O10" s="119" t="s">
        <v>326</v>
      </c>
      <c r="P10" s="119" t="s">
        <v>341</v>
      </c>
      <c r="Q10" s="19" t="s">
        <v>356</v>
      </c>
      <c r="R10" s="19" t="s">
        <v>375</v>
      </c>
      <c r="S10" t="str">
        <f t="shared" ca="1" si="3"/>
        <v>correohotelnumero175@correo.com</v>
      </c>
      <c r="T10" s="227" t="s">
        <v>105</v>
      </c>
      <c r="U10" s="227" t="s">
        <v>487</v>
      </c>
      <c r="V10" s="8">
        <f t="shared" ca="1" si="0"/>
        <v>2</v>
      </c>
      <c r="W10" s="8">
        <f t="shared" ca="1" si="1"/>
        <v>89</v>
      </c>
      <c r="X10" s="227" t="s">
        <v>440</v>
      </c>
      <c r="Y10" s="227" t="s">
        <v>420</v>
      </c>
      <c r="Z10" s="227" t="s">
        <v>472</v>
      </c>
      <c r="AA10" s="124" t="str">
        <f t="shared" si="2"/>
        <v>dir6/imgHotel/</v>
      </c>
      <c r="AB10" s="2">
        <v>1</v>
      </c>
    </row>
    <row r="11" spans="2:28" x14ac:dyDescent="0.25">
      <c r="B11" s="45" t="s">
        <v>158</v>
      </c>
      <c r="C11" s="1" t="s">
        <v>171</v>
      </c>
      <c r="E11" s="205"/>
      <c r="F11" s="205"/>
      <c r="G11" s="205"/>
      <c r="J11" s="6">
        <v>7</v>
      </c>
      <c r="K11" s="8">
        <v>11117</v>
      </c>
      <c r="L11" s="8">
        <f t="shared" ref="L11:L40" ca="1" si="4">RANDBETWEEN(1,3)</f>
        <v>2</v>
      </c>
      <c r="M11" s="227" t="s">
        <v>312</v>
      </c>
      <c r="N11" s="95" t="s">
        <v>191</v>
      </c>
      <c r="O11" s="119" t="s">
        <v>327</v>
      </c>
      <c r="P11" s="119" t="s">
        <v>342</v>
      </c>
      <c r="Q11" s="19" t="s">
        <v>357</v>
      </c>
      <c r="R11" s="19" t="s">
        <v>376</v>
      </c>
      <c r="S11" t="str">
        <f t="shared" ca="1" si="3"/>
        <v>correohotelnumero165@correo.com</v>
      </c>
      <c r="T11" s="227" t="s">
        <v>102</v>
      </c>
      <c r="U11" s="227" t="s">
        <v>487</v>
      </c>
      <c r="V11" s="8">
        <f t="shared" ca="1" si="0"/>
        <v>2</v>
      </c>
      <c r="W11" s="8">
        <f t="shared" ca="1" si="1"/>
        <v>90</v>
      </c>
      <c r="X11" s="227" t="s">
        <v>441</v>
      </c>
      <c r="Y11" s="227" t="s">
        <v>421</v>
      </c>
      <c r="Z11" s="227" t="s">
        <v>473</v>
      </c>
      <c r="AA11" s="124" t="str">
        <f t="shared" si="2"/>
        <v>dir7/imgHotel/</v>
      </c>
      <c r="AB11" s="2">
        <v>1</v>
      </c>
    </row>
    <row r="12" spans="2:28" x14ac:dyDescent="0.25">
      <c r="B12" s="45" t="s">
        <v>159</v>
      </c>
      <c r="C12" s="1" t="s">
        <v>169</v>
      </c>
      <c r="E12" s="205"/>
      <c r="F12" s="205"/>
      <c r="G12" s="205"/>
      <c r="J12" s="6">
        <v>8</v>
      </c>
      <c r="K12" s="8">
        <v>11118</v>
      </c>
      <c r="L12" s="8">
        <f t="shared" ca="1" si="4"/>
        <v>1</v>
      </c>
      <c r="M12" s="227" t="s">
        <v>313</v>
      </c>
      <c r="N12" s="95" t="s">
        <v>191</v>
      </c>
      <c r="O12" s="119" t="s">
        <v>328</v>
      </c>
      <c r="P12" s="119" t="s">
        <v>343</v>
      </c>
      <c r="Q12" s="19" t="s">
        <v>358</v>
      </c>
      <c r="R12" s="19" t="s">
        <v>377</v>
      </c>
      <c r="S12" t="str">
        <f t="shared" ca="1" si="3"/>
        <v>correohotelnumero192@correo.com</v>
      </c>
      <c r="T12" s="227" t="s">
        <v>102</v>
      </c>
      <c r="U12" s="227" t="s">
        <v>487</v>
      </c>
      <c r="V12" s="8">
        <f t="shared" ca="1" si="0"/>
        <v>5</v>
      </c>
      <c r="W12" s="8">
        <f t="shared" ca="1" si="1"/>
        <v>64</v>
      </c>
      <c r="X12" s="227" t="s">
        <v>442</v>
      </c>
      <c r="Y12" s="227" t="s">
        <v>422</v>
      </c>
      <c r="Z12" s="227" t="s">
        <v>474</v>
      </c>
      <c r="AA12" s="124" t="str">
        <f t="shared" si="2"/>
        <v>dir8/imgHotel/</v>
      </c>
      <c r="AB12" s="2">
        <v>1</v>
      </c>
    </row>
    <row r="13" spans="2:28" x14ac:dyDescent="0.25">
      <c r="B13" s="45" t="s">
        <v>160</v>
      </c>
      <c r="C13" s="1" t="s">
        <v>169</v>
      </c>
      <c r="E13" s="205"/>
      <c r="F13" s="205"/>
      <c r="G13" s="205"/>
      <c r="J13" s="6">
        <v>9</v>
      </c>
      <c r="K13" s="8">
        <v>11119</v>
      </c>
      <c r="L13" s="8">
        <f t="shared" ca="1" si="4"/>
        <v>3</v>
      </c>
      <c r="M13" s="227" t="s">
        <v>314</v>
      </c>
      <c r="N13" s="95" t="s">
        <v>191</v>
      </c>
      <c r="O13" s="119" t="s">
        <v>329</v>
      </c>
      <c r="P13" s="119" t="s">
        <v>344</v>
      </c>
      <c r="Q13" s="19" t="s">
        <v>359</v>
      </c>
      <c r="R13" s="19" t="s">
        <v>378</v>
      </c>
      <c r="S13" t="str">
        <f t="shared" ca="1" si="3"/>
        <v>correohotelnumero183@correo.com</v>
      </c>
      <c r="T13" s="227" t="s">
        <v>394</v>
      </c>
      <c r="U13" s="227" t="s">
        <v>487</v>
      </c>
      <c r="V13" s="8">
        <f t="shared" ca="1" si="0"/>
        <v>9</v>
      </c>
      <c r="W13" s="8">
        <f t="shared" ca="1" si="1"/>
        <v>138</v>
      </c>
      <c r="X13" s="227" t="s">
        <v>443</v>
      </c>
      <c r="Y13" s="227" t="s">
        <v>423</v>
      </c>
      <c r="Z13" s="227" t="s">
        <v>475</v>
      </c>
      <c r="AA13" s="124" t="str">
        <f t="shared" si="2"/>
        <v>dir9/imgHotel/</v>
      </c>
      <c r="AB13" s="2">
        <v>1</v>
      </c>
    </row>
    <row r="14" spans="2:28" x14ac:dyDescent="0.25">
      <c r="B14" s="45" t="s">
        <v>161</v>
      </c>
      <c r="C14" s="1" t="s">
        <v>172</v>
      </c>
      <c r="E14" s="205"/>
      <c r="F14" s="205"/>
      <c r="G14" s="205"/>
      <c r="J14" s="6">
        <v>10</v>
      </c>
      <c r="K14" s="8">
        <v>11120</v>
      </c>
      <c r="L14" s="8">
        <f t="shared" ca="1" si="4"/>
        <v>1</v>
      </c>
      <c r="M14" s="227" t="s">
        <v>315</v>
      </c>
      <c r="N14" s="95" t="s">
        <v>191</v>
      </c>
      <c r="O14" s="119" t="s">
        <v>330</v>
      </c>
      <c r="P14" s="119" t="s">
        <v>345</v>
      </c>
      <c r="Q14" s="19" t="s">
        <v>360</v>
      </c>
      <c r="R14" s="19" t="s">
        <v>379</v>
      </c>
      <c r="S14" t="str">
        <f t="shared" ca="1" si="3"/>
        <v>correohotelnumero179@correo.com</v>
      </c>
      <c r="T14" s="227" t="s">
        <v>393</v>
      </c>
      <c r="U14" s="227" t="s">
        <v>487</v>
      </c>
      <c r="V14" s="8">
        <f t="shared" ca="1" si="0"/>
        <v>1</v>
      </c>
      <c r="W14" s="8">
        <f t="shared" ca="1" si="1"/>
        <v>56</v>
      </c>
      <c r="X14" s="227" t="s">
        <v>444</v>
      </c>
      <c r="Y14" s="227" t="s">
        <v>424</v>
      </c>
      <c r="Z14" s="227" t="s">
        <v>476</v>
      </c>
      <c r="AA14" s="124" t="str">
        <f t="shared" si="2"/>
        <v>dir10/imgHotel/</v>
      </c>
      <c r="AB14" s="2">
        <v>1</v>
      </c>
    </row>
    <row r="15" spans="2:28" x14ac:dyDescent="0.25">
      <c r="B15" s="45" t="s">
        <v>149</v>
      </c>
      <c r="C15" s="1" t="s">
        <v>170</v>
      </c>
      <c r="E15" s="205"/>
      <c r="F15" s="205"/>
      <c r="G15" s="205"/>
      <c r="J15" s="6">
        <v>11</v>
      </c>
      <c r="K15" s="8">
        <v>11121</v>
      </c>
      <c r="L15" s="8">
        <f t="shared" ca="1" si="4"/>
        <v>3</v>
      </c>
      <c r="M15" s="227" t="s">
        <v>316</v>
      </c>
      <c r="N15" s="95" t="s">
        <v>191</v>
      </c>
      <c r="O15" s="119" t="s">
        <v>331</v>
      </c>
      <c r="P15" s="119" t="s">
        <v>346</v>
      </c>
      <c r="Q15" s="19" t="s">
        <v>361</v>
      </c>
      <c r="R15" s="19" t="s">
        <v>380</v>
      </c>
      <c r="S15" t="str">
        <f t="shared" ca="1" si="3"/>
        <v>correohotelnumero171@correo.com</v>
      </c>
      <c r="T15" s="227" t="s">
        <v>391</v>
      </c>
      <c r="U15" s="227" t="s">
        <v>487</v>
      </c>
      <c r="V15" s="8">
        <f t="shared" ca="1" si="0"/>
        <v>8</v>
      </c>
      <c r="W15" s="8">
        <f t="shared" ca="1" si="1"/>
        <v>138</v>
      </c>
      <c r="X15" s="227" t="s">
        <v>445</v>
      </c>
      <c r="Y15" s="227" t="s">
        <v>425</v>
      </c>
      <c r="Z15" s="227" t="s">
        <v>477</v>
      </c>
      <c r="AA15" s="124" t="str">
        <f t="shared" si="2"/>
        <v>dir11/imgHotel/</v>
      </c>
      <c r="AB15" s="2">
        <v>1</v>
      </c>
    </row>
    <row r="16" spans="2:28" x14ac:dyDescent="0.25">
      <c r="B16" s="45" t="s">
        <v>175</v>
      </c>
      <c r="C16" s="1" t="s">
        <v>170</v>
      </c>
      <c r="E16" s="205"/>
      <c r="F16" s="205"/>
      <c r="G16" s="205"/>
      <c r="J16" s="6">
        <v>12</v>
      </c>
      <c r="K16" s="8">
        <v>11122</v>
      </c>
      <c r="L16" s="8">
        <f t="shared" ca="1" si="4"/>
        <v>3</v>
      </c>
      <c r="M16" s="227" t="s">
        <v>317</v>
      </c>
      <c r="N16" s="95" t="s">
        <v>191</v>
      </c>
      <c r="O16" s="119" t="s">
        <v>332</v>
      </c>
      <c r="P16" s="119" t="s">
        <v>347</v>
      </c>
      <c r="Q16" s="19" t="s">
        <v>362</v>
      </c>
      <c r="R16" s="19" t="s">
        <v>381</v>
      </c>
      <c r="S16" t="str">
        <f t="shared" ca="1" si="3"/>
        <v>correohotelnumero158@correo.com</v>
      </c>
      <c r="T16" s="227" t="s">
        <v>392</v>
      </c>
      <c r="U16" s="227" t="s">
        <v>487</v>
      </c>
      <c r="V16" s="8">
        <f t="shared" ca="1" si="0"/>
        <v>7</v>
      </c>
      <c r="W16" s="8">
        <f t="shared" ca="1" si="1"/>
        <v>232</v>
      </c>
      <c r="X16" s="227" t="s">
        <v>446</v>
      </c>
      <c r="Y16" s="227" t="s">
        <v>426</v>
      </c>
      <c r="Z16" s="227" t="s">
        <v>478</v>
      </c>
      <c r="AA16" s="124" t="str">
        <f t="shared" si="2"/>
        <v>dir12/imgHotel/</v>
      </c>
      <c r="AB16" s="2">
        <v>1</v>
      </c>
    </row>
    <row r="17" spans="2:28" x14ac:dyDescent="0.25">
      <c r="B17" s="44" t="s">
        <v>41</v>
      </c>
      <c r="C17" s="1" t="s">
        <v>168</v>
      </c>
      <c r="E17" s="205"/>
      <c r="F17" s="205"/>
      <c r="G17" s="205"/>
      <c r="J17" s="6">
        <v>13</v>
      </c>
      <c r="K17" s="8">
        <v>11123</v>
      </c>
      <c r="L17" s="8">
        <f t="shared" ca="1" si="4"/>
        <v>2</v>
      </c>
      <c r="M17" s="227" t="s">
        <v>318</v>
      </c>
      <c r="N17" s="95" t="s">
        <v>191</v>
      </c>
      <c r="O17" s="119" t="s">
        <v>333</v>
      </c>
      <c r="P17" s="119" t="s">
        <v>348</v>
      </c>
      <c r="Q17" s="19" t="s">
        <v>363</v>
      </c>
      <c r="R17" s="19" t="s">
        <v>382</v>
      </c>
      <c r="S17" t="str">
        <f t="shared" ca="1" si="3"/>
        <v>correohotelnumero182@correo.com</v>
      </c>
      <c r="T17" s="227" t="s">
        <v>391</v>
      </c>
      <c r="U17" s="227" t="s">
        <v>487</v>
      </c>
      <c r="V17" s="8">
        <f t="shared" ca="1" si="0"/>
        <v>1</v>
      </c>
      <c r="W17" s="8">
        <f t="shared" ca="1" si="1"/>
        <v>112</v>
      </c>
      <c r="X17" s="227" t="s">
        <v>447</v>
      </c>
      <c r="Y17" s="227" t="s">
        <v>427</v>
      </c>
      <c r="Z17" s="227" t="s">
        <v>479</v>
      </c>
      <c r="AA17" s="124" t="str">
        <f t="shared" si="2"/>
        <v>dir13/imgHotel/</v>
      </c>
      <c r="AB17" s="2">
        <v>1</v>
      </c>
    </row>
    <row r="18" spans="2:28" x14ac:dyDescent="0.25">
      <c r="B18" s="44" t="s">
        <v>40</v>
      </c>
      <c r="C18" s="1" t="s">
        <v>170</v>
      </c>
      <c r="E18" s="205"/>
      <c r="F18" s="205"/>
      <c r="G18" s="205"/>
      <c r="J18" s="6">
        <v>14</v>
      </c>
      <c r="K18" s="8">
        <v>11124</v>
      </c>
      <c r="L18" s="8">
        <f t="shared" ca="1" si="4"/>
        <v>1</v>
      </c>
      <c r="M18" s="227" t="s">
        <v>319</v>
      </c>
      <c r="N18" s="95" t="s">
        <v>191</v>
      </c>
      <c r="O18" s="119" t="s">
        <v>334</v>
      </c>
      <c r="P18" s="119" t="s">
        <v>349</v>
      </c>
      <c r="Q18" s="19" t="s">
        <v>364</v>
      </c>
      <c r="R18" s="19" t="s">
        <v>383</v>
      </c>
      <c r="S18" t="str">
        <f t="shared" ca="1" si="3"/>
        <v>correohotelnumero189@correo.com</v>
      </c>
      <c r="T18" s="227" t="s">
        <v>390</v>
      </c>
      <c r="U18" s="227" t="s">
        <v>487</v>
      </c>
      <c r="V18" s="8">
        <f t="shared" ca="1" si="0"/>
        <v>1</v>
      </c>
      <c r="W18" s="8">
        <f t="shared" ca="1" si="1"/>
        <v>100</v>
      </c>
      <c r="X18" s="227" t="s">
        <v>448</v>
      </c>
      <c r="Y18" s="227" t="s">
        <v>428</v>
      </c>
      <c r="Z18" s="227" t="s">
        <v>480</v>
      </c>
      <c r="AA18" s="124" t="str">
        <f t="shared" si="2"/>
        <v>dir14/imgHotel/</v>
      </c>
      <c r="AB18" s="2">
        <v>1</v>
      </c>
    </row>
    <row r="19" spans="2:28" x14ac:dyDescent="0.25">
      <c r="B19" s="46" t="s">
        <v>132</v>
      </c>
      <c r="C19" s="1" t="s">
        <v>170</v>
      </c>
      <c r="E19" s="205"/>
      <c r="F19" s="205"/>
      <c r="G19" s="205"/>
      <c r="J19" s="6">
        <v>15</v>
      </c>
      <c r="K19" s="8">
        <v>11125</v>
      </c>
      <c r="L19" s="8">
        <f t="shared" ca="1" si="4"/>
        <v>2</v>
      </c>
      <c r="M19" s="227" t="s">
        <v>320</v>
      </c>
      <c r="N19" s="95" t="s">
        <v>191</v>
      </c>
      <c r="O19" s="119" t="s">
        <v>335</v>
      </c>
      <c r="P19" s="119" t="s">
        <v>350</v>
      </c>
      <c r="Q19" s="19" t="s">
        <v>365</v>
      </c>
      <c r="R19" s="19" t="s">
        <v>384</v>
      </c>
      <c r="S19" t="str">
        <f t="shared" ca="1" si="3"/>
        <v>correohotelnumero142@correo.com</v>
      </c>
      <c r="T19" s="227" t="s">
        <v>390</v>
      </c>
      <c r="U19" s="227" t="s">
        <v>487</v>
      </c>
      <c r="V19" s="8">
        <f t="shared" ca="1" si="0"/>
        <v>3</v>
      </c>
      <c r="W19" s="8">
        <f t="shared" ca="1" si="1"/>
        <v>91</v>
      </c>
      <c r="X19" s="227" t="s">
        <v>449</v>
      </c>
      <c r="Y19" s="227" t="s">
        <v>429</v>
      </c>
      <c r="Z19" s="227" t="s">
        <v>481</v>
      </c>
      <c r="AA19" s="124" t="str">
        <f t="shared" si="2"/>
        <v>dir15/imgHotel/</v>
      </c>
      <c r="AB19" s="2">
        <v>1</v>
      </c>
    </row>
    <row r="20" spans="2:28" x14ac:dyDescent="0.25">
      <c r="B20" s="46" t="s">
        <v>177</v>
      </c>
      <c r="C20" s="1" t="s">
        <v>170</v>
      </c>
      <c r="E20" s="205"/>
      <c r="F20" s="205"/>
      <c r="G20" s="205"/>
      <c r="J20" s="6">
        <v>16</v>
      </c>
      <c r="K20" s="8">
        <v>11126</v>
      </c>
      <c r="L20" s="8">
        <f t="shared" ca="1" si="4"/>
        <v>1</v>
      </c>
      <c r="M20" s="227" t="s">
        <v>321</v>
      </c>
      <c r="N20" s="95" t="s">
        <v>191</v>
      </c>
      <c r="O20" s="119" t="s">
        <v>336</v>
      </c>
      <c r="P20" s="119" t="s">
        <v>351</v>
      </c>
      <c r="Q20" s="19" t="s">
        <v>366</v>
      </c>
      <c r="R20" s="19" t="s">
        <v>385</v>
      </c>
      <c r="S20" t="str">
        <f t="shared" ca="1" si="3"/>
        <v>correohotelnumero164@correo.com</v>
      </c>
      <c r="T20" s="227" t="s">
        <v>105</v>
      </c>
      <c r="U20" s="227" t="s">
        <v>487</v>
      </c>
      <c r="V20" s="8">
        <f t="shared" ca="1" si="0"/>
        <v>3</v>
      </c>
      <c r="W20" s="8">
        <f t="shared" ca="1" si="1"/>
        <v>76</v>
      </c>
      <c r="X20" s="227" t="s">
        <v>450</v>
      </c>
      <c r="Y20" s="227" t="s">
        <v>430</v>
      </c>
      <c r="Z20" s="227" t="s">
        <v>482</v>
      </c>
      <c r="AA20" s="124" t="str">
        <f t="shared" si="2"/>
        <v>dir16/imgHotel/</v>
      </c>
      <c r="AB20" s="2">
        <v>1</v>
      </c>
    </row>
    <row r="21" spans="2:28" x14ac:dyDescent="0.25">
      <c r="B21" s="46" t="s">
        <v>135</v>
      </c>
      <c r="C21" s="1" t="s">
        <v>170</v>
      </c>
      <c r="E21" s="205"/>
      <c r="F21" s="205"/>
      <c r="G21" s="205"/>
      <c r="J21" s="6">
        <v>17</v>
      </c>
      <c r="K21" s="8">
        <v>11127</v>
      </c>
      <c r="L21" s="8">
        <f t="shared" ca="1" si="4"/>
        <v>3</v>
      </c>
      <c r="M21" s="227" t="s">
        <v>322</v>
      </c>
      <c r="N21" s="95" t="s">
        <v>191</v>
      </c>
      <c r="O21" s="119" t="s">
        <v>337</v>
      </c>
      <c r="P21" s="119" t="s">
        <v>352</v>
      </c>
      <c r="Q21" s="19" t="s">
        <v>367</v>
      </c>
      <c r="R21" s="19" t="s">
        <v>386</v>
      </c>
      <c r="S21" t="str">
        <f t="shared" ca="1" si="3"/>
        <v>correohotelnumero166@correo.com</v>
      </c>
      <c r="T21" s="227" t="s">
        <v>392</v>
      </c>
      <c r="U21" s="227" t="s">
        <v>487</v>
      </c>
      <c r="V21" s="8">
        <f t="shared" ca="1" si="0"/>
        <v>7</v>
      </c>
      <c r="W21" s="8">
        <f t="shared" ca="1" si="1"/>
        <v>242</v>
      </c>
      <c r="X21" s="227" t="s">
        <v>451</v>
      </c>
      <c r="Y21" s="227" t="s">
        <v>431</v>
      </c>
      <c r="Z21" s="227" t="s">
        <v>483</v>
      </c>
      <c r="AA21" s="124" t="str">
        <f t="shared" si="2"/>
        <v>dir17/imgHotel/</v>
      </c>
      <c r="AB21" s="2">
        <v>1</v>
      </c>
    </row>
    <row r="22" spans="2:28" x14ac:dyDescent="0.25">
      <c r="B22" s="46" t="s">
        <v>199</v>
      </c>
      <c r="C22" s="1" t="s">
        <v>172</v>
      </c>
      <c r="E22" s="205"/>
      <c r="F22" s="205"/>
      <c r="G22" s="205"/>
      <c r="J22" s="6">
        <v>18</v>
      </c>
      <c r="K22" s="8">
        <v>11128</v>
      </c>
      <c r="L22" s="8">
        <f t="shared" ca="1" si="4"/>
        <v>1</v>
      </c>
      <c r="M22" s="227" t="s">
        <v>323</v>
      </c>
      <c r="N22" s="95" t="s">
        <v>191</v>
      </c>
      <c r="O22" s="119" t="s">
        <v>338</v>
      </c>
      <c r="P22" s="119" t="s">
        <v>353</v>
      </c>
      <c r="Q22" s="19" t="s">
        <v>368</v>
      </c>
      <c r="R22" s="19" t="s">
        <v>387</v>
      </c>
      <c r="S22" t="str">
        <f t="shared" ca="1" si="3"/>
        <v>correohotelnumero127@correo.com</v>
      </c>
      <c r="T22" s="227" t="s">
        <v>105</v>
      </c>
      <c r="U22" s="227" t="s">
        <v>487</v>
      </c>
      <c r="V22" s="8">
        <f t="shared" ca="1" si="0"/>
        <v>3</v>
      </c>
      <c r="W22" s="8">
        <f t="shared" ca="1" si="1"/>
        <v>85</v>
      </c>
      <c r="X22" s="227" t="s">
        <v>452</v>
      </c>
      <c r="Y22" s="227" t="s">
        <v>432</v>
      </c>
      <c r="Z22" s="227" t="s">
        <v>484</v>
      </c>
      <c r="AA22" s="124" t="str">
        <f t="shared" si="2"/>
        <v>dir18/imgHotel/</v>
      </c>
      <c r="AB22" s="2">
        <v>1</v>
      </c>
    </row>
    <row r="23" spans="2:28" x14ac:dyDescent="0.25">
      <c r="B23" s="45" t="s">
        <v>150</v>
      </c>
      <c r="C23" s="1" t="s">
        <v>168</v>
      </c>
      <c r="E23" s="205"/>
      <c r="F23" s="205"/>
      <c r="G23" s="205"/>
      <c r="J23" s="6">
        <v>19</v>
      </c>
      <c r="K23" s="8">
        <v>11129</v>
      </c>
      <c r="L23" s="8">
        <f t="shared" ca="1" si="4"/>
        <v>2</v>
      </c>
      <c r="M23" s="227" t="s">
        <v>324</v>
      </c>
      <c r="N23" s="95" t="s">
        <v>191</v>
      </c>
      <c r="O23" s="119" t="s">
        <v>339</v>
      </c>
      <c r="P23" s="119" t="s">
        <v>354</v>
      </c>
      <c r="Q23" s="19" t="s">
        <v>369</v>
      </c>
      <c r="R23" s="19" t="s">
        <v>388</v>
      </c>
      <c r="S23" t="str">
        <f t="shared" ca="1" si="3"/>
        <v>correohotelnumero121@correo.com</v>
      </c>
      <c r="T23" s="227" t="s">
        <v>623</v>
      </c>
      <c r="U23" s="227" t="s">
        <v>487</v>
      </c>
      <c r="V23" s="8">
        <f t="shared" ca="1" si="0"/>
        <v>5</v>
      </c>
      <c r="W23" s="8">
        <f t="shared" ca="1" si="1"/>
        <v>97</v>
      </c>
      <c r="X23" s="227" t="s">
        <v>453</v>
      </c>
      <c r="Y23" s="227" t="s">
        <v>433</v>
      </c>
      <c r="Z23" s="227" t="s">
        <v>485</v>
      </c>
      <c r="AA23" s="124" t="str">
        <f t="shared" si="2"/>
        <v>dir19/imgHotel/</v>
      </c>
      <c r="AB23" s="2">
        <v>1</v>
      </c>
    </row>
    <row r="24" spans="2:28" x14ac:dyDescent="0.25">
      <c r="E24" s="205"/>
      <c r="F24" s="205"/>
      <c r="G24" s="205"/>
      <c r="J24" s="135">
        <v>20</v>
      </c>
      <c r="K24" s="136">
        <v>11130</v>
      </c>
      <c r="L24" s="136">
        <f t="shared" ca="1" si="4"/>
        <v>1</v>
      </c>
      <c r="M24" s="227" t="s">
        <v>325</v>
      </c>
      <c r="N24" s="95" t="s">
        <v>191</v>
      </c>
      <c r="O24" s="137" t="s">
        <v>340</v>
      </c>
      <c r="P24" s="137" t="s">
        <v>355</v>
      </c>
      <c r="Q24" s="138" t="s">
        <v>370</v>
      </c>
      <c r="R24" s="138" t="s">
        <v>389</v>
      </c>
      <c r="S24" s="139" t="str">
        <f t="shared" ca="1" si="3"/>
        <v>correohotelnumero118@correo.com</v>
      </c>
      <c r="T24" s="227" t="s">
        <v>624</v>
      </c>
      <c r="U24" s="227" t="s">
        <v>487</v>
      </c>
      <c r="V24" s="136">
        <f t="shared" ca="1" si="0"/>
        <v>4</v>
      </c>
      <c r="W24" s="136">
        <f t="shared" ca="1" si="1"/>
        <v>86</v>
      </c>
      <c r="X24" s="227" t="s">
        <v>454</v>
      </c>
      <c r="Y24" s="227" t="s">
        <v>434</v>
      </c>
      <c r="Z24" s="227" t="s">
        <v>486</v>
      </c>
      <c r="AA24" s="140" t="str">
        <f t="shared" si="2"/>
        <v>dir20/imgHotel/</v>
      </c>
      <c r="AB24" s="141">
        <v>1</v>
      </c>
    </row>
    <row r="25" spans="2:28" x14ac:dyDescent="0.25">
      <c r="E25" s="205"/>
      <c r="F25" s="205"/>
      <c r="G25" s="205"/>
      <c r="J25" s="6">
        <v>21</v>
      </c>
      <c r="K25" s="8">
        <v>11131</v>
      </c>
      <c r="L25" s="8">
        <f t="shared" ca="1" si="4"/>
        <v>2</v>
      </c>
      <c r="M25" s="16" t="s">
        <v>627</v>
      </c>
      <c r="N25" s="95" t="s">
        <v>191</v>
      </c>
      <c r="O25" s="119" t="s">
        <v>527</v>
      </c>
      <c r="P25" s="119" t="s">
        <v>528</v>
      </c>
      <c r="Q25" s="19" t="s">
        <v>529</v>
      </c>
      <c r="R25" s="19" t="s">
        <v>530</v>
      </c>
      <c r="S25" t="str">
        <f t="shared" ca="1" si="3"/>
        <v>correohotelnumero127@correo.com</v>
      </c>
      <c r="T25" s="96" t="s">
        <v>390</v>
      </c>
      <c r="U25" s="96" t="s">
        <v>487</v>
      </c>
      <c r="V25" s="8">
        <f t="shared" ca="1" si="0"/>
        <v>3</v>
      </c>
      <c r="W25" s="8">
        <f t="shared" ca="1" si="1"/>
        <v>90</v>
      </c>
      <c r="X25" s="120" t="s">
        <v>641</v>
      </c>
      <c r="Y25" s="120" t="s">
        <v>531</v>
      </c>
      <c r="Z25" s="123" t="s">
        <v>532</v>
      </c>
      <c r="AA25" s="124" t="str">
        <f t="shared" si="2"/>
        <v>dir21/imgHotel/</v>
      </c>
      <c r="AB25" s="2">
        <v>2</v>
      </c>
    </row>
    <row r="26" spans="2:28" x14ac:dyDescent="0.25">
      <c r="E26" s="205"/>
      <c r="F26" s="205"/>
      <c r="G26" s="205"/>
      <c r="J26" s="6">
        <v>22</v>
      </c>
      <c r="K26" s="8">
        <v>11132</v>
      </c>
      <c r="L26" s="8">
        <f t="shared" ca="1" si="4"/>
        <v>3</v>
      </c>
      <c r="M26" s="16" t="s">
        <v>653</v>
      </c>
      <c r="N26" s="95" t="s">
        <v>191</v>
      </c>
      <c r="O26" s="119" t="s">
        <v>533</v>
      </c>
      <c r="P26" s="119" t="s">
        <v>534</v>
      </c>
      <c r="Q26" s="19" t="s">
        <v>535</v>
      </c>
      <c r="R26" s="19" t="s">
        <v>536</v>
      </c>
      <c r="S26" t="str">
        <f t="shared" ca="1" si="3"/>
        <v>correohotelnumero189@correo.com</v>
      </c>
      <c r="T26" s="96" t="s">
        <v>625</v>
      </c>
      <c r="U26" s="96" t="s">
        <v>487</v>
      </c>
      <c r="V26" s="8">
        <f t="shared" ca="1" si="0"/>
        <v>10</v>
      </c>
      <c r="W26" s="8">
        <f t="shared" ca="1" si="1"/>
        <v>202</v>
      </c>
      <c r="X26" s="120" t="s">
        <v>642</v>
      </c>
      <c r="Y26" s="120" t="s">
        <v>537</v>
      </c>
      <c r="Z26" s="123" t="s">
        <v>538</v>
      </c>
      <c r="AA26" s="124" t="str">
        <f t="shared" si="2"/>
        <v>dir22/imgHotel/</v>
      </c>
      <c r="AB26" s="2">
        <v>3</v>
      </c>
    </row>
    <row r="27" spans="2:28" x14ac:dyDescent="0.25">
      <c r="J27" s="6">
        <v>23</v>
      </c>
      <c r="K27" s="8">
        <v>11133</v>
      </c>
      <c r="L27" s="8">
        <f t="shared" ca="1" si="4"/>
        <v>2</v>
      </c>
      <c r="M27" s="16" t="s">
        <v>654</v>
      </c>
      <c r="N27" s="95" t="s">
        <v>191</v>
      </c>
      <c r="O27" s="119" t="s">
        <v>539</v>
      </c>
      <c r="P27" s="119" t="s">
        <v>540</v>
      </c>
      <c r="Q27" s="19" t="s">
        <v>541</v>
      </c>
      <c r="R27" s="19" t="s">
        <v>542</v>
      </c>
      <c r="S27" t="str">
        <f t="shared" ca="1" si="3"/>
        <v>correohotelnumero196@correo.com</v>
      </c>
      <c r="T27" s="96" t="s">
        <v>626</v>
      </c>
      <c r="U27" s="96" t="s">
        <v>487</v>
      </c>
      <c r="V27" s="8">
        <f t="shared" ca="1" si="0"/>
        <v>8</v>
      </c>
      <c r="W27" s="8">
        <f t="shared" ca="1" si="1"/>
        <v>105</v>
      </c>
      <c r="X27" s="120" t="s">
        <v>643</v>
      </c>
      <c r="Y27" s="120" t="s">
        <v>543</v>
      </c>
      <c r="Z27" s="123" t="s">
        <v>544</v>
      </c>
      <c r="AA27" s="124" t="str">
        <f t="shared" si="2"/>
        <v>dir23/imgHotel/</v>
      </c>
      <c r="AB27" s="2">
        <v>4</v>
      </c>
    </row>
    <row r="28" spans="2:28" x14ac:dyDescent="0.25">
      <c r="J28" s="6">
        <v>24</v>
      </c>
      <c r="K28" s="8">
        <v>11134</v>
      </c>
      <c r="L28" s="8">
        <f t="shared" ca="1" si="4"/>
        <v>2</v>
      </c>
      <c r="M28" s="16" t="s">
        <v>628</v>
      </c>
      <c r="N28" s="95" t="s">
        <v>191</v>
      </c>
      <c r="O28" s="119" t="s">
        <v>545</v>
      </c>
      <c r="P28" s="119" t="s">
        <v>546</v>
      </c>
      <c r="Q28" s="19" t="s">
        <v>547</v>
      </c>
      <c r="R28" s="19" t="s">
        <v>548</v>
      </c>
      <c r="S28" t="str">
        <f t="shared" ca="1" si="3"/>
        <v>correohotelnumero163@correo.com</v>
      </c>
      <c r="T28" s="96" t="s">
        <v>626</v>
      </c>
      <c r="U28" s="96" t="s">
        <v>487</v>
      </c>
      <c r="V28" s="8">
        <f t="shared" ca="1" si="0"/>
        <v>8</v>
      </c>
      <c r="W28" s="8">
        <f t="shared" ca="1" si="1"/>
        <v>104</v>
      </c>
      <c r="X28" s="120" t="s">
        <v>637</v>
      </c>
      <c r="Y28" s="120" t="s">
        <v>549</v>
      </c>
      <c r="Z28" s="123" t="s">
        <v>550</v>
      </c>
      <c r="AA28" s="124" t="str">
        <f t="shared" si="2"/>
        <v>dir24/imgHotel/</v>
      </c>
      <c r="AB28" s="2">
        <v>5</v>
      </c>
    </row>
    <row r="29" spans="2:28" x14ac:dyDescent="0.25">
      <c r="J29" s="6">
        <v>25</v>
      </c>
      <c r="K29" s="8">
        <v>11135</v>
      </c>
      <c r="L29" s="8">
        <f t="shared" ca="1" si="4"/>
        <v>3</v>
      </c>
      <c r="M29" s="16" t="s">
        <v>655</v>
      </c>
      <c r="N29" s="95" t="s">
        <v>191</v>
      </c>
      <c r="O29" s="119" t="s">
        <v>551</v>
      </c>
      <c r="P29" s="119" t="s">
        <v>552</v>
      </c>
      <c r="Q29" s="19" t="s">
        <v>553</v>
      </c>
      <c r="R29" s="19" t="s">
        <v>554</v>
      </c>
      <c r="S29" t="str">
        <f t="shared" ca="1" si="3"/>
        <v>correohotelnumero122@correo.com</v>
      </c>
      <c r="T29" s="96" t="s">
        <v>105</v>
      </c>
      <c r="U29" s="96" t="s">
        <v>487</v>
      </c>
      <c r="V29" s="8">
        <f t="shared" ca="1" si="0"/>
        <v>6</v>
      </c>
      <c r="W29" s="8">
        <f t="shared" ca="1" si="1"/>
        <v>182</v>
      </c>
      <c r="X29" s="120" t="s">
        <v>638</v>
      </c>
      <c r="Y29" s="120" t="s">
        <v>555</v>
      </c>
      <c r="Z29" s="123" t="s">
        <v>556</v>
      </c>
      <c r="AA29" s="124" t="str">
        <f t="shared" si="2"/>
        <v>dir25/imgHotel/</v>
      </c>
      <c r="AB29" s="2">
        <v>6</v>
      </c>
    </row>
    <row r="30" spans="2:28" x14ac:dyDescent="0.25">
      <c r="J30" s="6">
        <v>26</v>
      </c>
      <c r="K30" s="8">
        <v>11136</v>
      </c>
      <c r="L30" s="8">
        <f t="shared" ca="1" si="4"/>
        <v>1</v>
      </c>
      <c r="M30" s="16" t="s">
        <v>629</v>
      </c>
      <c r="N30" s="95" t="s">
        <v>191</v>
      </c>
      <c r="O30" s="119" t="s">
        <v>557</v>
      </c>
      <c r="P30" s="119" t="s">
        <v>558</v>
      </c>
      <c r="Q30" s="19" t="s">
        <v>559</v>
      </c>
      <c r="R30" s="19" t="s">
        <v>560</v>
      </c>
      <c r="S30" t="str">
        <f t="shared" ca="1" si="3"/>
        <v>correohotelnumero141@correo.com</v>
      </c>
      <c r="T30" s="96" t="s">
        <v>623</v>
      </c>
      <c r="U30" s="96" t="s">
        <v>487</v>
      </c>
      <c r="V30" s="8">
        <f t="shared" ca="1" si="0"/>
        <v>2</v>
      </c>
      <c r="W30" s="8">
        <f t="shared" ca="1" si="1"/>
        <v>73</v>
      </c>
      <c r="X30" s="120" t="s">
        <v>644</v>
      </c>
      <c r="Y30" s="120" t="s">
        <v>561</v>
      </c>
      <c r="Z30" s="123" t="s">
        <v>562</v>
      </c>
      <c r="AA30" s="124" t="str">
        <f t="shared" si="2"/>
        <v>dir26/imgHotel/</v>
      </c>
      <c r="AB30" s="2">
        <v>7</v>
      </c>
    </row>
    <row r="31" spans="2:28" x14ac:dyDescent="0.25">
      <c r="J31" s="6">
        <v>27</v>
      </c>
      <c r="K31" s="8">
        <v>11137</v>
      </c>
      <c r="L31" s="8">
        <f t="shared" ca="1" si="4"/>
        <v>3</v>
      </c>
      <c r="M31" s="16" t="s">
        <v>630</v>
      </c>
      <c r="N31" s="95" t="s">
        <v>191</v>
      </c>
      <c r="O31" s="119" t="s">
        <v>563</v>
      </c>
      <c r="P31" s="119" t="s">
        <v>564</v>
      </c>
      <c r="Q31" s="19" t="s">
        <v>565</v>
      </c>
      <c r="R31" s="19" t="s">
        <v>566</v>
      </c>
      <c r="S31" t="str">
        <f t="shared" ca="1" si="3"/>
        <v>correohotelnumero146@correo.com</v>
      </c>
      <c r="T31" s="96" t="s">
        <v>102</v>
      </c>
      <c r="U31" s="96" t="s">
        <v>487</v>
      </c>
      <c r="V31" s="8">
        <f t="shared" ca="1" si="0"/>
        <v>3</v>
      </c>
      <c r="W31" s="8">
        <f t="shared" ca="1" si="1"/>
        <v>197</v>
      </c>
      <c r="X31" s="120" t="s">
        <v>639</v>
      </c>
      <c r="Y31" s="120" t="s">
        <v>567</v>
      </c>
      <c r="Z31" s="123" t="s">
        <v>568</v>
      </c>
      <c r="AA31" s="124" t="str">
        <f t="shared" si="2"/>
        <v>dir27/imgHotel/</v>
      </c>
      <c r="AB31" s="2">
        <v>8</v>
      </c>
    </row>
    <row r="32" spans="2:28" x14ac:dyDescent="0.25">
      <c r="J32" s="6">
        <v>28</v>
      </c>
      <c r="K32" s="8">
        <v>11138</v>
      </c>
      <c r="L32" s="8">
        <f t="shared" ca="1" si="4"/>
        <v>3</v>
      </c>
      <c r="M32" s="16" t="s">
        <v>631</v>
      </c>
      <c r="N32" s="95" t="s">
        <v>191</v>
      </c>
      <c r="O32" s="119" t="s">
        <v>569</v>
      </c>
      <c r="P32" s="119" t="s">
        <v>570</v>
      </c>
      <c r="Q32" s="19" t="s">
        <v>571</v>
      </c>
      <c r="R32" s="19" t="s">
        <v>572</v>
      </c>
      <c r="S32" t="str">
        <f t="shared" ca="1" si="3"/>
        <v>correohotelnumero183@correo.com</v>
      </c>
      <c r="T32" s="96" t="s">
        <v>625</v>
      </c>
      <c r="U32" s="96" t="s">
        <v>487</v>
      </c>
      <c r="V32" s="8">
        <f t="shared" ca="1" si="0"/>
        <v>7</v>
      </c>
      <c r="W32" s="8">
        <f t="shared" ca="1" si="1"/>
        <v>134</v>
      </c>
      <c r="X32" s="120" t="s">
        <v>645</v>
      </c>
      <c r="Y32" s="120" t="s">
        <v>573</v>
      </c>
      <c r="Z32" s="123" t="s">
        <v>574</v>
      </c>
      <c r="AA32" s="124" t="str">
        <f t="shared" si="2"/>
        <v>dir28/imgHotel/</v>
      </c>
      <c r="AB32" s="2">
        <v>9</v>
      </c>
    </row>
    <row r="33" spans="9:28" x14ac:dyDescent="0.25">
      <c r="J33" s="6">
        <v>29</v>
      </c>
      <c r="K33" s="8">
        <v>11139</v>
      </c>
      <c r="L33" s="8">
        <f t="shared" ca="1" si="4"/>
        <v>1</v>
      </c>
      <c r="M33" s="16" t="s">
        <v>656</v>
      </c>
      <c r="N33" s="95" t="s">
        <v>191</v>
      </c>
      <c r="O33" s="119" t="s">
        <v>575</v>
      </c>
      <c r="P33" s="119" t="s">
        <v>576</v>
      </c>
      <c r="Q33" s="19" t="s">
        <v>577</v>
      </c>
      <c r="R33" s="19" t="s">
        <v>578</v>
      </c>
      <c r="S33" t="str">
        <f t="shared" ca="1" si="3"/>
        <v>correohotelnumero134@correo.com</v>
      </c>
      <c r="T33" s="96" t="s">
        <v>626</v>
      </c>
      <c r="U33" s="96" t="s">
        <v>487</v>
      </c>
      <c r="V33" s="8">
        <f t="shared" ca="1" si="0"/>
        <v>5</v>
      </c>
      <c r="W33" s="8">
        <f t="shared" ca="1" si="1"/>
        <v>96</v>
      </c>
      <c r="X33" s="120" t="s">
        <v>646</v>
      </c>
      <c r="Y33" s="120" t="s">
        <v>579</v>
      </c>
      <c r="Z33" s="123" t="s">
        <v>580</v>
      </c>
      <c r="AA33" s="124" t="str">
        <f t="shared" si="2"/>
        <v>dir29/imgHotel/</v>
      </c>
      <c r="AB33" s="2">
        <v>10</v>
      </c>
    </row>
    <row r="34" spans="9:28" x14ac:dyDescent="0.25">
      <c r="J34" s="6">
        <v>30</v>
      </c>
      <c r="K34" s="8">
        <v>11140</v>
      </c>
      <c r="L34" s="8">
        <f t="shared" ca="1" si="4"/>
        <v>3</v>
      </c>
      <c r="M34" s="16" t="s">
        <v>632</v>
      </c>
      <c r="N34" s="95" t="s">
        <v>191</v>
      </c>
      <c r="O34" s="119" t="s">
        <v>581</v>
      </c>
      <c r="P34" s="119" t="s">
        <v>582</v>
      </c>
      <c r="Q34" s="19" t="s">
        <v>583</v>
      </c>
      <c r="R34" s="19" t="s">
        <v>584</v>
      </c>
      <c r="S34" t="str">
        <f t="shared" ca="1" si="3"/>
        <v>correohotelnumero142@correo.com</v>
      </c>
      <c r="T34" s="96" t="s">
        <v>624</v>
      </c>
      <c r="U34" s="96" t="s">
        <v>487</v>
      </c>
      <c r="V34" s="8">
        <f t="shared" ca="1" si="0"/>
        <v>5</v>
      </c>
      <c r="W34" s="8">
        <f t="shared" ca="1" si="1"/>
        <v>200</v>
      </c>
      <c r="X34" s="120" t="s">
        <v>647</v>
      </c>
      <c r="Y34" s="120" t="s">
        <v>585</v>
      </c>
      <c r="Z34" s="123" t="s">
        <v>586</v>
      </c>
      <c r="AA34" s="124" t="str">
        <f t="shared" si="2"/>
        <v>dir30/imgHotel/</v>
      </c>
      <c r="AB34" s="2">
        <v>11</v>
      </c>
    </row>
    <row r="35" spans="9:28" x14ac:dyDescent="0.25">
      <c r="J35" s="6">
        <v>31</v>
      </c>
      <c r="K35" s="8">
        <v>11141</v>
      </c>
      <c r="L35" s="8">
        <f t="shared" ca="1" si="4"/>
        <v>2</v>
      </c>
      <c r="M35" s="16" t="s">
        <v>657</v>
      </c>
      <c r="N35" s="95" t="s">
        <v>191</v>
      </c>
      <c r="O35" s="119" t="s">
        <v>587</v>
      </c>
      <c r="P35" s="119" t="s">
        <v>588</v>
      </c>
      <c r="Q35" s="19" t="s">
        <v>589</v>
      </c>
      <c r="R35" s="19" t="s">
        <v>590</v>
      </c>
      <c r="S35" t="str">
        <f t="shared" ca="1" si="3"/>
        <v>correohotelnumero140@correo.com</v>
      </c>
      <c r="T35" s="96" t="s">
        <v>390</v>
      </c>
      <c r="U35" s="96" t="s">
        <v>487</v>
      </c>
      <c r="V35" s="8">
        <f t="shared" ca="1" si="0"/>
        <v>6</v>
      </c>
      <c r="W35" s="8">
        <f t="shared" ca="1" si="1"/>
        <v>104</v>
      </c>
      <c r="X35" s="120" t="s">
        <v>648</v>
      </c>
      <c r="Y35" s="120" t="s">
        <v>591</v>
      </c>
      <c r="Z35" s="123" t="s">
        <v>592</v>
      </c>
      <c r="AA35" s="124" t="str">
        <f t="shared" si="2"/>
        <v>dir31/imgHotel/</v>
      </c>
      <c r="AB35" s="2">
        <v>12</v>
      </c>
    </row>
    <row r="36" spans="9:28" x14ac:dyDescent="0.25">
      <c r="J36" s="6">
        <v>32</v>
      </c>
      <c r="K36" s="8">
        <v>11142</v>
      </c>
      <c r="L36" s="8">
        <f t="shared" ca="1" si="4"/>
        <v>3</v>
      </c>
      <c r="M36" s="16" t="s">
        <v>633</v>
      </c>
      <c r="N36" s="95" t="s">
        <v>191</v>
      </c>
      <c r="O36" s="119" t="s">
        <v>593</v>
      </c>
      <c r="P36" s="119" t="s">
        <v>594</v>
      </c>
      <c r="Q36" s="19" t="s">
        <v>595</v>
      </c>
      <c r="R36" s="19" t="s">
        <v>596</v>
      </c>
      <c r="S36" t="str">
        <f t="shared" ca="1" si="3"/>
        <v>correohotelnumero181@correo.com</v>
      </c>
      <c r="T36" s="96" t="s">
        <v>623</v>
      </c>
      <c r="U36" s="96" t="s">
        <v>487</v>
      </c>
      <c r="V36" s="8">
        <f t="shared" ca="1" si="0"/>
        <v>4</v>
      </c>
      <c r="W36" s="8">
        <f t="shared" ca="1" si="1"/>
        <v>190</v>
      </c>
      <c r="X36" s="120" t="s">
        <v>649</v>
      </c>
      <c r="Y36" s="120" t="s">
        <v>597</v>
      </c>
      <c r="Z36" s="123" t="s">
        <v>598</v>
      </c>
      <c r="AA36" s="124" t="str">
        <f t="shared" si="2"/>
        <v>dir32/imgHotel/</v>
      </c>
      <c r="AB36" s="2">
        <v>13</v>
      </c>
    </row>
    <row r="37" spans="9:28" x14ac:dyDescent="0.25">
      <c r="J37" s="6">
        <v>33</v>
      </c>
      <c r="K37" s="8">
        <v>11143</v>
      </c>
      <c r="L37" s="8">
        <f t="shared" ca="1" si="4"/>
        <v>3</v>
      </c>
      <c r="M37" s="16" t="s">
        <v>634</v>
      </c>
      <c r="N37" s="95" t="s">
        <v>191</v>
      </c>
      <c r="O37" s="119" t="s">
        <v>599</v>
      </c>
      <c r="P37" s="119" t="s">
        <v>600</v>
      </c>
      <c r="Q37" s="19" t="s">
        <v>601</v>
      </c>
      <c r="R37" s="19" t="s">
        <v>602</v>
      </c>
      <c r="S37" t="str">
        <f t="shared" ca="1" si="3"/>
        <v>correohotelnumero145@correo.com</v>
      </c>
      <c r="T37" s="96" t="s">
        <v>105</v>
      </c>
      <c r="U37" s="96" t="s">
        <v>487</v>
      </c>
      <c r="V37" s="8">
        <f t="shared" ca="1" si="0"/>
        <v>7</v>
      </c>
      <c r="W37" s="8">
        <f t="shared" ca="1" si="1"/>
        <v>163</v>
      </c>
      <c r="X37" s="120" t="s">
        <v>640</v>
      </c>
      <c r="Y37" s="120" t="s">
        <v>603</v>
      </c>
      <c r="Z37" s="123" t="s">
        <v>604</v>
      </c>
      <c r="AA37" s="124" t="str">
        <f t="shared" si="2"/>
        <v>dir33/imgHotel/</v>
      </c>
      <c r="AB37" s="2">
        <v>14</v>
      </c>
    </row>
    <row r="38" spans="9:28" x14ac:dyDescent="0.25">
      <c r="J38" s="6">
        <v>34</v>
      </c>
      <c r="K38" s="8">
        <v>11144</v>
      </c>
      <c r="L38" s="8">
        <f t="shared" ca="1" si="4"/>
        <v>2</v>
      </c>
      <c r="M38" s="16" t="s">
        <v>658</v>
      </c>
      <c r="N38" s="95" t="s">
        <v>191</v>
      </c>
      <c r="O38" s="119" t="s">
        <v>605</v>
      </c>
      <c r="P38" s="119" t="s">
        <v>606</v>
      </c>
      <c r="Q38" s="19" t="s">
        <v>607</v>
      </c>
      <c r="R38" s="19" t="s">
        <v>608</v>
      </c>
      <c r="S38" t="str">
        <f t="shared" ca="1" si="3"/>
        <v>correohotelnumero152@correo.com</v>
      </c>
      <c r="T38" s="96" t="s">
        <v>390</v>
      </c>
      <c r="U38" s="96" t="s">
        <v>487</v>
      </c>
      <c r="V38" s="8">
        <f t="shared" ca="1" si="0"/>
        <v>5</v>
      </c>
      <c r="W38" s="8">
        <f t="shared" ca="1" si="1"/>
        <v>110</v>
      </c>
      <c r="X38" s="120" t="s">
        <v>650</v>
      </c>
      <c r="Y38" s="120" t="s">
        <v>609</v>
      </c>
      <c r="Z38" s="123" t="s">
        <v>610</v>
      </c>
      <c r="AA38" s="124" t="str">
        <f t="shared" si="2"/>
        <v>dir34/imgHotel/</v>
      </c>
      <c r="AB38" s="2">
        <v>15</v>
      </c>
    </row>
    <row r="39" spans="9:28" x14ac:dyDescent="0.25">
      <c r="J39" s="6">
        <v>35</v>
      </c>
      <c r="K39" s="8">
        <v>11145</v>
      </c>
      <c r="L39" s="8">
        <f t="shared" ca="1" si="4"/>
        <v>2</v>
      </c>
      <c r="M39" s="16" t="s">
        <v>635</v>
      </c>
      <c r="N39" s="95" t="s">
        <v>191</v>
      </c>
      <c r="O39" s="119" t="s">
        <v>611</v>
      </c>
      <c r="P39" s="119" t="s">
        <v>612</v>
      </c>
      <c r="Q39" s="19" t="s">
        <v>613</v>
      </c>
      <c r="R39" s="19" t="s">
        <v>614</v>
      </c>
      <c r="S39" t="str">
        <f t="shared" ca="1" si="3"/>
        <v>correohotelnumero129@correo.com</v>
      </c>
      <c r="T39" s="96" t="s">
        <v>626</v>
      </c>
      <c r="U39" s="96" t="s">
        <v>487</v>
      </c>
      <c r="V39" s="8">
        <f t="shared" ca="1" si="0"/>
        <v>2</v>
      </c>
      <c r="W39" s="8">
        <f t="shared" ca="1" si="1"/>
        <v>91</v>
      </c>
      <c r="X39" s="120" t="s">
        <v>651</v>
      </c>
      <c r="Y39" s="120" t="s">
        <v>615</v>
      </c>
      <c r="Z39" s="123" t="s">
        <v>616</v>
      </c>
      <c r="AA39" s="124" t="str">
        <f t="shared" si="2"/>
        <v>dir35/imgHotel/</v>
      </c>
      <c r="AB39" s="2">
        <v>16</v>
      </c>
    </row>
    <row r="40" spans="9:28" x14ac:dyDescent="0.25">
      <c r="J40" s="6">
        <v>36</v>
      </c>
      <c r="K40" s="8">
        <v>11146</v>
      </c>
      <c r="L40" s="8">
        <f t="shared" ca="1" si="4"/>
        <v>1</v>
      </c>
      <c r="M40" s="16" t="s">
        <v>636</v>
      </c>
      <c r="N40" s="95" t="s">
        <v>191</v>
      </c>
      <c r="O40" s="119" t="s">
        <v>617</v>
      </c>
      <c r="P40" s="119" t="s">
        <v>618</v>
      </c>
      <c r="Q40" s="19" t="s">
        <v>619</v>
      </c>
      <c r="R40" s="19" t="s">
        <v>620</v>
      </c>
      <c r="S40" t="str">
        <f t="shared" ca="1" si="3"/>
        <v>correohotelnumero150@correo.com</v>
      </c>
      <c r="T40" s="96" t="s">
        <v>105</v>
      </c>
      <c r="U40" s="96" t="s">
        <v>487</v>
      </c>
      <c r="V40" s="8">
        <f t="shared" ca="1" si="0"/>
        <v>4</v>
      </c>
      <c r="W40" s="8">
        <f t="shared" ca="1" si="1"/>
        <v>63</v>
      </c>
      <c r="X40" s="120" t="s">
        <v>652</v>
      </c>
      <c r="Y40" s="120" t="s">
        <v>621</v>
      </c>
      <c r="Z40" s="123" t="s">
        <v>622</v>
      </c>
      <c r="AA40" s="124" t="str">
        <f t="shared" si="2"/>
        <v>dir36/imgHotel/</v>
      </c>
      <c r="AB40" s="2">
        <v>17</v>
      </c>
    </row>
    <row r="41" spans="9:28" x14ac:dyDescent="0.25">
      <c r="R41" s="91"/>
      <c r="S41" s="92"/>
      <c r="T41" s="91"/>
      <c r="U41" s="91"/>
      <c r="V41" s="11"/>
      <c r="W41" s="11"/>
      <c r="X41" s="93"/>
      <c r="Y41" s="93"/>
      <c r="Z41" s="93"/>
      <c r="AA41" s="94"/>
      <c r="AB41" s="5"/>
    </row>
    <row r="42" spans="9:28" x14ac:dyDescent="0.25">
      <c r="R42" s="91"/>
      <c r="S42" s="92"/>
      <c r="T42" s="91"/>
      <c r="U42" s="91"/>
      <c r="V42" s="11"/>
      <c r="W42" s="11"/>
      <c r="X42" s="93"/>
      <c r="Y42" s="93"/>
      <c r="Z42" s="93"/>
      <c r="AA42" s="94"/>
      <c r="AB42" s="5"/>
    </row>
    <row r="43" spans="9:28" x14ac:dyDescent="0.25">
      <c r="R43" s="91"/>
      <c r="S43" s="92"/>
      <c r="T43" s="91"/>
      <c r="U43" s="91"/>
      <c r="V43" s="11"/>
      <c r="W43" s="11"/>
      <c r="X43" s="93"/>
      <c r="Y43" s="93"/>
      <c r="Z43" s="93"/>
      <c r="AA43" s="94"/>
      <c r="AB43" s="5"/>
    </row>
    <row r="44" spans="9:28" x14ac:dyDescent="0.25">
      <c r="R44" s="91"/>
      <c r="S44" s="92"/>
      <c r="T44" s="91"/>
      <c r="U44" s="91"/>
      <c r="V44" s="11"/>
      <c r="W44" s="11"/>
      <c r="X44" s="93"/>
      <c r="Y44" s="93"/>
      <c r="Z44" s="93"/>
      <c r="AA44" s="94"/>
      <c r="AB44" s="5"/>
    </row>
    <row r="45" spans="9:28" x14ac:dyDescent="0.25">
      <c r="R45" s="91"/>
      <c r="S45" s="92"/>
      <c r="T45" s="91"/>
      <c r="U45" s="91"/>
      <c r="V45" s="11"/>
      <c r="W45" s="11"/>
      <c r="X45" s="93"/>
      <c r="Y45" s="93"/>
      <c r="Z45" s="93"/>
      <c r="AA45" s="94"/>
      <c r="AB45" s="5"/>
    </row>
    <row r="46" spans="9:28" x14ac:dyDescent="0.25">
      <c r="R46" s="91"/>
      <c r="S46" s="92"/>
      <c r="T46" s="91"/>
      <c r="U46" s="91"/>
      <c r="V46" s="11"/>
      <c r="W46" s="11"/>
      <c r="X46" s="93"/>
      <c r="Y46" s="93"/>
      <c r="Z46" s="93"/>
      <c r="AA46" s="94"/>
      <c r="AB46" s="5"/>
    </row>
    <row r="47" spans="9:28" x14ac:dyDescent="0.25">
      <c r="R47" s="91"/>
      <c r="S47" s="92"/>
      <c r="T47" s="91"/>
      <c r="U47" s="91"/>
      <c r="V47" s="11"/>
      <c r="W47" s="11"/>
      <c r="X47" s="93"/>
      <c r="Y47" s="93"/>
      <c r="Z47" s="93"/>
      <c r="AA47" s="94"/>
      <c r="AB47" s="5"/>
    </row>
    <row r="48" spans="9:28" x14ac:dyDescent="0.25">
      <c r="I48">
        <v>1</v>
      </c>
      <c r="J48" t="str">
        <f t="shared" ref="J48:J67" ca="1" si="5">$E$4&amp;J5&amp;", '"&amp;K5&amp;"'  , "&amp;L5&amp;"  ,  '"&amp;M5&amp;"',  "&amp;N5&amp;",  '"&amp;O5&amp;"'  ,'"&amp;P5&amp;"' , '"&amp;Q5&amp;"'  ,'"&amp;R5&amp;"'  ,  '"&amp;S5&amp;"'  ,  '"&amp;T5&amp;"'  , '"&amp;U5&amp;"'  , "&amp;V5&amp;"  , "&amp;W5&amp;"  ,'"&amp;X5&amp;"'  , '"&amp;Y5&amp;"'  , '"&amp;Z5&amp;"'  ,  '"&amp;AA5&amp;"' , "&amp;AB5&amp;");"</f>
        <v>insert into `Tborganizacion`  values(1, '11111'  , 2  ,  '6-15',  39,  'Hotel numero-1'  ,'direccion del hotel-1' , '315-315-3010'  ,'320-315-2015'  ,  'correohotelnumero159@correo.com'  ,  '6-1'  , '1-2-3-4-5'  , 6  , 118  ,'1-4-20-7-10-12-19'  , '9-10-11-6-14'  , '24-20-10-7-19'  ,  'dir1/imgHotel/' , 1);</v>
      </c>
      <c r="K48" s="11"/>
      <c r="L48" s="11"/>
      <c r="M48" s="91"/>
      <c r="N48" s="91"/>
      <c r="O48" s="91"/>
      <c r="P48" s="91"/>
      <c r="Q48" s="91"/>
      <c r="R48" s="91"/>
      <c r="S48" s="92"/>
      <c r="T48" s="91"/>
      <c r="U48" s="91"/>
      <c r="V48" s="11"/>
      <c r="W48" s="11"/>
      <c r="X48" s="93"/>
      <c r="Y48" s="93"/>
      <c r="Z48" s="93"/>
      <c r="AA48" s="94"/>
      <c r="AB48" s="5"/>
    </row>
    <row r="49" spans="2:28" x14ac:dyDescent="0.25">
      <c r="I49">
        <v>2</v>
      </c>
      <c r="J49" t="str">
        <f t="shared" ca="1" si="5"/>
        <v>insert into `Tborganizacion`  values(2, '11112'  , 1  ,  '9-18-1',  39,  'Hotel numero-2'  ,'direccion del hotel-2' , '315-315-3031'  ,'320-315-2231'  ,  'correohotelnumero180@correo.com'  ,  '1-6'  , '1-2-3-4-5'  , 4  , 84  ,'2-10-17-11-9-3-8'  , '9-6-11-14'  , '16-6-5-20-19'  ,  'dir2/imgHotel/' , 1);</v>
      </c>
      <c r="K49" s="11"/>
      <c r="L49" s="11"/>
      <c r="M49" s="91"/>
      <c r="N49" s="91"/>
      <c r="O49" s="91"/>
      <c r="P49" s="91"/>
      <c r="Q49" s="91"/>
      <c r="R49" s="91"/>
      <c r="S49" s="92"/>
      <c r="T49" s="91"/>
      <c r="U49" s="91"/>
      <c r="V49" s="11"/>
      <c r="W49" s="11"/>
      <c r="X49" s="93"/>
      <c r="Y49" s="93"/>
      <c r="Z49" s="93"/>
      <c r="AA49" s="94"/>
      <c r="AB49" s="5"/>
    </row>
    <row r="50" spans="2:28" x14ac:dyDescent="0.25">
      <c r="B50" s="90"/>
      <c r="C50" s="11"/>
      <c r="D50" s="11"/>
      <c r="E50" s="91"/>
      <c r="F50" s="91"/>
      <c r="G50" s="91"/>
      <c r="H50" s="91"/>
      <c r="I50">
        <v>3</v>
      </c>
      <c r="J50" t="str">
        <f t="shared" ca="1" si="5"/>
        <v>insert into `Tborganizacion`  values(3, '11113'  , 1  ,  '13-11-6',  39,  'Hotel numero-3'  ,'direccion del hotel-3' , '315-315-3052'  ,'320-315-2447'  ,  'correohotelnumero151@correo.com'  ,  '1-5'  , '1-2-3-4-5'  , 2  , 57  ,'3-4-6-11-15-5'  , '8-6-9-12-14'  , '17-2-21-15-14'  ,  'dir3/imgHotel/' , 1);</v>
      </c>
      <c r="K50" s="91"/>
      <c r="L50" s="92"/>
      <c r="M50" s="91"/>
      <c r="N50" s="91"/>
      <c r="O50" s="11"/>
      <c r="P50" s="11"/>
      <c r="Q50" s="93"/>
      <c r="R50" s="93"/>
      <c r="S50" s="93"/>
      <c r="T50" s="94"/>
      <c r="U50" s="5"/>
    </row>
    <row r="51" spans="2:28" x14ac:dyDescent="0.25">
      <c r="I51">
        <v>4</v>
      </c>
      <c r="J51" t="str">
        <f t="shared" ca="1" si="5"/>
        <v>insert into `Tborganizacion`  values(4, '11114'  , 2  ,  '2-4-20',  39,  'Hotel numero-4'  ,'direccion del hotel-4' , '315-315-3073'  ,'320-315-2663'  ,  'correohotelnumero194@correo.com'  ,  '2-1'  , '1-2-3-4-5'  , 3  , 105  ,'4-2-18-20-8-9-14'  , '2-10-5-9'  , '15-9-13-4-3'  ,  'dir4/imgHotel/' , 1);</v>
      </c>
    </row>
    <row r="52" spans="2:28" x14ac:dyDescent="0.25">
      <c r="I52">
        <v>5</v>
      </c>
      <c r="J52" t="str">
        <f t="shared" ca="1" si="5"/>
        <v>insert into `Tborganizacion`  values(5, '11115'  , 1  ,  '8-1',  39,  'Hotel numero-5'  ,'direccion del hotel-5' , '315-315-3094'  ,'320-315-2879'  ,  'correohotelnumero170@correo.com'  ,  '5-4'  , '1-2-3-4-5'  , 5  , 78  ,'5-20-10-4-19-6-13'  , '8-14-2-1-13'  , '15-8-19-3-22'  ,  'dir5/imgHotel/' , 1);</v>
      </c>
    </row>
    <row r="53" spans="2:28" x14ac:dyDescent="0.25">
      <c r="I53">
        <v>6</v>
      </c>
      <c r="J53" t="str">
        <f t="shared" ca="1" si="5"/>
        <v>insert into `Tborganizacion`  values(6, '11116'  , 1  ,  '8-9',  39,  'Hotel numero-6'  ,'direccion del hotel-6' , '315-315-3115'  ,'320-315-3095'  ,  'correohotelnumero175@correo.com'  ,  '1-5'  , '1-2-3-4-5'  , 2  , 89  ,'6-4-13-14-10-20-19'  , '2-12-15-13-4'  , '15-2-3-18-13'  ,  'dir6/imgHotel/' , 1);</v>
      </c>
      <c r="P53" s="41"/>
    </row>
    <row r="54" spans="2:28" ht="15" customHeight="1" x14ac:dyDescent="0.25">
      <c r="H54" s="71"/>
      <c r="I54">
        <v>7</v>
      </c>
      <c r="J54" t="str">
        <f t="shared" ca="1" si="5"/>
        <v>insert into `Tborganizacion`  values(7, '11117'  , 2  ,  '2-13-12',  39,  'Hotel numero-7'  ,'direccion del hotel-7' , '315-315-3136'  ,'320-315-3311'  ,  'correohotelnumero165@correo.com'  ,  '2-6'  , '1-2-3-4-5'  , 2  , 90  ,'7-19-12-16-13-3-10'  , '13-12-14-7'  , '7-10-14-6'  ,  'dir7/imgHotel/' , 1);</v>
      </c>
    </row>
    <row r="55" spans="2:28" x14ac:dyDescent="0.25">
      <c r="H55" s="71"/>
      <c r="I55">
        <v>8</v>
      </c>
      <c r="J55" t="str">
        <f t="shared" ca="1" si="5"/>
        <v>insert into `Tborganizacion`  values(8, '11118'  , 1  ,  '9-7-15',  39,  'Hotel numero-8'  ,'direccion del hotel-8' , '315-315-3157'  ,'320-315-3527'  ,  'correohotelnumero192@correo.com'  ,  '2-6'  , '1-2-3-4-5'  , 5  , 64  ,'8-19-5-18-12-6-13'  , '3-14-15-13-6'  , '17-22-4-15'  ,  'dir8/imgHotel/' , 1);</v>
      </c>
    </row>
    <row r="56" spans="2:28" x14ac:dyDescent="0.25">
      <c r="H56" s="71"/>
      <c r="I56">
        <v>9</v>
      </c>
      <c r="J56" t="str">
        <f t="shared" ca="1" si="5"/>
        <v>insert into `Tborganizacion`  values(9, '11119'  , 3  ,  '9-19',  39,  'Hotel numero-9'  ,'direccion del hotel-9' , '315-315-3178'  ,'320-315-3743'  ,  'correohotelnumero183@correo.com'  ,  '6'  , '1-2-3-4-5'  , 9  , 138  ,'9-3-16-1-4-7-10'  , '4-13-14-8-1'  , '21-1-4-9-14'  ,  'dir9/imgHotel/' , 1);</v>
      </c>
    </row>
    <row r="57" spans="2:28" x14ac:dyDescent="0.25">
      <c r="E57" s="71"/>
      <c r="F57" s="71"/>
      <c r="G57" s="71"/>
      <c r="H57" s="71"/>
      <c r="I57">
        <v>10</v>
      </c>
      <c r="J57" t="str">
        <f t="shared" ca="1" si="5"/>
        <v>insert into `Tborganizacion`  values(10, '11120'  , 1  ,  '15-5-19',  39,  'Hotel numero-10'  ,'direccion del hotel-10' , '315-315-3199'  ,'320-315-3959'  ,  'correohotelnumero179@correo.com'  ,  '2-1'  , '1-2-3-4-5'  , 1  , 56  ,'10-9-7-1-17-8'  , '7-11-15-11'  , '10-11-22-1-8'  ,  'dir10/imgHotel/' , 1);</v>
      </c>
    </row>
    <row r="58" spans="2:28" x14ac:dyDescent="0.25">
      <c r="E58" s="71"/>
      <c r="F58" s="71"/>
      <c r="G58" s="71"/>
      <c r="H58" s="71"/>
      <c r="I58">
        <v>11</v>
      </c>
      <c r="J58" t="str">
        <f t="shared" ca="1" si="5"/>
        <v>insert into `Tborganizacion`  values(11, '11121'  , 3  ,  '5-16-20',  39,  'Hotel numero-11'  ,'direccion del hotel-11' , '315-315-3220'  ,'320-315-4175'  ,  'correohotelnumero171@correo.com'  ,  '5-4'  , '1-2-3-4-5'  , 8  , 138  ,'11-3-14-9-15-2'  , '1-3-13-10-4'  , '14-22-11-18-24'  ,  'dir11/imgHotel/' , 1);</v>
      </c>
    </row>
    <row r="59" spans="2:28" x14ac:dyDescent="0.25">
      <c r="I59">
        <v>12</v>
      </c>
      <c r="J59" t="str">
        <f t="shared" ca="1" si="5"/>
        <v>insert into `Tborganizacion`  values(12, '11122'  , 3  ,  '2-3',  39,  'Hotel numero-12'  ,'direccion del hotel-12' , '315-315-3241'  ,'320-315-4391'  ,  'correohotelnumero158@correo.com'  ,  '6-1'  , '1-2-3-4-5'  , 7  , 232  ,'12-17-20-2-15-1-11'  , '12-2-6-9-14'  , '10-4-2-3-12'  ,  'dir12/imgHotel/' , 1);</v>
      </c>
    </row>
    <row r="60" spans="2:28" x14ac:dyDescent="0.25">
      <c r="I60">
        <v>13</v>
      </c>
      <c r="J60" t="str">
        <f t="shared" ca="1" si="5"/>
        <v>insert into `Tborganizacion`  values(13, '11123'  , 2  ,  '3-13-9',  39,  'Hotel numero-13'  ,'direccion del hotel-13' , '315-315-3262'  ,'320-315-4607'  ,  'correohotelnumero182@correo.com'  ,  '5-4'  , '1-2-3-4-5'  , 1  , 112  ,'13-8-2-17-1-10-14'  , '15-7-1-12-2'  , '10-13-7-21-11'  ,  'dir13/imgHotel/' , 1);</v>
      </c>
    </row>
    <row r="61" spans="2:28" x14ac:dyDescent="0.25">
      <c r="I61">
        <v>14</v>
      </c>
      <c r="J61" t="str">
        <f t="shared" ca="1" si="5"/>
        <v>insert into `Tborganizacion`  values(14, '11124'  , 1  ,  '17-18-16',  39,  'Hotel numero-14'  ,'direccion del hotel-14' , '315-315-3283'  ,'320-315-4823'  ,  'correohotelnumero189@correo.com'  ,  '3-6'  , '1-2-3-4-5'  , 1  , 100  ,'14-5-16-19-11-1-15'  , '15-7-11-4'  , '4-12-18-16-14'  ,  'dir14/imgHotel/' , 1);</v>
      </c>
    </row>
    <row r="62" spans="2:28" x14ac:dyDescent="0.25">
      <c r="I62">
        <v>15</v>
      </c>
      <c r="J62" t="str">
        <f t="shared" ca="1" si="5"/>
        <v>insert into `Tborganizacion`  values(15, '11125'  , 2  ,  '12-18-8',  39,  'Hotel numero-15'  ,'direccion del hotel-15' , '315-315-3304'  ,'320-315-5039'  ,  'correohotelnumero142@correo.com'  ,  '3-6'  , '1-2-3-4-5'  , 3  , 91  ,'15-10-6-13-17-12'  , '8-9-1-10-12'  , '2-8-21-1-12'  ,  'dir15/imgHotel/' , 1);</v>
      </c>
    </row>
    <row r="63" spans="2:28" x14ac:dyDescent="0.25">
      <c r="I63">
        <v>16</v>
      </c>
      <c r="J63" t="str">
        <f t="shared" ca="1" si="5"/>
        <v>insert into `Tborganizacion`  values(16, '11126'  , 1  ,  '17-18',  39,  'Hotel numero-16'  ,'direccion del hotel-16' , '315-315-3325'  ,'320-315-5255'  ,  'correohotelnumero164@correo.com'  ,  '1-5'  , '1-2-3-4-5'  , 3  , 76  ,'16-9-12-2-14-1'  , '11-9-7-10-5'  , '7-22-19-4-5'  ,  'dir16/imgHotel/' , 1);</v>
      </c>
    </row>
    <row r="64" spans="2:28" x14ac:dyDescent="0.25">
      <c r="I64">
        <v>17</v>
      </c>
      <c r="J64" t="str">
        <f t="shared" ca="1" si="5"/>
        <v>insert into `Tborganizacion`  values(17, '11127'  , 3  ,  '17-2-15',  39,  'Hotel numero-17'  ,'direccion del hotel-17' , '315-315-3346'  ,'320-315-5471'  ,  'correohotelnumero166@correo.com'  ,  '6-1'  , '1-2-3-4-5'  , 7  , 242  ,'17-7-16-18-3-10'  , '7-10-12-5-14'  , '11-22-14-6-15'  ,  'dir17/imgHotel/' , 1);</v>
      </c>
    </row>
    <row r="65" spans="9:10" x14ac:dyDescent="0.25">
      <c r="I65">
        <v>18</v>
      </c>
      <c r="J65" t="str">
        <f t="shared" ca="1" si="5"/>
        <v>insert into `Tborganizacion`  values(18, '11128'  , 1  ,  '17-13-14',  39,  'Hotel numero-18'  ,'direccion del hotel-18' , '315-315-3367'  ,'320-315-5687'  ,  'correohotelnumero127@correo.com'  ,  '1-5'  , '1-2-3-4-5'  , 3  , 85  ,'18-15-9-14-10-3-12'  , '15-6-8-2-11'  , '5-15-13-24-23'  ,  'dir18/imgHotel/' , 1);</v>
      </c>
    </row>
    <row r="66" spans="9:10" x14ac:dyDescent="0.25">
      <c r="I66">
        <v>19</v>
      </c>
      <c r="J66" t="str">
        <f t="shared" ca="1" si="5"/>
        <v>insert into `Tborganizacion`  values(19, '11129'  , 2  ,  '18-10-18',  39,  'Hotel numero-19'  ,'direccion del hotel-19' , '315-315-3388'  ,'320-315-5903'  ,  'correohotelnumero121@correo.com'  ,  '3-4'  , '1-2-3-4-5'  , 5  , 97  ,'19-11-2-3-4-7-10'  , '4-13-14-1-12'  , '2-23-8-20-18'  ,  'dir19/imgHotel/' , 1);</v>
      </c>
    </row>
    <row r="67" spans="9:10" x14ac:dyDescent="0.25">
      <c r="I67">
        <v>20</v>
      </c>
      <c r="J67" t="str">
        <f t="shared" ca="1" si="5"/>
        <v>insert into `Tborganizacion`  values(20, '11130'  , 1  ,  '16-2-6',  39,  'Hotel numero-20'  ,'direccion del hotel-20' , '315-315-3409'  ,'320-315-6119'  ,  'correohotelnumero118@correo.com'  ,  '2-4'  , '1-2-3-4-5'  , 4  , 86  ,'20-12-7-5-4-18'  , '14-10-3-5-15'  , '20-18-14-3'  ,  'dir20/imgHotel/' , 1);</v>
      </c>
    </row>
    <row r="68" spans="9:10" x14ac:dyDescent="0.25">
      <c r="I68">
        <v>21</v>
      </c>
      <c r="J68" t="str">
        <f t="shared" ref="J68:J83" ca="1" si="6">$E$4&amp;J25&amp;", '"&amp;K25&amp;"'  , "&amp;L25&amp;"  ,  '"&amp;M25&amp;"',  "&amp;N25&amp;",  '"&amp;O25&amp;"'  ,'"&amp;P25&amp;"' , '"&amp;Q25&amp;"'  ,'"&amp;R25&amp;"'  ,  '"&amp;S25&amp;"'  ,  '"&amp;T25&amp;"'  , '"&amp;U25&amp;"'  , "&amp;V25&amp;"  , "&amp;W25&amp;"  ,'"&amp;X25&amp;"'  , '"&amp;Y25&amp;"'  , '"&amp;Z25&amp;"'  ,  '"&amp;AA25&amp;"' , "&amp;AB25&amp;");"</f>
        <v>insert into `Tborganizacion`  values(21, '11131'  , 2  ,  '17-7-11',  39,  'Hotel numero-21'  ,'direccion del hotel-21' , '315-315-3410'  ,'320-315-6120'  ,  'correohotelnumero127@correo.com'  ,  '3-6'  , '1-2-3-4-5'  , 3  , 90  ,'5-16-20-15-21'  , '14-10-3-5-16'  , '20-18-14-4'  ,  'dir21/imgHotel/' , 2);</v>
      </c>
    </row>
    <row r="69" spans="9:10" x14ac:dyDescent="0.25">
      <c r="I69">
        <v>22</v>
      </c>
      <c r="J69" t="str">
        <f t="shared" ca="1" si="6"/>
        <v>insert into `Tborganizacion`  values(22, '11132'  , 3  ,  '20-10-11',  39,  'Hotel numero-22'  ,'direccion del hotel-22' , '315-315-3411'  ,'320-315-6121'  ,  'correohotelnumero189@correo.com'  ,  '3-5'  , '1-2-3-4-5'  , 10  , 202  ,'2-10-19-16-17'  , '14-10-3-5-17'  , '20-18-14-5'  ,  'dir22/imgHotel/' , 3);</v>
      </c>
    </row>
    <row r="70" spans="9:10" x14ac:dyDescent="0.25">
      <c r="I70">
        <v>23</v>
      </c>
      <c r="J70" t="str">
        <f t="shared" ca="1" si="6"/>
        <v>insert into `Tborganizacion`  values(23, '11133'  , 2  ,  '2-7-13',  39,  'Hotel numero-23'  ,'direccion del hotel-23' , '315-315-3412'  ,'320-315-6122'  ,  'correohotelnumero196@correo.com'  ,  '1-4'  , '1-2-3-4-5'  , 8  , 105  ,'3-16-19-12-21'  , '14-10-3-5-18'  , '20-18-14-6'  ,  'dir23/imgHotel/' , 4);</v>
      </c>
    </row>
    <row r="71" spans="9:10" x14ac:dyDescent="0.25">
      <c r="I71">
        <v>24</v>
      </c>
      <c r="J71" t="str">
        <f t="shared" ca="1" si="6"/>
        <v>insert into `Tborganizacion`  values(24, '11134'  , 2  ,  '8-10-13',  39,  'Hotel numero-24'  ,'direccion del hotel-24' , '315-315-3413'  ,'320-315-6123'  ,  'correohotelnumero163@correo.com'  ,  '1-4'  , '1-2-3-4-5'  , 8  , 104  ,'5-18-21-14-1'  , '14-10-3-5-19'  , '20-18-14-7'  ,  'dir24/imgHotel/' , 5);</v>
      </c>
    </row>
    <row r="72" spans="9:10" x14ac:dyDescent="0.25">
      <c r="I72">
        <v>25</v>
      </c>
      <c r="J72" t="str">
        <f t="shared" ca="1" si="6"/>
        <v>insert into `Tborganizacion`  values(25, '11135'  , 3  ,  '19-9-15',  39,  'Hotel numero-25'  ,'direccion del hotel-25' , '315-315-3414'  ,'320-315-6124'  ,  'correohotelnumero122@correo.com'  ,  '1-5'  , '1-2-3-4-5'  , 6  , 182  ,'8-17-18-15-2'  , '14-10-3-5-20'  , '20-18-14-8'  ,  'dir25/imgHotel/' , 6);</v>
      </c>
    </row>
    <row r="73" spans="9:10" x14ac:dyDescent="0.25">
      <c r="I73">
        <v>26</v>
      </c>
      <c r="J73" t="str">
        <f t="shared" ca="1" si="6"/>
        <v>insert into `Tborganizacion`  values(26, '11136'  , 1  ,  '8-6-12',  39,  'Hotel numero-26'  ,'direccion del hotel-26' , '315-315-3415'  ,'320-315-6125'  ,  'correohotelnumero141@correo.com'  ,  '3-4'  , '1-2-3-4-5'  , 2  , 73  ,'3-12-19-15-20'  , '14-10-3-5-21'  , '20-18-14-9'  ,  'dir26/imgHotel/' , 7);</v>
      </c>
    </row>
    <row r="74" spans="9:10" x14ac:dyDescent="0.25">
      <c r="I74">
        <v>27</v>
      </c>
      <c r="J74" t="str">
        <f t="shared" ca="1" si="6"/>
        <v>insert into `Tborganizacion`  values(27, '11137'  , 3  ,  '11-5-14',  39,  'Hotel numero-27'  ,'direccion del hotel-27' , '315-315-3416'  ,'320-315-6126'  ,  'correohotelnumero146@correo.com'  ,  '2-6'  , '1-2-3-4-5'  , 3  , 197  ,'4-13-21-14-17'  , '14-10-3-5-22'  , '20-18-14-10'  ,  'dir27/imgHotel/' , 8);</v>
      </c>
    </row>
    <row r="75" spans="9:10" x14ac:dyDescent="0.25">
      <c r="I75">
        <v>28</v>
      </c>
      <c r="J75" t="str">
        <f t="shared" ca="1" si="6"/>
        <v>insert into `Tborganizacion`  values(28, '11138'  , 3  ,  '7-10-17',  39,  'Hotel numero-28'  ,'direccion del hotel-28' , '315-315-3417'  ,'320-315-6127'  ,  'correohotelnumero183@correo.com'  ,  '3-5'  , '1-2-3-4-5'  , 7  , 134  ,'5-18-2-17-1'  , '14-10-3-5-23'  , '20-18-14-11'  ,  'dir28/imgHotel/' , 9);</v>
      </c>
    </row>
    <row r="76" spans="9:10" x14ac:dyDescent="0.25">
      <c r="I76">
        <v>29</v>
      </c>
      <c r="J76" t="str">
        <f t="shared" ca="1" si="6"/>
        <v>insert into `Tborganizacion`  values(29, '11139'  , 1  ,  '3-6-14',  39,  'Hotel numero-29'  ,'direccion del hotel-29' , '315-315-3418'  ,'320-315-6128'  ,  'correohotelnumero134@correo.com'  ,  '1-4'  , '1-2-3-4-5'  , 5  , 96  ,'2-14-21-15-18'  , '14-10-3-5-24'  , '20-18-14-12'  ,  'dir29/imgHotel/' , 10);</v>
      </c>
    </row>
    <row r="77" spans="9:10" x14ac:dyDescent="0.25">
      <c r="I77">
        <v>30</v>
      </c>
      <c r="J77" t="str">
        <f t="shared" ca="1" si="6"/>
        <v>insert into `Tborganizacion`  values(30, '11140'  , 3  ,  '6-9-14',  39,  'Hotel numero-30'  ,'direccion del hotel-30' , '315-315-3419'  ,'320-315-6129'  ,  'correohotelnumero142@correo.com'  ,  '2-4'  , '1-2-3-4-5'  , 5  , 200  ,'7-16-19-11-18'  , '14-10-3-5-25'  , '20-18-14-13'  ,  'dir30/imgHotel/' , 11);</v>
      </c>
    </row>
    <row r="78" spans="9:10" x14ac:dyDescent="0.25">
      <c r="I78">
        <v>31</v>
      </c>
      <c r="J78" t="str">
        <f t="shared" ca="1" si="6"/>
        <v>insert into `Tborganizacion`  values(31, '11141'  , 2  ,  '20-10-13',  39,  'Hotel numero-31'  ,'direccion del hotel-31' , '315-315-3420'  ,'320-315-6130'  ,  'correohotelnumero140@correo.com'  ,  '3-6'  , '1-2-3-4-5'  , 6  , 104  ,'1-13-18-15-21'  , '14-10-3-5-26'  , '20-18-14-14'  ,  'dir31/imgHotel/' , 12);</v>
      </c>
    </row>
    <row r="79" spans="9:10" x14ac:dyDescent="0.25">
      <c r="I79">
        <v>32</v>
      </c>
      <c r="J79" t="str">
        <f t="shared" ca="1" si="6"/>
        <v>insert into `Tborganizacion`  values(32, '11142'  , 3  ,  '3-5-18',  39,  'Hotel numero-32'  ,'direccion del hotel-32' , '315-315-3421'  ,'320-315-6131'  ,  'correohotelnumero181@correo.com'  ,  '3-4'  , '1-2-3-4-5'  , 4  , 190  ,'8-15-18-2-21'  , '14-10-3-5-27'  , '20-18-14-15'  ,  'dir32/imgHotel/' , 13);</v>
      </c>
    </row>
    <row r="80" spans="9:10" x14ac:dyDescent="0.25">
      <c r="I80">
        <v>33</v>
      </c>
      <c r="J80" t="str">
        <f t="shared" ca="1" si="6"/>
        <v>insert into `Tborganizacion`  values(33, '11143'  , 3  ,  '14-10-11',  39,  'Hotel numero-33'  ,'direccion del hotel-33' , '315-315-3422'  ,'320-315-6132'  ,  'correohotelnumero145@correo.com'  ,  '1-5'  , '1-2-3-4-5'  , 7  , 163  ,'3-18-20-13-1'  , '14-10-3-5-28'  , '20-18-14-16'  ,  'dir33/imgHotel/' , 14);</v>
      </c>
    </row>
    <row r="81" spans="9:10" x14ac:dyDescent="0.25">
      <c r="I81">
        <v>34</v>
      </c>
      <c r="J81" t="str">
        <f t="shared" ca="1" si="6"/>
        <v>insert into `Tborganizacion`  values(34, '11144'  , 2  ,  '3-8-11',  39,  'Hotel numero-34'  ,'direccion del hotel-34' , '315-315-3423'  ,'320-315-6133'  ,  'correohotelnumero152@correo.com'  ,  '3-6'  , '1-2-3-4-5'  , 5  , 110  ,'5-11-18-14-20'  , '14-10-3-5-29'  , '20-18-14-17'  ,  'dir34/imgHotel/' , 15);</v>
      </c>
    </row>
    <row r="82" spans="9:10" x14ac:dyDescent="0.25">
      <c r="I82">
        <v>35</v>
      </c>
      <c r="J82" t="str">
        <f t="shared" ca="1" si="6"/>
        <v>insert into `Tborganizacion`  values(35, '11145'  , 2  ,  '10-6-14',  39,  'Hotel numero-35'  ,'direccion del hotel-35' , '315-315-3424'  ,'320-315-6134'  ,  'correohotelnumero129@correo.com'  ,  '1-4'  , '1-2-3-4-5'  , 2  , 91  ,'4-13-19-1-20'  , '14-10-3-5-30'  , '20-18-14-18'  ,  'dir35/imgHotel/' , 16);</v>
      </c>
    </row>
    <row r="83" spans="9:10" x14ac:dyDescent="0.25">
      <c r="I83">
        <v>36</v>
      </c>
      <c r="J83" t="str">
        <f t="shared" ca="1" si="6"/>
        <v>insert into `Tborganizacion`  values(36, '11146'  , 1  ,  '13-6-14',  39,  'Hotel numero-36'  ,'direccion del hotel-36' , '315-315-3425'  ,'320-315-6135'  ,  'correohotelnumero150@correo.com'  ,  '1-5'  , '1-2-3-4-5'  , 4  , 63  ,'7-15-20-10-19'  , '14-10-3-5-31'  , '20-18-14-19'  ,  'dir36/imgHotel/' , 17);</v>
      </c>
    </row>
  </sheetData>
  <mergeCells count="1">
    <mergeCell ref="E5:G26"/>
  </mergeCells>
  <phoneticPr fontId="5" type="noConversion"/>
  <hyperlinks>
    <hyperlink ref="S5" r:id="rId1" display="correohotel-2@hotel.com" xr:uid="{5E0357CC-C891-425A-896F-D1FB7E8E85FB}"/>
    <hyperlink ref="S6:S24" r:id="rId2" display="correohotel-2@hotel.com" xr:uid="{FD5B9256-BAC4-4B4B-801B-ED14568DCCE2}"/>
    <hyperlink ref="S25" r:id="rId3" display="correohotel-2@hotel.com" xr:uid="{204D58BD-C244-4DFB-82DC-E33F71380A1C}"/>
    <hyperlink ref="S26" r:id="rId4" display="correohotel-2@hotel.com" xr:uid="{9CF435D3-04B9-4B26-A588-4C8108FD657B}"/>
    <hyperlink ref="S27" r:id="rId5" display="correohotel-2@hotel.com" xr:uid="{00D4D9C7-A12E-46BD-B66A-C13F13595A35}"/>
    <hyperlink ref="S28" r:id="rId6" display="correohotel-2@hotel.com" xr:uid="{DAF39D16-3C11-4BB2-A23F-A839A99C507E}"/>
    <hyperlink ref="S29" r:id="rId7" display="correohotel-2@hotel.com" xr:uid="{696F25CF-2DEE-407F-B42A-209D9787ED72}"/>
    <hyperlink ref="S30" r:id="rId8" display="correohotel-2@hotel.com" xr:uid="{80786732-A48E-4AE8-BC20-3E6730C55412}"/>
    <hyperlink ref="S31" r:id="rId9" display="correohotel-2@hotel.com" xr:uid="{F61C2D73-3FB7-4AF5-B2FB-06ACAE527F87}"/>
    <hyperlink ref="S32" r:id="rId10" display="correohotel-2@hotel.com" xr:uid="{32C430CD-1B5B-4DCE-A12D-37AA279E18AE}"/>
    <hyperlink ref="S33" r:id="rId11" display="correohotel-2@hotel.com" xr:uid="{0CD56A30-C13B-498E-B7A7-07DD7395975F}"/>
    <hyperlink ref="S34" r:id="rId12" display="correohotel-2@hotel.com" xr:uid="{919223B6-0F3D-42C1-A9A3-B422BA97AD91}"/>
    <hyperlink ref="S35" r:id="rId13" display="correohotel-2@hotel.com" xr:uid="{7553CBC1-820F-44CF-8EFB-9A2BFF881F4E}"/>
    <hyperlink ref="S36" r:id="rId14" display="correohotel-2@hotel.com" xr:uid="{CF1AA9EA-3DF5-4D9D-A228-143206C57CAD}"/>
    <hyperlink ref="S37" r:id="rId15" display="correohotel-2@hotel.com" xr:uid="{5F8D838E-2EB2-46B8-B3A1-2BF70BC3D28B}"/>
    <hyperlink ref="S38" r:id="rId16" display="correohotel-2@hotel.com" xr:uid="{1BD1B269-B1CC-43D4-A230-18860FA428F7}"/>
    <hyperlink ref="S39" r:id="rId17" display="correohotel-2@hotel.com" xr:uid="{C6D82873-4C56-4197-9398-369E88F9C164}"/>
    <hyperlink ref="S40" r:id="rId18" display="correohotel-2@hotel.com" xr:uid="{71701EA5-58EE-4E4A-8DBF-78F87D7D35FD}"/>
  </hyperlinks>
  <pageMargins left="0.7" right="0.7" top="0.75" bottom="0.75" header="0.3" footer="0.3"/>
  <pageSetup paperSize="9" orientation="portrait" r:id="rId19"/>
  <ignoredErrors>
    <ignoredError sqref="M5 M7:M8" twoDigitTextYear="1"/>
  </ignoredErrors>
  <legacyDrawing r:id="rId2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859-B123-4392-ACB0-29FD8F26F8BD}">
  <dimension ref="E8:H12"/>
  <sheetViews>
    <sheetView workbookViewId="0">
      <selection activeCell="E12" sqref="E12"/>
    </sheetView>
  </sheetViews>
  <sheetFormatPr baseColWidth="10" defaultRowHeight="15" x14ac:dyDescent="0.25"/>
  <cols>
    <col min="8" max="8" width="33.85546875" bestFit="1" customWidth="1"/>
  </cols>
  <sheetData>
    <row r="8" spans="5:8" x14ac:dyDescent="0.25">
      <c r="H8" t="str">
        <f ca="1">CONCATENATE("correohotelnumero",RANDBETWEEN(100,200),"@correo.com")</f>
        <v>correohotelnumero199@correo.com</v>
      </c>
    </row>
    <row r="12" spans="5:8" x14ac:dyDescent="0.25">
      <c r="E12" t="s">
        <v>698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dimension ref="B3:L37"/>
  <sheetViews>
    <sheetView showGridLines="0" zoomScale="120" zoomScaleNormal="120" workbookViewId="0">
      <selection activeCell="B5" sqref="B5"/>
    </sheetView>
  </sheetViews>
  <sheetFormatPr baseColWidth="10" defaultRowHeight="15" x14ac:dyDescent="0.25"/>
  <cols>
    <col min="1" max="1" width="3.5703125" customWidth="1"/>
    <col min="2" max="2" width="16.28515625" bestFit="1" customWidth="1"/>
    <col min="3" max="3" width="12" bestFit="1" customWidth="1"/>
    <col min="4" max="4" width="11.28515625" customWidth="1"/>
    <col min="5" max="5" width="26.85546875" customWidth="1"/>
    <col min="6" max="6" width="19.42578125" bestFit="1" customWidth="1"/>
    <col min="7" max="7" width="12.140625" customWidth="1"/>
    <col min="8" max="8" width="3.28515625" customWidth="1"/>
    <col min="9" max="9" width="15.42578125" bestFit="1" customWidth="1"/>
    <col min="10" max="10" width="16.28515625" customWidth="1"/>
    <col min="11" max="11" width="14.7109375" bestFit="1" customWidth="1"/>
    <col min="12" max="12" width="24.28515625" bestFit="1" customWidth="1"/>
    <col min="13" max="13" width="16" bestFit="1" customWidth="1"/>
    <col min="14" max="14" width="12.140625" bestFit="1" customWidth="1"/>
    <col min="15" max="15" width="17.28515625" bestFit="1" customWidth="1"/>
    <col min="16" max="16" width="21" bestFit="1" customWidth="1"/>
    <col min="17" max="17" width="17.85546875" customWidth="1"/>
    <col min="18" max="18" width="19.85546875" customWidth="1"/>
    <col min="19" max="19" width="25.7109375" bestFit="1" customWidth="1"/>
    <col min="20" max="20" width="13.140625" customWidth="1"/>
    <col min="21" max="21" width="13.42578125" bestFit="1" customWidth="1"/>
  </cols>
  <sheetData>
    <row r="3" spans="2:12" ht="15.75" x14ac:dyDescent="0.25">
      <c r="B3" s="206" t="s">
        <v>38</v>
      </c>
      <c r="C3" s="206"/>
      <c r="D3" s="206"/>
      <c r="E3" s="206"/>
      <c r="F3" s="206"/>
      <c r="G3" s="206"/>
      <c r="H3" s="206"/>
      <c r="I3" s="206"/>
      <c r="J3" s="206"/>
      <c r="K3" s="206"/>
      <c r="L3" s="206"/>
    </row>
    <row r="4" spans="2:12" x14ac:dyDescent="0.25">
      <c r="B4" s="80" t="s">
        <v>240</v>
      </c>
      <c r="C4" s="81" t="s">
        <v>82</v>
      </c>
      <c r="D4" s="80" t="s">
        <v>242</v>
      </c>
      <c r="E4" s="80" t="s">
        <v>243</v>
      </c>
      <c r="F4" s="80" t="s">
        <v>134</v>
      </c>
      <c r="G4" s="80" t="s">
        <v>244</v>
      </c>
      <c r="H4" s="80"/>
      <c r="I4" s="80" t="s">
        <v>143</v>
      </c>
      <c r="J4" s="80" t="s">
        <v>199</v>
      </c>
      <c r="K4" s="80" t="s">
        <v>136</v>
      </c>
      <c r="L4" s="80" t="s">
        <v>36</v>
      </c>
    </row>
    <row r="5" spans="2:12" x14ac:dyDescent="0.25">
      <c r="B5" s="6">
        <v>1</v>
      </c>
      <c r="C5" s="6">
        <v>1</v>
      </c>
      <c r="D5" s="16" t="s">
        <v>43</v>
      </c>
      <c r="E5" s="19" t="s">
        <v>118</v>
      </c>
      <c r="F5" s="16" t="s">
        <v>72</v>
      </c>
      <c r="G5" s="142" t="s">
        <v>112</v>
      </c>
      <c r="H5" s="19"/>
      <c r="I5" s="119" t="s">
        <v>79</v>
      </c>
      <c r="J5" s="79" t="str">
        <f>CONCATENATE("dir",D5,"/imgHab/")</f>
        <v>dir1-01/imgHab/</v>
      </c>
      <c r="K5" s="16" t="s">
        <v>54</v>
      </c>
      <c r="L5" s="2">
        <v>1</v>
      </c>
    </row>
    <row r="6" spans="2:12" x14ac:dyDescent="0.25">
      <c r="B6" s="6">
        <v>2</v>
      </c>
      <c r="C6" s="6">
        <v>1</v>
      </c>
      <c r="D6" s="16" t="s">
        <v>44</v>
      </c>
      <c r="E6" s="19" t="s">
        <v>117</v>
      </c>
      <c r="F6" s="16" t="s">
        <v>73</v>
      </c>
      <c r="G6" s="142" t="s">
        <v>225</v>
      </c>
      <c r="H6" s="19"/>
      <c r="I6" s="119" t="s">
        <v>80</v>
      </c>
      <c r="J6" s="79" t="str">
        <f t="shared" ref="J6:J13" si="0">CONCATENATE("dir",D6,"/imgHab/")</f>
        <v>dir1-02/imgHab/</v>
      </c>
      <c r="K6" s="16" t="s">
        <v>157</v>
      </c>
      <c r="L6" s="2">
        <v>1</v>
      </c>
    </row>
    <row r="7" spans="2:12" x14ac:dyDescent="0.25">
      <c r="B7" s="6">
        <v>3</v>
      </c>
      <c r="C7" s="6">
        <v>1</v>
      </c>
      <c r="D7" s="16" t="s">
        <v>45</v>
      </c>
      <c r="E7" s="19" t="s">
        <v>110</v>
      </c>
      <c r="F7" s="16" t="s">
        <v>74</v>
      </c>
      <c r="G7" s="142" t="s">
        <v>226</v>
      </c>
      <c r="H7" s="19"/>
      <c r="I7" s="119" t="s">
        <v>232</v>
      </c>
      <c r="J7" s="79" t="str">
        <f t="shared" si="0"/>
        <v>dir1-03/imgHab/</v>
      </c>
      <c r="K7" s="16" t="s">
        <v>210</v>
      </c>
      <c r="L7" s="2">
        <v>1</v>
      </c>
    </row>
    <row r="8" spans="2:12" x14ac:dyDescent="0.25">
      <c r="B8" s="6">
        <v>4</v>
      </c>
      <c r="C8" s="6">
        <v>1</v>
      </c>
      <c r="D8" s="16" t="s">
        <v>46</v>
      </c>
      <c r="E8" s="19" t="s">
        <v>118</v>
      </c>
      <c r="F8" s="16" t="s">
        <v>75</v>
      </c>
      <c r="G8" s="142" t="s">
        <v>227</v>
      </c>
      <c r="H8" s="19"/>
      <c r="I8" s="119" t="s">
        <v>233</v>
      </c>
      <c r="J8" s="79" t="str">
        <f t="shared" si="0"/>
        <v>dir1-04/imgHab/</v>
      </c>
      <c r="K8" s="16" t="s">
        <v>224</v>
      </c>
      <c r="L8" s="2">
        <v>1</v>
      </c>
    </row>
    <row r="9" spans="2:12" x14ac:dyDescent="0.25">
      <c r="B9" s="6">
        <v>5</v>
      </c>
      <c r="C9" s="6">
        <v>1</v>
      </c>
      <c r="D9" s="16" t="s">
        <v>47</v>
      </c>
      <c r="E9" s="19" t="s">
        <v>117</v>
      </c>
      <c r="F9" s="16" t="s">
        <v>76</v>
      </c>
      <c r="G9" s="142" t="s">
        <v>228</v>
      </c>
      <c r="H9" s="19"/>
      <c r="I9" s="119" t="s">
        <v>234</v>
      </c>
      <c r="J9" s="79" t="str">
        <f t="shared" si="0"/>
        <v>dir2-01/imgHab/</v>
      </c>
      <c r="K9" s="16" t="s">
        <v>239</v>
      </c>
      <c r="L9" s="2">
        <v>1</v>
      </c>
    </row>
    <row r="10" spans="2:12" x14ac:dyDescent="0.25">
      <c r="B10" s="6">
        <v>6</v>
      </c>
      <c r="C10" s="6">
        <v>1</v>
      </c>
      <c r="D10" s="16" t="s">
        <v>48</v>
      </c>
      <c r="E10" s="19" t="s">
        <v>110</v>
      </c>
      <c r="F10" s="16" t="s">
        <v>77</v>
      </c>
      <c r="G10" s="142" t="s">
        <v>229</v>
      </c>
      <c r="H10" s="19"/>
      <c r="I10" s="119" t="s">
        <v>235</v>
      </c>
      <c r="J10" s="79" t="str">
        <f t="shared" si="0"/>
        <v>dir2-02/imgHab/</v>
      </c>
      <c r="K10" s="16" t="s">
        <v>54</v>
      </c>
      <c r="L10" s="2">
        <v>1</v>
      </c>
    </row>
    <row r="11" spans="2:12" x14ac:dyDescent="0.25">
      <c r="B11" s="6">
        <v>7</v>
      </c>
      <c r="C11" s="6">
        <v>1</v>
      </c>
      <c r="D11" s="16" t="s">
        <v>49</v>
      </c>
      <c r="E11" s="19" t="s">
        <v>118</v>
      </c>
      <c r="F11" s="16" t="s">
        <v>78</v>
      </c>
      <c r="G11" s="142" t="s">
        <v>230</v>
      </c>
      <c r="H11" s="19"/>
      <c r="I11" s="119" t="s">
        <v>236</v>
      </c>
      <c r="J11" s="79" t="str">
        <f t="shared" si="0"/>
        <v>dir2-03/imgHab/</v>
      </c>
      <c r="K11" s="16" t="s">
        <v>157</v>
      </c>
      <c r="L11" s="2">
        <v>1</v>
      </c>
    </row>
    <row r="12" spans="2:12" x14ac:dyDescent="0.25">
      <c r="B12" s="6">
        <v>8</v>
      </c>
      <c r="C12" s="6">
        <v>1</v>
      </c>
      <c r="D12" s="16" t="s">
        <v>50</v>
      </c>
      <c r="E12" s="19" t="s">
        <v>117</v>
      </c>
      <c r="F12" s="16" t="s">
        <v>78</v>
      </c>
      <c r="G12" s="142" t="s">
        <v>231</v>
      </c>
      <c r="H12" s="19"/>
      <c r="I12" s="119" t="s">
        <v>237</v>
      </c>
      <c r="J12" s="79" t="str">
        <f t="shared" si="0"/>
        <v>dir2-04/imgHab/</v>
      </c>
      <c r="K12" s="16" t="s">
        <v>210</v>
      </c>
      <c r="L12" s="2">
        <v>1</v>
      </c>
    </row>
    <row r="13" spans="2:12" x14ac:dyDescent="0.25">
      <c r="B13" s="6">
        <v>9</v>
      </c>
      <c r="C13" s="6">
        <v>2</v>
      </c>
      <c r="D13" s="16" t="s">
        <v>43</v>
      </c>
      <c r="E13" s="19" t="s">
        <v>110</v>
      </c>
      <c r="F13" s="16" t="s">
        <v>111</v>
      </c>
      <c r="G13" s="142" t="s">
        <v>115</v>
      </c>
      <c r="H13" s="19"/>
      <c r="I13" s="119" t="s">
        <v>238</v>
      </c>
      <c r="J13" s="79" t="str">
        <f t="shared" si="0"/>
        <v>dir1-01/imgHab/</v>
      </c>
      <c r="K13" s="16" t="s">
        <v>224</v>
      </c>
      <c r="L13" s="2">
        <v>1</v>
      </c>
    </row>
    <row r="15" spans="2:12" x14ac:dyDescent="0.25">
      <c r="E15" s="82" t="s">
        <v>246</v>
      </c>
      <c r="G15" t="str">
        <f t="shared" ref="G15:G23" si="1">$E$15&amp;B5&amp;"  ,  "&amp;C5&amp;"  ,  '"&amp;D5&amp;"'  ,  "&amp;E5&amp;"  ,  '"&amp;F5&amp;"'  ,  '"&amp;G5&amp;"'  ,  '"&amp;I5&amp;"'  ,  '"&amp;J5&amp;"'  ,  '"&amp;K5&amp;"'  ,  "&amp;L5&amp;");"</f>
        <v>insert into `tbHabitacionXpiso`  values(1  ,  1  ,  '1-01'  ,  24  ,  '01-02-03-04-06-09-11'  ,  '1-1-1-1-3-2-1'  ,  '04-05-06'  ,  'dir1-01/imgHab/'  ,  '01-02-03'  ,  1);</v>
      </c>
    </row>
    <row r="16" spans="2:12" ht="15" customHeight="1" x14ac:dyDescent="0.25">
      <c r="B16" s="80" t="s">
        <v>240</v>
      </c>
      <c r="C16" t="s">
        <v>168</v>
      </c>
      <c r="E16" s="205" t="s">
        <v>245</v>
      </c>
      <c r="F16" s="205"/>
      <c r="G16" t="str">
        <f t="shared" si="1"/>
        <v>insert into `tbHabitacionXpiso`  values(2  ,  1  ,  '1-02'  ,  26  ,  '02-03-04-06-09-11'  ,  '1-1-1-1-3-2-2'  ,  '04-06'  ,  'dir1-02/imgHab/'  ,  '01-03-04'  ,  1);</v>
      </c>
      <c r="I16" s="71"/>
    </row>
    <row r="17" spans="2:9" x14ac:dyDescent="0.25">
      <c r="B17" s="81" t="s">
        <v>82</v>
      </c>
      <c r="C17" t="s">
        <v>168</v>
      </c>
      <c r="E17" s="205"/>
      <c r="F17" s="205"/>
      <c r="G17" t="str">
        <f t="shared" si="1"/>
        <v>insert into `tbHabitacionXpiso`  values(3  ,  1  ,  '1-03'  ,  30  ,  '01-03-04-06-09-11'  ,  '1-1-1-1-3-2-3'  ,  '04-05-07'  ,  'dir1-03/imgHab/'  ,  '01-02-05'  ,  1);</v>
      </c>
      <c r="I17" s="71"/>
    </row>
    <row r="18" spans="2:9" x14ac:dyDescent="0.25">
      <c r="B18" s="80" t="s">
        <v>42</v>
      </c>
      <c r="C18" t="s">
        <v>170</v>
      </c>
      <c r="E18" s="205"/>
      <c r="F18" s="205"/>
      <c r="G18" t="str">
        <f t="shared" si="1"/>
        <v>insert into `tbHabitacionXpiso`  values(4  ,  1  ,  '1-04'  ,  24  ,  '01-02-03-04-09-11'  ,  '1-1-1-1-3-2-4'  ,  '04-07'  ,  'dir1-04/imgHab/'  ,  '01-02-06'  ,  1);</v>
      </c>
      <c r="I18" s="71"/>
    </row>
    <row r="19" spans="2:9" x14ac:dyDescent="0.25">
      <c r="B19" s="80" t="s">
        <v>113</v>
      </c>
      <c r="C19" t="s">
        <v>168</v>
      </c>
      <c r="E19" s="205"/>
      <c r="F19" s="205"/>
      <c r="G19" t="str">
        <f t="shared" si="1"/>
        <v>insert into `tbHabitacionXpiso`  values(5  ,  1  ,  '2-01'  ,  26  ,  '01-03-04-05-06-09'  ,  '1-1-1-1-3-2-5'  ,  '04-05-08'  ,  'dir2-01/imgHab/'  ,  '01-02-07'  ,  1);</v>
      </c>
      <c r="I19" s="71"/>
    </row>
    <row r="20" spans="2:9" x14ac:dyDescent="0.25">
      <c r="B20" s="80" t="s">
        <v>134</v>
      </c>
      <c r="C20" t="s">
        <v>170</v>
      </c>
      <c r="E20" s="205"/>
      <c r="F20" s="205"/>
      <c r="G20" t="str">
        <f t="shared" si="1"/>
        <v>insert into `tbHabitacionXpiso`  values(6  ,  1  ,  '2-02'  ,  30  ,  '01-02-03-04-06-09'  ,  '1-1-1-1-3-2-6'  ,  '04-08'  ,  'dir2-02/imgHab/'  ,  '01-02-03'  ,  1);</v>
      </c>
      <c r="I20" s="71"/>
    </row>
    <row r="21" spans="2:9" x14ac:dyDescent="0.25">
      <c r="B21" s="80" t="s">
        <v>92</v>
      </c>
      <c r="C21" t="s">
        <v>168</v>
      </c>
      <c r="E21" s="205"/>
      <c r="F21" s="205"/>
      <c r="G21" t="str">
        <f t="shared" si="1"/>
        <v>insert into `tbHabitacionXpiso`  values(7  ,  1  ,  '2-03'  ,  24  ,  '01-02-03-04-06-10'  ,  '1-1-1-1-3-2-7'  ,  '04-05-09'  ,  'dir2-03/imgHab/'  ,  '01-03-04'  ,  1);</v>
      </c>
      <c r="I21" s="71"/>
    </row>
    <row r="22" spans="2:9" x14ac:dyDescent="0.25">
      <c r="B22" s="80" t="s">
        <v>143</v>
      </c>
      <c r="C22" t="s">
        <v>170</v>
      </c>
      <c r="E22" s="205"/>
      <c r="F22" s="205"/>
      <c r="G22" t="str">
        <f t="shared" si="1"/>
        <v>insert into `tbHabitacionXpiso`  values(8  ,  1  ,  '2-04'  ,  26  ,  '01-02-03-04-06-10'  ,  '1-1-1-1-3-2-8'  ,  '04-09'  ,  'dir2-04/imgHab/'  ,  '01-02-05'  ,  1);</v>
      </c>
      <c r="I22" s="71"/>
    </row>
    <row r="23" spans="2:9" x14ac:dyDescent="0.25">
      <c r="B23" s="80" t="s">
        <v>199</v>
      </c>
      <c r="C23" t="s">
        <v>241</v>
      </c>
      <c r="E23" s="205"/>
      <c r="F23" s="205"/>
      <c r="G23" t="str">
        <f t="shared" si="1"/>
        <v>insert into `tbHabitacionXpiso`  values(9  ,  2  ,  '1-01'  ,  30  ,  '01-03-04-05'  ,  '2-1-1-1'  ,  '04-05-10'  ,  'dir1-01/imgHab/'  ,  '01-02-06'  ,  1);</v>
      </c>
      <c r="I23" s="71"/>
    </row>
    <row r="24" spans="2:9" x14ac:dyDescent="0.25">
      <c r="B24" s="80" t="s">
        <v>114</v>
      </c>
      <c r="C24" t="s">
        <v>173</v>
      </c>
      <c r="E24" s="205"/>
      <c r="F24" s="205"/>
      <c r="G24" s="71"/>
      <c r="H24" s="71"/>
      <c r="I24" s="71"/>
    </row>
    <row r="25" spans="2:9" x14ac:dyDescent="0.25">
      <c r="B25" s="80" t="s">
        <v>136</v>
      </c>
      <c r="C25" t="s">
        <v>170</v>
      </c>
      <c r="E25" s="205"/>
      <c r="F25" s="205"/>
      <c r="G25" s="71"/>
      <c r="H25" s="71"/>
      <c r="I25" s="71"/>
    </row>
    <row r="26" spans="2:9" x14ac:dyDescent="0.25">
      <c r="E26" s="205"/>
      <c r="F26" s="205"/>
      <c r="G26" s="71"/>
      <c r="H26" s="71"/>
      <c r="I26" s="71"/>
    </row>
    <row r="27" spans="2:9" x14ac:dyDescent="0.25">
      <c r="E27" s="205"/>
      <c r="F27" s="205"/>
      <c r="G27" s="71"/>
      <c r="H27" s="71"/>
      <c r="I27" s="71"/>
    </row>
    <row r="28" spans="2:9" x14ac:dyDescent="0.25">
      <c r="E28" s="205"/>
      <c r="F28" s="205"/>
      <c r="G28" s="71"/>
      <c r="H28" s="71"/>
      <c r="I28" s="71"/>
    </row>
    <row r="29" spans="2:9" x14ac:dyDescent="0.25">
      <c r="E29" s="71"/>
      <c r="F29" s="71"/>
      <c r="G29" s="71"/>
      <c r="H29" s="71"/>
      <c r="I29" s="71"/>
    </row>
    <row r="30" spans="2:9" x14ac:dyDescent="0.25">
      <c r="E30" s="71"/>
      <c r="F30" s="71"/>
      <c r="G30" s="71"/>
      <c r="H30" s="71"/>
      <c r="I30" s="71"/>
    </row>
    <row r="31" spans="2:9" x14ac:dyDescent="0.25">
      <c r="E31" s="71"/>
      <c r="F31" s="71"/>
      <c r="G31" s="71"/>
      <c r="H31" s="71"/>
      <c r="I31" s="71"/>
    </row>
    <row r="32" spans="2:9" x14ac:dyDescent="0.25">
      <c r="E32" s="71"/>
      <c r="F32" s="71"/>
      <c r="G32" s="71"/>
      <c r="H32" s="71"/>
      <c r="I32" s="71"/>
    </row>
    <row r="33" spans="5:9" x14ac:dyDescent="0.25">
      <c r="E33" s="71"/>
      <c r="F33" s="71"/>
      <c r="G33" s="71"/>
      <c r="H33" s="71"/>
      <c r="I33" s="71"/>
    </row>
    <row r="34" spans="5:9" x14ac:dyDescent="0.25">
      <c r="E34" s="71"/>
      <c r="F34" s="71"/>
      <c r="G34" s="71"/>
      <c r="H34" s="71"/>
      <c r="I34" s="71"/>
    </row>
    <row r="35" spans="5:9" x14ac:dyDescent="0.25">
      <c r="E35" s="71"/>
      <c r="F35" s="71"/>
      <c r="G35" s="71"/>
      <c r="H35" s="71"/>
      <c r="I35" s="71"/>
    </row>
    <row r="36" spans="5:9" x14ac:dyDescent="0.25">
      <c r="E36" s="71"/>
      <c r="F36" s="71"/>
      <c r="G36" s="71"/>
      <c r="H36" s="71"/>
      <c r="I36" s="71"/>
    </row>
    <row r="37" spans="5:9" x14ac:dyDescent="0.25">
      <c r="E37" s="71"/>
      <c r="F37" s="71"/>
      <c r="G37" s="71"/>
      <c r="H37" s="71"/>
      <c r="I37" s="71"/>
    </row>
  </sheetData>
  <mergeCells count="2">
    <mergeCell ref="B3:L3"/>
    <mergeCell ref="E16:F28"/>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B30-3E55-4273-B417-4A32BBD0C11B}">
  <dimension ref="E6:X16"/>
  <sheetViews>
    <sheetView zoomScale="130" zoomScaleNormal="130" workbookViewId="0">
      <selection activeCell="F11" sqref="F11"/>
    </sheetView>
  </sheetViews>
  <sheetFormatPr baseColWidth="10" defaultRowHeight="15" x14ac:dyDescent="0.25"/>
  <cols>
    <col min="6" max="6" width="38.28515625" bestFit="1" customWidth="1"/>
    <col min="7" max="7" width="3.7109375" customWidth="1"/>
    <col min="8" max="8" width="2" bestFit="1" customWidth="1"/>
    <col min="9" max="9" width="5.7109375" bestFit="1" customWidth="1"/>
    <col min="10" max="10" width="3" bestFit="1" customWidth="1"/>
    <col min="11" max="11" width="15" bestFit="1" customWidth="1"/>
    <col min="12" max="12" width="19.42578125" bestFit="1" customWidth="1"/>
  </cols>
  <sheetData>
    <row r="6" spans="5:24" x14ac:dyDescent="0.25">
      <c r="E6" t="s">
        <v>257</v>
      </c>
    </row>
    <row r="7" spans="5:24" x14ac:dyDescent="0.25">
      <c r="E7" t="s">
        <v>256</v>
      </c>
    </row>
    <row r="8" spans="5:24" x14ac:dyDescent="0.25">
      <c r="F8" t="s">
        <v>248</v>
      </c>
      <c r="H8" s="8">
        <v>2</v>
      </c>
      <c r="I8" s="19" t="s">
        <v>130</v>
      </c>
      <c r="J8" s="19" t="s">
        <v>191</v>
      </c>
      <c r="K8" s="19" t="s">
        <v>192</v>
      </c>
      <c r="L8" s="19" t="s">
        <v>204</v>
      </c>
      <c r="M8" s="19" t="s">
        <v>207</v>
      </c>
      <c r="N8" s="19" t="s">
        <v>208</v>
      </c>
      <c r="O8" s="75" t="s">
        <v>209</v>
      </c>
      <c r="P8" s="19" t="s">
        <v>247</v>
      </c>
      <c r="Q8" s="19" t="s">
        <v>157</v>
      </c>
      <c r="R8" s="8">
        <v>4</v>
      </c>
      <c r="S8" s="8">
        <v>100</v>
      </c>
      <c r="T8" s="17" t="s">
        <v>52</v>
      </c>
      <c r="U8" s="17" t="s">
        <v>53</v>
      </c>
      <c r="V8" s="17" t="s">
        <v>54</v>
      </c>
      <c r="W8" s="79" t="str">
        <f>CONCATENATE("dir",F8,"/imgHotel/")</f>
        <v>dirleer registro/imgHotel/</v>
      </c>
      <c r="X8" s="2">
        <v>1</v>
      </c>
    </row>
    <row r="9" spans="5:24" x14ac:dyDescent="0.25">
      <c r="F9" t="s">
        <v>249</v>
      </c>
    </row>
    <row r="10" spans="5:24" x14ac:dyDescent="0.25">
      <c r="F10" t="s">
        <v>250</v>
      </c>
    </row>
    <row r="12" spans="5:24" x14ac:dyDescent="0.25">
      <c r="F12" t="s">
        <v>251</v>
      </c>
    </row>
    <row r="13" spans="5:24" x14ac:dyDescent="0.25">
      <c r="F13" t="s">
        <v>255</v>
      </c>
    </row>
    <row r="14" spans="5:24" x14ac:dyDescent="0.25">
      <c r="F14" t="s">
        <v>254</v>
      </c>
    </row>
    <row r="15" spans="5:24" x14ac:dyDescent="0.25">
      <c r="F15" t="s">
        <v>252</v>
      </c>
    </row>
    <row r="16" spans="5:24" x14ac:dyDescent="0.25">
      <c r="F16" t="s">
        <v>253</v>
      </c>
    </row>
  </sheetData>
  <hyperlinks>
    <hyperlink ref="O8" r:id="rId1" xr:uid="{DC89EF4D-10A1-4749-9B67-E236774376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tablas_transversales</vt:lpstr>
      <vt:lpstr>Hoja2</vt:lpstr>
      <vt:lpstr>estructurasTablas_transversales</vt:lpstr>
      <vt:lpstr>tablarelaciones</vt:lpstr>
      <vt:lpstr>tablas_hotel</vt:lpstr>
      <vt:lpstr>estructuras_datos_organizacion</vt:lpstr>
      <vt:lpstr>Hoja5</vt:lpstr>
      <vt:lpstr>estructuras_datos_hab_x_piso</vt:lpstr>
      <vt:lpstr>Hoja3</vt:lpstr>
      <vt:lpstr>pruebas</vt:lpstr>
      <vt:lpstr>datos_mostrar_hotel</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2021-04-01T00:49:34Z</dcterms:modified>
</cp:coreProperties>
</file>