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learning\Grokking-DL\Basic Deep Learning\"/>
    </mc:Choice>
  </mc:AlternateContent>
  <xr:revisionPtr revIDLastSave="0" documentId="13_ncr:1_{6D9FF7BF-02E6-432E-A8FF-833E2477F67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ISO" sheetId="1" r:id="rId1"/>
    <sheet name="MIS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2" l="1"/>
  <c r="D27" i="2"/>
  <c r="E27" i="2"/>
  <c r="F27" i="2"/>
  <c r="G27" i="2"/>
  <c r="H27" i="2"/>
  <c r="J27" i="2"/>
  <c r="M27" i="2" s="1"/>
  <c r="O27" i="2" s="1"/>
  <c r="K27" i="2"/>
  <c r="L27" i="2"/>
  <c r="V5" i="2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5" i="1"/>
  <c r="L34" i="1"/>
  <c r="L32" i="1"/>
  <c r="L31" i="1"/>
  <c r="L30" i="1"/>
  <c r="Z5" i="2"/>
  <c r="H26" i="2"/>
  <c r="D26" i="2"/>
  <c r="B26" i="2"/>
  <c r="H25" i="2"/>
  <c r="D25" i="2"/>
  <c r="B25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H7" i="2"/>
  <c r="F7" i="2"/>
  <c r="E7" i="2"/>
  <c r="E8" i="2" s="1"/>
  <c r="E9" i="2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B7" i="2"/>
  <c r="M5" i="2"/>
  <c r="O5" i="2" s="1"/>
  <c r="P5" i="2" s="1"/>
  <c r="G6" i="2"/>
  <c r="G7" i="2" s="1"/>
  <c r="F6" i="2"/>
  <c r="H6" i="2"/>
  <c r="E6" i="2"/>
  <c r="D6" i="2"/>
  <c r="B6" i="2"/>
  <c r="D23" i="1"/>
  <c r="D24" i="1" s="1"/>
  <c r="F31" i="1"/>
  <c r="F32" i="1" s="1"/>
  <c r="F33" i="1" s="1"/>
  <c r="E31" i="1"/>
  <c r="E32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S30" i="1"/>
  <c r="I30" i="1"/>
  <c r="K30" i="1" s="1"/>
  <c r="T29" i="1"/>
  <c r="S29" i="1"/>
  <c r="T4" i="1"/>
  <c r="S4" i="1"/>
  <c r="S5" i="1"/>
  <c r="F6" i="1"/>
  <c r="F7" i="1" s="1"/>
  <c r="F8" i="1" s="1"/>
  <c r="E6" i="1"/>
  <c r="E7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I5" i="1"/>
  <c r="K5" i="1" s="1"/>
  <c r="T27" i="2" l="1"/>
  <c r="X27" i="2" s="1"/>
  <c r="AB27" i="2" s="1"/>
  <c r="R27" i="2"/>
  <c r="V27" i="2" s="1"/>
  <c r="S27" i="2"/>
  <c r="W27" i="2" s="1"/>
  <c r="P27" i="2"/>
  <c r="AA27" i="2"/>
  <c r="Z27" i="2"/>
  <c r="T5" i="1"/>
  <c r="R5" i="2"/>
  <c r="S5" i="2"/>
  <c r="T5" i="2"/>
  <c r="G8" i="2"/>
  <c r="E10" i="2"/>
  <c r="F8" i="2"/>
  <c r="H8" i="2"/>
  <c r="N30" i="1"/>
  <c r="O30" i="1" s="1"/>
  <c r="P30" i="1" s="1"/>
  <c r="H31" i="1" s="1"/>
  <c r="I31" i="1" s="1"/>
  <c r="K31" i="1" s="1"/>
  <c r="T30" i="1"/>
  <c r="E33" i="1"/>
  <c r="F34" i="1"/>
  <c r="N5" i="1"/>
  <c r="O5" i="1" s="1"/>
  <c r="P5" i="1" s="1"/>
  <c r="H6" i="1" s="1"/>
  <c r="E8" i="1"/>
  <c r="F9" i="1"/>
  <c r="X5" i="2" l="1"/>
  <c r="AB5" i="2" s="1"/>
  <c r="L6" i="2" s="1"/>
  <c r="W5" i="2"/>
  <c r="AA5" i="2" s="1"/>
  <c r="K6" i="2" s="1"/>
  <c r="J6" i="2"/>
  <c r="H9" i="2"/>
  <c r="F9" i="2"/>
  <c r="G9" i="2"/>
  <c r="E11" i="2"/>
  <c r="E34" i="1"/>
  <c r="T31" i="1"/>
  <c r="N31" i="1"/>
  <c r="O31" i="1" s="1"/>
  <c r="P31" i="1" s="1"/>
  <c r="H32" i="1" s="1"/>
  <c r="F35" i="1"/>
  <c r="S31" i="1"/>
  <c r="I6" i="1"/>
  <c r="K6" i="1" s="1"/>
  <c r="N6" i="1" s="1"/>
  <c r="O6" i="1" s="1"/>
  <c r="P6" i="1" s="1"/>
  <c r="H7" i="1" s="1"/>
  <c r="S6" i="1"/>
  <c r="E9" i="1"/>
  <c r="F10" i="1"/>
  <c r="M6" i="2" l="1"/>
  <c r="O6" i="2" s="1"/>
  <c r="P6" i="2" s="1"/>
  <c r="F10" i="2"/>
  <c r="E12" i="2"/>
  <c r="H10" i="2"/>
  <c r="G10" i="2"/>
  <c r="S32" i="1"/>
  <c r="I32" i="1"/>
  <c r="K32" i="1" s="1"/>
  <c r="F36" i="1"/>
  <c r="E35" i="1"/>
  <c r="T6" i="1"/>
  <c r="I7" i="1"/>
  <c r="K7" i="1" s="1"/>
  <c r="S7" i="1"/>
  <c r="F11" i="1"/>
  <c r="E10" i="1"/>
  <c r="R6" i="2" l="1"/>
  <c r="S6" i="2"/>
  <c r="W6" i="2" s="1"/>
  <c r="AA6" i="2" s="1"/>
  <c r="K7" i="2" s="1"/>
  <c r="T6" i="2"/>
  <c r="X6" i="2" s="1"/>
  <c r="AB6" i="2" s="1"/>
  <c r="E13" i="2"/>
  <c r="G11" i="2"/>
  <c r="H11" i="2"/>
  <c r="F11" i="2"/>
  <c r="T32" i="1"/>
  <c r="N32" i="1"/>
  <c r="O32" i="1" s="1"/>
  <c r="P32" i="1" s="1"/>
  <c r="H33" i="1" s="1"/>
  <c r="E36" i="1"/>
  <c r="F37" i="1"/>
  <c r="T7" i="1"/>
  <c r="N7" i="1"/>
  <c r="O7" i="1" s="1"/>
  <c r="P7" i="1" s="1"/>
  <c r="H8" i="1" s="1"/>
  <c r="E11" i="1"/>
  <c r="F12" i="1"/>
  <c r="V6" i="2" l="1"/>
  <c r="Z6" i="2" s="1"/>
  <c r="J7" i="2" s="1"/>
  <c r="L7" i="2"/>
  <c r="G12" i="2"/>
  <c r="H12" i="2"/>
  <c r="F12" i="2"/>
  <c r="E14" i="2"/>
  <c r="F38" i="1"/>
  <c r="E37" i="1"/>
  <c r="S33" i="1"/>
  <c r="I33" i="1"/>
  <c r="K33" i="1" s="1"/>
  <c r="I8" i="1"/>
  <c r="K8" i="1" s="1"/>
  <c r="S8" i="1"/>
  <c r="F13" i="1"/>
  <c r="E12" i="1"/>
  <c r="M7" i="2" l="1"/>
  <c r="O7" i="2" s="1"/>
  <c r="P7" i="2" s="1"/>
  <c r="R7" i="2"/>
  <c r="V7" i="2" s="1"/>
  <c r="S7" i="2"/>
  <c r="T7" i="2"/>
  <c r="F13" i="2"/>
  <c r="H13" i="2"/>
  <c r="E15" i="2"/>
  <c r="G13" i="2"/>
  <c r="F39" i="1"/>
  <c r="L33" i="1"/>
  <c r="T33" i="1" s="1"/>
  <c r="N33" i="1"/>
  <c r="O33" i="1" s="1"/>
  <c r="P33" i="1" s="1"/>
  <c r="H34" i="1" s="1"/>
  <c r="E38" i="1"/>
  <c r="T8" i="1"/>
  <c r="N8" i="1"/>
  <c r="O8" i="1" s="1"/>
  <c r="P8" i="1" s="1"/>
  <c r="H9" i="1" s="1"/>
  <c r="F14" i="1"/>
  <c r="E13" i="1"/>
  <c r="X7" i="2" l="1"/>
  <c r="AB7" i="2" s="1"/>
  <c r="L8" i="2" s="1"/>
  <c r="W7" i="2"/>
  <c r="AA7" i="2" s="1"/>
  <c r="K8" i="2" s="1"/>
  <c r="Z7" i="2"/>
  <c r="J8" i="2" s="1"/>
  <c r="G14" i="2"/>
  <c r="F14" i="2"/>
  <c r="H14" i="2"/>
  <c r="E16" i="2"/>
  <c r="E39" i="1"/>
  <c r="S34" i="1"/>
  <c r="I34" i="1"/>
  <c r="K34" i="1" s="1"/>
  <c r="F40" i="1"/>
  <c r="I9" i="1"/>
  <c r="K9" i="1" s="1"/>
  <c r="S9" i="1"/>
  <c r="E14" i="1"/>
  <c r="F15" i="1"/>
  <c r="M8" i="2" l="1"/>
  <c r="O8" i="2" s="1"/>
  <c r="P8" i="2" s="1"/>
  <c r="F15" i="2"/>
  <c r="E17" i="2"/>
  <c r="G15" i="2"/>
  <c r="H15" i="2"/>
  <c r="F41" i="1"/>
  <c r="T34" i="1"/>
  <c r="N34" i="1"/>
  <c r="O34" i="1" s="1"/>
  <c r="P34" i="1" s="1"/>
  <c r="H35" i="1" s="1"/>
  <c r="E40" i="1"/>
  <c r="T9" i="1"/>
  <c r="N9" i="1"/>
  <c r="O9" i="1" s="1"/>
  <c r="P9" i="1" s="1"/>
  <c r="H10" i="1" s="1"/>
  <c r="F16" i="1"/>
  <c r="E15" i="1"/>
  <c r="R8" i="2" l="1"/>
  <c r="V8" i="2" s="1"/>
  <c r="S8" i="2"/>
  <c r="T8" i="2"/>
  <c r="G16" i="2"/>
  <c r="E18" i="2"/>
  <c r="H16" i="2"/>
  <c r="F16" i="2"/>
  <c r="E41" i="1"/>
  <c r="S35" i="1"/>
  <c r="I35" i="1"/>
  <c r="K35" i="1" s="1"/>
  <c r="F42" i="1"/>
  <c r="S10" i="1"/>
  <c r="I10" i="1"/>
  <c r="K10" i="1" s="1"/>
  <c r="E16" i="1"/>
  <c r="F17" i="1"/>
  <c r="X8" i="2" l="1"/>
  <c r="AB8" i="2" s="1"/>
  <c r="L9" i="2" s="1"/>
  <c r="W8" i="2"/>
  <c r="AA8" i="2" s="1"/>
  <c r="K9" i="2" s="1"/>
  <c r="Z8" i="2"/>
  <c r="J9" i="2" s="1"/>
  <c r="H17" i="2"/>
  <c r="E19" i="2"/>
  <c r="F17" i="2"/>
  <c r="G17" i="2"/>
  <c r="F43" i="1"/>
  <c r="T35" i="1"/>
  <c r="N35" i="1"/>
  <c r="O35" i="1" s="1"/>
  <c r="P35" i="1" s="1"/>
  <c r="H36" i="1" s="1"/>
  <c r="E42" i="1"/>
  <c r="T10" i="1"/>
  <c r="N10" i="1"/>
  <c r="O10" i="1" s="1"/>
  <c r="P10" i="1" s="1"/>
  <c r="H11" i="1" s="1"/>
  <c r="E17" i="1"/>
  <c r="F18" i="1"/>
  <c r="F19" i="1" s="1"/>
  <c r="M9" i="2" l="1"/>
  <c r="O9" i="2" s="1"/>
  <c r="P9" i="2" s="1"/>
  <c r="G18" i="2"/>
  <c r="F18" i="2"/>
  <c r="E20" i="2"/>
  <c r="H18" i="2"/>
  <c r="S36" i="1"/>
  <c r="I36" i="1"/>
  <c r="K36" i="1" s="1"/>
  <c r="E43" i="1"/>
  <c r="F44" i="1"/>
  <c r="S11" i="1"/>
  <c r="I11" i="1"/>
  <c r="K11" i="1" s="1"/>
  <c r="F20" i="1"/>
  <c r="E18" i="1"/>
  <c r="E19" i="1" s="1"/>
  <c r="E20" i="1" s="1"/>
  <c r="E21" i="1" s="1"/>
  <c r="E22" i="1" s="1"/>
  <c r="E23" i="1" s="1"/>
  <c r="E24" i="1" s="1"/>
  <c r="S9" i="2" l="1"/>
  <c r="R9" i="2"/>
  <c r="V9" i="2" s="1"/>
  <c r="T9" i="2"/>
  <c r="F19" i="2"/>
  <c r="H19" i="2"/>
  <c r="E21" i="2"/>
  <c r="G19" i="2"/>
  <c r="F45" i="1"/>
  <c r="F46" i="1" s="1"/>
  <c r="L36" i="1"/>
  <c r="T36" i="1" s="1"/>
  <c r="N36" i="1"/>
  <c r="O36" i="1" s="1"/>
  <c r="P36" i="1" s="1"/>
  <c r="H37" i="1" s="1"/>
  <c r="E44" i="1"/>
  <c r="T11" i="1"/>
  <c r="N11" i="1"/>
  <c r="O11" i="1" s="1"/>
  <c r="P11" i="1" s="1"/>
  <c r="H12" i="1" s="1"/>
  <c r="F21" i="1"/>
  <c r="F22" i="1" s="1"/>
  <c r="F23" i="1" s="1"/>
  <c r="X9" i="2" l="1"/>
  <c r="AB9" i="2" s="1"/>
  <c r="L10" i="2" s="1"/>
  <c r="Z9" i="2"/>
  <c r="J10" i="2" s="1"/>
  <c r="W9" i="2"/>
  <c r="AA9" i="2" s="1"/>
  <c r="K10" i="2" s="1"/>
  <c r="G20" i="2"/>
  <c r="H20" i="2"/>
  <c r="E22" i="2"/>
  <c r="F20" i="2"/>
  <c r="F24" i="1"/>
  <c r="F47" i="1"/>
  <c r="E45" i="1"/>
  <c r="E46" i="1" s="1"/>
  <c r="E47" i="1" s="1"/>
  <c r="E48" i="1" s="1"/>
  <c r="E49" i="1" s="1"/>
  <c r="S37" i="1"/>
  <c r="I37" i="1"/>
  <c r="K37" i="1" s="1"/>
  <c r="S12" i="1"/>
  <c r="I12" i="1"/>
  <c r="K12" i="1" s="1"/>
  <c r="M10" i="2" l="1"/>
  <c r="O10" i="2" s="1"/>
  <c r="P10" i="2" s="1"/>
  <c r="H21" i="2"/>
  <c r="G21" i="2"/>
  <c r="F21" i="2"/>
  <c r="E23" i="2"/>
  <c r="F48" i="1"/>
  <c r="L37" i="1"/>
  <c r="T37" i="1" s="1"/>
  <c r="N37" i="1"/>
  <c r="O37" i="1" s="1"/>
  <c r="P37" i="1" s="1"/>
  <c r="H38" i="1" s="1"/>
  <c r="T12" i="1"/>
  <c r="N12" i="1"/>
  <c r="O12" i="1" s="1"/>
  <c r="P12" i="1" s="1"/>
  <c r="H13" i="1" s="1"/>
  <c r="R10" i="2" l="1"/>
  <c r="V10" i="2" s="1"/>
  <c r="S10" i="2"/>
  <c r="T10" i="2"/>
  <c r="E24" i="2"/>
  <c r="E25" i="2" s="1"/>
  <c r="E26" i="2" s="1"/>
  <c r="G22" i="2"/>
  <c r="H22" i="2"/>
  <c r="F22" i="2"/>
  <c r="F49" i="1"/>
  <c r="S38" i="1"/>
  <c r="I38" i="1"/>
  <c r="K38" i="1" s="1"/>
  <c r="S13" i="1"/>
  <c r="I13" i="1"/>
  <c r="K13" i="1" s="1"/>
  <c r="W10" i="2" l="1"/>
  <c r="AA10" i="2" s="1"/>
  <c r="K11" i="2" s="1"/>
  <c r="X10" i="2"/>
  <c r="AB10" i="2" s="1"/>
  <c r="L11" i="2" s="1"/>
  <c r="Z10" i="2"/>
  <c r="J11" i="2" s="1"/>
  <c r="F23" i="2"/>
  <c r="H23" i="2"/>
  <c r="G23" i="2"/>
  <c r="L38" i="1"/>
  <c r="T38" i="1" s="1"/>
  <c r="N38" i="1"/>
  <c r="O38" i="1" s="1"/>
  <c r="P38" i="1" s="1"/>
  <c r="H39" i="1" s="1"/>
  <c r="T13" i="1"/>
  <c r="N13" i="1"/>
  <c r="O13" i="1" s="1"/>
  <c r="P13" i="1" s="1"/>
  <c r="H14" i="1" s="1"/>
  <c r="M11" i="2" l="1"/>
  <c r="O11" i="2" s="1"/>
  <c r="P11" i="2" s="1"/>
  <c r="F24" i="2"/>
  <c r="F25" i="2" s="1"/>
  <c r="G24" i="2"/>
  <c r="G25" i="2" s="1"/>
  <c r="G26" i="2" s="1"/>
  <c r="H24" i="2"/>
  <c r="S39" i="1"/>
  <c r="I39" i="1"/>
  <c r="K39" i="1" s="1"/>
  <c r="S14" i="1"/>
  <c r="I14" i="1"/>
  <c r="K14" i="1" s="1"/>
  <c r="R11" i="2" l="1"/>
  <c r="V11" i="2" s="1"/>
  <c r="T11" i="2"/>
  <c r="S11" i="2"/>
  <c r="F26" i="2"/>
  <c r="L39" i="1"/>
  <c r="T39" i="1" s="1"/>
  <c r="N39" i="1"/>
  <c r="O39" i="1" s="1"/>
  <c r="P39" i="1" s="1"/>
  <c r="H40" i="1" s="1"/>
  <c r="T14" i="1"/>
  <c r="N14" i="1"/>
  <c r="O14" i="1" s="1"/>
  <c r="P14" i="1" s="1"/>
  <c r="H15" i="1" s="1"/>
  <c r="W11" i="2" l="1"/>
  <c r="AA11" i="2" s="1"/>
  <c r="K12" i="2" s="1"/>
  <c r="X11" i="2"/>
  <c r="AB11" i="2" s="1"/>
  <c r="L12" i="2" s="1"/>
  <c r="Z11" i="2"/>
  <c r="J12" i="2" s="1"/>
  <c r="S40" i="1"/>
  <c r="I40" i="1"/>
  <c r="K40" i="1" s="1"/>
  <c r="S15" i="1"/>
  <c r="I15" i="1"/>
  <c r="K15" i="1" s="1"/>
  <c r="M12" i="2" l="1"/>
  <c r="O12" i="2" s="1"/>
  <c r="P12" i="2" s="1"/>
  <c r="L40" i="1"/>
  <c r="T40" i="1" s="1"/>
  <c r="N40" i="1"/>
  <c r="O40" i="1" s="1"/>
  <c r="P40" i="1" s="1"/>
  <c r="H41" i="1" s="1"/>
  <c r="N15" i="1"/>
  <c r="O15" i="1" s="1"/>
  <c r="P15" i="1" s="1"/>
  <c r="H16" i="1" s="1"/>
  <c r="T15" i="1"/>
  <c r="S12" i="2" l="1"/>
  <c r="R12" i="2"/>
  <c r="V12" i="2" s="1"/>
  <c r="T12" i="2"/>
  <c r="S41" i="1"/>
  <c r="I41" i="1"/>
  <c r="K41" i="1" s="1"/>
  <c r="S16" i="1"/>
  <c r="I16" i="1"/>
  <c r="K16" i="1" s="1"/>
  <c r="X12" i="2" l="1"/>
  <c r="AB12" i="2" s="1"/>
  <c r="L13" i="2" s="1"/>
  <c r="Z12" i="2"/>
  <c r="J13" i="2" s="1"/>
  <c r="W12" i="2"/>
  <c r="AA12" i="2" s="1"/>
  <c r="K13" i="2" s="1"/>
  <c r="L41" i="1"/>
  <c r="T41" i="1" s="1"/>
  <c r="N41" i="1"/>
  <c r="O41" i="1" s="1"/>
  <c r="P41" i="1" s="1"/>
  <c r="H42" i="1" s="1"/>
  <c r="T16" i="1"/>
  <c r="N16" i="1"/>
  <c r="O16" i="1" s="1"/>
  <c r="P16" i="1" s="1"/>
  <c r="H17" i="1" s="1"/>
  <c r="M13" i="2" l="1"/>
  <c r="O13" i="2" s="1"/>
  <c r="P13" i="2" s="1"/>
  <c r="S42" i="1"/>
  <c r="I42" i="1"/>
  <c r="K42" i="1" s="1"/>
  <c r="S17" i="1"/>
  <c r="I17" i="1"/>
  <c r="K17" i="1" s="1"/>
  <c r="S13" i="2" l="1"/>
  <c r="T13" i="2"/>
  <c r="R13" i="2"/>
  <c r="V13" i="2" s="1"/>
  <c r="L42" i="1"/>
  <c r="T42" i="1" s="1"/>
  <c r="N42" i="1"/>
  <c r="O42" i="1" s="1"/>
  <c r="P42" i="1" s="1"/>
  <c r="H43" i="1" s="1"/>
  <c r="N17" i="1"/>
  <c r="O17" i="1" s="1"/>
  <c r="P17" i="1" s="1"/>
  <c r="H18" i="1" s="1"/>
  <c r="T17" i="1"/>
  <c r="Z13" i="2" l="1"/>
  <c r="J14" i="2" s="1"/>
  <c r="X13" i="2"/>
  <c r="AB13" i="2" s="1"/>
  <c r="L14" i="2" s="1"/>
  <c r="W13" i="2"/>
  <c r="AA13" i="2" s="1"/>
  <c r="K14" i="2" s="1"/>
  <c r="S43" i="1"/>
  <c r="I43" i="1"/>
  <c r="K43" i="1" s="1"/>
  <c r="S18" i="1"/>
  <c r="I18" i="1"/>
  <c r="K18" i="1" s="1"/>
  <c r="M14" i="2" l="1"/>
  <c r="O14" i="2" s="1"/>
  <c r="P14" i="2" s="1"/>
  <c r="L43" i="1"/>
  <c r="T43" i="1" s="1"/>
  <c r="N43" i="1"/>
  <c r="O43" i="1" s="1"/>
  <c r="P43" i="1" s="1"/>
  <c r="H44" i="1" s="1"/>
  <c r="T18" i="1"/>
  <c r="N18" i="1"/>
  <c r="O18" i="1" s="1"/>
  <c r="P18" i="1" s="1"/>
  <c r="H19" i="1" s="1"/>
  <c r="T14" i="2" l="1"/>
  <c r="R14" i="2"/>
  <c r="V14" i="2" s="1"/>
  <c r="S14" i="2"/>
  <c r="S44" i="1"/>
  <c r="I44" i="1"/>
  <c r="K44" i="1" s="1"/>
  <c r="I19" i="1"/>
  <c r="K19" i="1" s="1"/>
  <c r="S19" i="1"/>
  <c r="W14" i="2" l="1"/>
  <c r="AA14" i="2" s="1"/>
  <c r="K15" i="2" s="1"/>
  <c r="Z14" i="2"/>
  <c r="J15" i="2" s="1"/>
  <c r="X14" i="2"/>
  <c r="AB14" i="2" s="1"/>
  <c r="L15" i="2" s="1"/>
  <c r="L44" i="1"/>
  <c r="T44" i="1" s="1"/>
  <c r="N44" i="1"/>
  <c r="O44" i="1" s="1"/>
  <c r="P44" i="1" s="1"/>
  <c r="H45" i="1" s="1"/>
  <c r="N19" i="1"/>
  <c r="O19" i="1" s="1"/>
  <c r="P19" i="1" s="1"/>
  <c r="H20" i="1" s="1"/>
  <c r="T19" i="1"/>
  <c r="M15" i="2" l="1"/>
  <c r="O15" i="2" s="1"/>
  <c r="P15" i="2" s="1"/>
  <c r="S45" i="1"/>
  <c r="I45" i="1"/>
  <c r="K45" i="1" s="1"/>
  <c r="I20" i="1"/>
  <c r="K20" i="1" s="1"/>
  <c r="S20" i="1"/>
  <c r="S15" i="2" l="1"/>
  <c r="R15" i="2"/>
  <c r="V15" i="2" s="1"/>
  <c r="T15" i="2"/>
  <c r="L45" i="1"/>
  <c r="T45" i="1" s="1"/>
  <c r="N45" i="1"/>
  <c r="O45" i="1" s="1"/>
  <c r="P45" i="1" s="1"/>
  <c r="H46" i="1" s="1"/>
  <c r="T20" i="1"/>
  <c r="N20" i="1"/>
  <c r="O20" i="1" s="1"/>
  <c r="P20" i="1" s="1"/>
  <c r="H21" i="1" s="1"/>
  <c r="X15" i="2" l="1"/>
  <c r="AB15" i="2" s="1"/>
  <c r="L16" i="2" s="1"/>
  <c r="Z15" i="2"/>
  <c r="J16" i="2" s="1"/>
  <c r="W15" i="2"/>
  <c r="AA15" i="2" s="1"/>
  <c r="K16" i="2" s="1"/>
  <c r="S46" i="1"/>
  <c r="I46" i="1"/>
  <c r="K46" i="1" s="1"/>
  <c r="I21" i="1"/>
  <c r="K21" i="1" s="1"/>
  <c r="S21" i="1"/>
  <c r="M16" i="2" l="1"/>
  <c r="O16" i="2" s="1"/>
  <c r="P16" i="2" s="1"/>
  <c r="L46" i="1"/>
  <c r="T46" i="1" s="1"/>
  <c r="N46" i="1"/>
  <c r="O46" i="1" s="1"/>
  <c r="P46" i="1" s="1"/>
  <c r="H47" i="1" s="1"/>
  <c r="T21" i="1"/>
  <c r="N21" i="1"/>
  <c r="O21" i="1" s="1"/>
  <c r="P21" i="1" s="1"/>
  <c r="H22" i="1" s="1"/>
  <c r="R16" i="2" l="1"/>
  <c r="V16" i="2" s="1"/>
  <c r="T16" i="2"/>
  <c r="S16" i="2"/>
  <c r="S47" i="1"/>
  <c r="I47" i="1"/>
  <c r="K47" i="1" s="1"/>
  <c r="S22" i="1"/>
  <c r="I22" i="1"/>
  <c r="K22" i="1" s="1"/>
  <c r="W16" i="2" l="1"/>
  <c r="AA16" i="2" s="1"/>
  <c r="K17" i="2" s="1"/>
  <c r="X16" i="2"/>
  <c r="AB16" i="2" s="1"/>
  <c r="L17" i="2" s="1"/>
  <c r="Z16" i="2"/>
  <c r="J17" i="2" s="1"/>
  <c r="L47" i="1"/>
  <c r="T47" i="1" s="1"/>
  <c r="N47" i="1"/>
  <c r="O47" i="1" s="1"/>
  <c r="P47" i="1" s="1"/>
  <c r="H48" i="1" s="1"/>
  <c r="T22" i="1"/>
  <c r="N22" i="1"/>
  <c r="O22" i="1" s="1"/>
  <c r="P22" i="1" s="1"/>
  <c r="H23" i="1" s="1"/>
  <c r="M17" i="2" l="1"/>
  <c r="O17" i="2" s="1"/>
  <c r="P17" i="2" s="1"/>
  <c r="S23" i="1"/>
  <c r="I23" i="1"/>
  <c r="K23" i="1" s="1"/>
  <c r="S48" i="1"/>
  <c r="I48" i="1"/>
  <c r="K48" i="1" s="1"/>
  <c r="S17" i="2" l="1"/>
  <c r="T17" i="2"/>
  <c r="R17" i="2"/>
  <c r="V17" i="2" s="1"/>
  <c r="L48" i="1"/>
  <c r="T48" i="1" s="1"/>
  <c r="N48" i="1"/>
  <c r="O48" i="1" s="1"/>
  <c r="P48" i="1" s="1"/>
  <c r="H49" i="1" s="1"/>
  <c r="T23" i="1"/>
  <c r="N23" i="1"/>
  <c r="O23" i="1" s="1"/>
  <c r="P23" i="1" s="1"/>
  <c r="H24" i="1" s="1"/>
  <c r="W17" i="2" l="1"/>
  <c r="AA17" i="2" s="1"/>
  <c r="K18" i="2" s="1"/>
  <c r="Z17" i="2"/>
  <c r="J18" i="2" s="1"/>
  <c r="X17" i="2"/>
  <c r="AB17" i="2" s="1"/>
  <c r="L18" i="2" s="1"/>
  <c r="S24" i="1"/>
  <c r="I24" i="1"/>
  <c r="K24" i="1" s="1"/>
  <c r="S49" i="1"/>
  <c r="I49" i="1"/>
  <c r="K49" i="1" s="1"/>
  <c r="M18" i="2" l="1"/>
  <c r="O18" i="2" s="1"/>
  <c r="P18" i="2" s="1"/>
  <c r="L49" i="1"/>
  <c r="T49" i="1" s="1"/>
  <c r="N49" i="1"/>
  <c r="O49" i="1" s="1"/>
  <c r="P49" i="1" s="1"/>
  <c r="T24" i="1"/>
  <c r="N24" i="1"/>
  <c r="O24" i="1" s="1"/>
  <c r="P24" i="1" s="1"/>
  <c r="S18" i="2" l="1"/>
  <c r="R18" i="2"/>
  <c r="V18" i="2" s="1"/>
  <c r="T18" i="2"/>
  <c r="Z18" i="2" l="1"/>
  <c r="J19" i="2" s="1"/>
  <c r="X18" i="2"/>
  <c r="AB18" i="2" s="1"/>
  <c r="L19" i="2" s="1"/>
  <c r="W18" i="2"/>
  <c r="AA18" i="2" s="1"/>
  <c r="K19" i="2" s="1"/>
  <c r="M19" i="2" l="1"/>
  <c r="O19" i="2" s="1"/>
  <c r="P19" i="2" s="1"/>
  <c r="R19" i="2" l="1"/>
  <c r="V19" i="2" s="1"/>
  <c r="S19" i="2"/>
  <c r="T19" i="2"/>
  <c r="W19" i="2" l="1"/>
  <c r="AA19" i="2" s="1"/>
  <c r="K20" i="2" s="1"/>
  <c r="X19" i="2"/>
  <c r="AB19" i="2" s="1"/>
  <c r="L20" i="2" s="1"/>
  <c r="Z19" i="2"/>
  <c r="J20" i="2" s="1"/>
  <c r="M20" i="2" l="1"/>
  <c r="O20" i="2" s="1"/>
  <c r="P20" i="2" s="1"/>
  <c r="T20" i="2" l="1"/>
  <c r="S20" i="2"/>
  <c r="R20" i="2"/>
  <c r="V20" i="2" s="1"/>
  <c r="W20" i="2" l="1"/>
  <c r="AA20" i="2" s="1"/>
  <c r="K21" i="2" s="1"/>
  <c r="Z20" i="2"/>
  <c r="J21" i="2" s="1"/>
  <c r="X20" i="2"/>
  <c r="AB20" i="2" s="1"/>
  <c r="L21" i="2" s="1"/>
  <c r="M21" i="2" l="1"/>
  <c r="O21" i="2" s="1"/>
  <c r="P21" i="2" s="1"/>
  <c r="S21" i="2" l="1"/>
  <c r="T21" i="2"/>
  <c r="R21" i="2"/>
  <c r="V21" i="2" s="1"/>
  <c r="X21" i="2" l="1"/>
  <c r="AB21" i="2" s="1"/>
  <c r="L22" i="2" s="1"/>
  <c r="Z21" i="2"/>
  <c r="J22" i="2" s="1"/>
  <c r="W21" i="2"/>
  <c r="AA21" i="2" s="1"/>
  <c r="K22" i="2" s="1"/>
  <c r="M22" i="2" l="1"/>
  <c r="O22" i="2" s="1"/>
  <c r="P22" i="2" s="1"/>
  <c r="S22" i="2" l="1"/>
  <c r="T22" i="2"/>
  <c r="R22" i="2"/>
  <c r="V22" i="2" s="1"/>
  <c r="Z22" i="2" l="1"/>
  <c r="J23" i="2" s="1"/>
  <c r="X22" i="2"/>
  <c r="AB22" i="2" s="1"/>
  <c r="L23" i="2" s="1"/>
  <c r="W22" i="2"/>
  <c r="AA22" i="2" s="1"/>
  <c r="K23" i="2" s="1"/>
  <c r="M23" i="2" l="1"/>
  <c r="O23" i="2" s="1"/>
  <c r="P23" i="2" s="1"/>
  <c r="S23" i="2" l="1"/>
  <c r="T23" i="2"/>
  <c r="R23" i="2"/>
  <c r="V23" i="2" s="1"/>
  <c r="Z23" i="2" l="1"/>
  <c r="J24" i="2" s="1"/>
  <c r="X23" i="2"/>
  <c r="AB23" i="2" s="1"/>
  <c r="L24" i="2" s="1"/>
  <c r="W23" i="2"/>
  <c r="AA23" i="2" s="1"/>
  <c r="K24" i="2" s="1"/>
  <c r="M24" i="2" l="1"/>
  <c r="O24" i="2" s="1"/>
  <c r="P24" i="2" s="1"/>
  <c r="R24" i="2" l="1"/>
  <c r="V24" i="2" s="1"/>
  <c r="T24" i="2"/>
  <c r="S24" i="2"/>
  <c r="X24" i="2" l="1"/>
  <c r="AB24" i="2" s="1"/>
  <c r="L25" i="2" s="1"/>
  <c r="W24" i="2"/>
  <c r="AA24" i="2" s="1"/>
  <c r="K25" i="2" s="1"/>
  <c r="Z24" i="2"/>
  <c r="J25" i="2" s="1"/>
  <c r="M25" i="2" l="1"/>
  <c r="O25" i="2" s="1"/>
  <c r="P25" i="2" s="1"/>
  <c r="S25" i="2" l="1"/>
  <c r="T25" i="2"/>
  <c r="R25" i="2"/>
  <c r="V25" i="2" s="1"/>
  <c r="Z25" i="2" l="1"/>
  <c r="J26" i="2" s="1"/>
  <c r="X25" i="2"/>
  <c r="AB25" i="2" s="1"/>
  <c r="L26" i="2" s="1"/>
  <c r="W25" i="2"/>
  <c r="AA25" i="2" s="1"/>
  <c r="K26" i="2" s="1"/>
  <c r="M26" i="2" l="1"/>
  <c r="O26" i="2" s="1"/>
  <c r="P26" i="2" s="1"/>
  <c r="R26" i="2" l="1"/>
  <c r="V26" i="2" s="1"/>
  <c r="S26" i="2"/>
  <c r="T26" i="2"/>
  <c r="X26" i="2" l="1"/>
  <c r="AB26" i="2" s="1"/>
  <c r="W26" i="2"/>
  <c r="AA26" i="2" s="1"/>
  <c r="Z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H5" authorId="0" shapeId="0" xr:uid="{06831D98-A652-49BE-9B68-6CFC2DAFCAA4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</t>
        </r>
      </text>
    </comment>
    <comment ref="H30" authorId="0" shapeId="0" xr:uid="{A4FDDB5E-684F-45F0-803F-B08BF082FAA4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J5" authorId="0" shapeId="0" xr:uid="{393C9CB2-4556-4B03-86D8-00B7513021AD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 1
</t>
        </r>
      </text>
    </comment>
    <comment ref="K5" authorId="0" shapeId="0" xr:uid="{D7AE6275-E0EB-4F56-9AB7-438E954C48FC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 2</t>
        </r>
      </text>
    </comment>
    <comment ref="L5" authorId="0" shapeId="0" xr:uid="{A8A64D55-E7D9-4232-827F-EAFFEF70AF90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 3</t>
        </r>
      </text>
    </comment>
  </commentList>
</comments>
</file>

<file path=xl/sharedStrings.xml><?xml version="1.0" encoding="utf-8"?>
<sst xmlns="http://schemas.openxmlformats.org/spreadsheetml/2006/main" count="62" uniqueCount="34">
  <si>
    <t>SISO - Single Input Single Output</t>
  </si>
  <si>
    <t>Iteration</t>
  </si>
  <si>
    <t>Input</t>
  </si>
  <si>
    <t>Weight</t>
  </si>
  <si>
    <t>NN Prediction</t>
  </si>
  <si>
    <t>Learning Rate</t>
  </si>
  <si>
    <t>Expected Value</t>
  </si>
  <si>
    <t>SETUP</t>
  </si>
  <si>
    <t>PREDICTING</t>
  </si>
  <si>
    <t>CALCULATING ERROR</t>
  </si>
  <si>
    <t>Error Raw</t>
  </si>
  <si>
    <t>Error</t>
  </si>
  <si>
    <t>ADJUSTING WEIGHT</t>
  </si>
  <si>
    <t>Error Derivative</t>
  </si>
  <si>
    <t>Weight Adjustment</t>
  </si>
  <si>
    <t>Weight New</t>
  </si>
  <si>
    <r>
      <rPr>
        <b/>
        <sz val="11"/>
        <color rgb="FFFF0000"/>
        <rFont val="Calibri"/>
        <family val="2"/>
        <scheme val="minor"/>
      </rPr>
      <t>Part 2</t>
    </r>
    <r>
      <rPr>
        <sz val="11"/>
        <color rgb="FFFF0000"/>
        <rFont val="Calibri"/>
        <family val="2"/>
        <scheme val="minor"/>
      </rPr>
      <t>: Initial weight berada di sisi kanan weight yang dicari</t>
    </r>
  </si>
  <si>
    <r>
      <rPr>
        <b/>
        <sz val="11"/>
        <color rgb="FFFF0000"/>
        <rFont val="Calibri"/>
        <family val="2"/>
        <scheme val="minor"/>
      </rPr>
      <t>Part 1</t>
    </r>
    <r>
      <rPr>
        <sz val="11"/>
        <color rgb="FFFF0000"/>
        <rFont val="Calibri"/>
        <family val="2"/>
        <scheme val="minor"/>
      </rPr>
      <t>: Initial weight berada di sisi kiri weight yang dicari</t>
    </r>
  </si>
  <si>
    <t>WEIGHT vs ERROR</t>
  </si>
  <si>
    <t>Input 1</t>
  </si>
  <si>
    <t>Input 2</t>
  </si>
  <si>
    <t>Input 3</t>
  </si>
  <si>
    <t>Weight 1</t>
  </si>
  <si>
    <t>Weight 2</t>
  </si>
  <si>
    <t>Weight 3</t>
  </si>
  <si>
    <t>Weight 2 New</t>
  </si>
  <si>
    <t>Weight 3 New</t>
  </si>
  <si>
    <t>Weight 1 New</t>
  </si>
  <si>
    <t>Error 1 Derivative</t>
  </si>
  <si>
    <t>Error 2 Derivative</t>
  </si>
  <si>
    <t>Error 3 Derivative</t>
  </si>
  <si>
    <t>Weight 1 Adjustment</t>
  </si>
  <si>
    <t>Weight 2 Adjustment</t>
  </si>
  <si>
    <t>Weight 3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</si>
</sst>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SISO!$T$4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SISO!$S$5:$S$24</c:f>
              <c:numCache>
                <c:formatCode>General</c:formatCode>
                <c:ptCount val="20"/>
                <c:pt idx="0">
                  <c:v>0</c:v>
                </c:pt>
                <c:pt idx="1">
                  <c:v>28.8</c:v>
                </c:pt>
                <c:pt idx="2">
                  <c:v>47.231999999999999</c:v>
                </c:pt>
                <c:pt idx="3">
                  <c:v>59.028480000000002</c:v>
                </c:pt>
                <c:pt idx="4">
                  <c:v>66.578227200000001</c:v>
                </c:pt>
                <c:pt idx="5">
                  <c:v>71.410065407999994</c:v>
                </c:pt>
                <c:pt idx="6">
                  <c:v>74.502441861119991</c:v>
                </c:pt>
                <c:pt idx="7">
                  <c:v>76.481562791116787</c:v>
                </c:pt>
                <c:pt idx="8">
                  <c:v>77.748200186314747</c:v>
                </c:pt>
                <c:pt idx="9">
                  <c:v>78.558848119241432</c:v>
                </c:pt>
                <c:pt idx="10">
                  <c:v>79.077662796314513</c:v>
                </c:pt>
                <c:pt idx="11">
                  <c:v>79.409704189641289</c:v>
                </c:pt>
                <c:pt idx="12">
                  <c:v>79.622210681370419</c:v>
                </c:pt>
                <c:pt idx="13">
                  <c:v>79.758214836077073</c:v>
                </c:pt>
                <c:pt idx="14">
                  <c:v>79.845257495089328</c:v>
                </c:pt>
                <c:pt idx="15">
                  <c:v>79.900964796857167</c:v>
                </c:pt>
                <c:pt idx="16">
                  <c:v>79.93661746998859</c:v>
                </c:pt>
                <c:pt idx="17">
                  <c:v>79.959435180792696</c:v>
                </c:pt>
                <c:pt idx="18">
                  <c:v>79.974038515707321</c:v>
                </c:pt>
                <c:pt idx="19">
                  <c:v>79.983384650052685</c:v>
                </c:pt>
              </c:numCache>
            </c:numRef>
          </c:xVal>
          <c:yVal>
            <c:numRef>
              <c:f>SISO!$T$5:$T$24</c:f>
              <c:numCache>
                <c:formatCode>General</c:formatCode>
                <c:ptCount val="20"/>
                <c:pt idx="0">
                  <c:v>64</c:v>
                </c:pt>
                <c:pt idx="1">
                  <c:v>26.214400000000001</c:v>
                </c:pt>
                <c:pt idx="2">
                  <c:v>10.73742</c:v>
                </c:pt>
                <c:pt idx="3">
                  <c:v>4.3980499999999996</c:v>
                </c:pt>
                <c:pt idx="4">
                  <c:v>1.8014399999999999</c:v>
                </c:pt>
                <c:pt idx="5">
                  <c:v>0.73787000000000003</c:v>
                </c:pt>
                <c:pt idx="6">
                  <c:v>0.30223</c:v>
                </c:pt>
                <c:pt idx="7">
                  <c:v>0.12379</c:v>
                </c:pt>
                <c:pt idx="8">
                  <c:v>5.0709999999999998E-2</c:v>
                </c:pt>
                <c:pt idx="9">
                  <c:v>2.077E-2</c:v>
                </c:pt>
                <c:pt idx="10">
                  <c:v>8.5100000000000002E-3</c:v>
                </c:pt>
                <c:pt idx="11">
                  <c:v>3.48E-3</c:v>
                </c:pt>
                <c:pt idx="12">
                  <c:v>1.4300000000000001E-3</c:v>
                </c:pt>
                <c:pt idx="13">
                  <c:v>5.8E-4</c:v>
                </c:pt>
                <c:pt idx="14">
                  <c:v>2.4000000000000001E-4</c:v>
                </c:pt>
                <c:pt idx="15">
                  <c:v>1E-4</c:v>
                </c:pt>
                <c:pt idx="16">
                  <c:v>4.0000000000000003E-5</c:v>
                </c:pt>
                <c:pt idx="17">
                  <c:v>2.0000000000000002E-5</c:v>
                </c:pt>
                <c:pt idx="18">
                  <c:v>1.0000000000000001E-5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7-48BA-B039-425E4D2C8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180591"/>
        <c:axId val="2089181071"/>
      </c:scatterChart>
      <c:valAx>
        <c:axId val="208918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81071"/>
        <c:crosses val="autoZero"/>
        <c:crossBetween val="midCat"/>
      </c:valAx>
      <c:valAx>
        <c:axId val="208918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8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SISO!$T$29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SISO!$S$30:$S$49</c:f>
              <c:numCache>
                <c:formatCode>General</c:formatCode>
                <c:ptCount val="20"/>
                <c:pt idx="0">
                  <c:v>160</c:v>
                </c:pt>
                <c:pt idx="1">
                  <c:v>131.19999999999999</c:v>
                </c:pt>
                <c:pt idx="2">
                  <c:v>112.768</c:v>
                </c:pt>
                <c:pt idx="3">
                  <c:v>100.97152</c:v>
                </c:pt>
                <c:pt idx="4">
                  <c:v>93.421772799999999</c:v>
                </c:pt>
                <c:pt idx="5">
                  <c:v>88.589934592000006</c:v>
                </c:pt>
                <c:pt idx="6">
                  <c:v>85.497558138880009</c:v>
                </c:pt>
                <c:pt idx="7">
                  <c:v>83.518437208883199</c:v>
                </c:pt>
                <c:pt idx="8">
                  <c:v>82.251799813685253</c:v>
                </c:pt>
                <c:pt idx="9">
                  <c:v>81.441151880758568</c:v>
                </c:pt>
                <c:pt idx="10">
                  <c:v>80.922337203685487</c:v>
                </c:pt>
                <c:pt idx="11">
                  <c:v>80.590295810358711</c:v>
                </c:pt>
                <c:pt idx="12">
                  <c:v>80.377789318629581</c:v>
                </c:pt>
                <c:pt idx="13">
                  <c:v>80.241785163922927</c:v>
                </c:pt>
                <c:pt idx="14">
                  <c:v>80.154742504910672</c:v>
                </c:pt>
                <c:pt idx="15">
                  <c:v>80.099035203142833</c:v>
                </c:pt>
                <c:pt idx="16">
                  <c:v>80.06338253001141</c:v>
                </c:pt>
                <c:pt idx="17">
                  <c:v>80.040564819207304</c:v>
                </c:pt>
                <c:pt idx="18">
                  <c:v>80.025961484292679</c:v>
                </c:pt>
                <c:pt idx="19">
                  <c:v>80.016615349947315</c:v>
                </c:pt>
              </c:numCache>
            </c:numRef>
          </c:xVal>
          <c:yVal>
            <c:numRef>
              <c:f>SISO!$T$30:$T$49</c:f>
              <c:numCache>
                <c:formatCode>General</c:formatCode>
                <c:ptCount val="20"/>
                <c:pt idx="0">
                  <c:v>64</c:v>
                </c:pt>
                <c:pt idx="1">
                  <c:v>26.214400000000001</c:v>
                </c:pt>
                <c:pt idx="2">
                  <c:v>10.73742</c:v>
                </c:pt>
                <c:pt idx="3">
                  <c:v>4.3980499999999996</c:v>
                </c:pt>
                <c:pt idx="4">
                  <c:v>1.8014399999999999</c:v>
                </c:pt>
                <c:pt idx="5">
                  <c:v>0.73787000000000003</c:v>
                </c:pt>
                <c:pt idx="6">
                  <c:v>0.30223</c:v>
                </c:pt>
                <c:pt idx="7">
                  <c:v>0.12379</c:v>
                </c:pt>
                <c:pt idx="8">
                  <c:v>5.0709999999999998E-2</c:v>
                </c:pt>
                <c:pt idx="9">
                  <c:v>2.077E-2</c:v>
                </c:pt>
                <c:pt idx="10">
                  <c:v>8.5100000000000002E-3</c:v>
                </c:pt>
                <c:pt idx="11">
                  <c:v>3.48E-3</c:v>
                </c:pt>
                <c:pt idx="12">
                  <c:v>1.4300000000000001E-3</c:v>
                </c:pt>
                <c:pt idx="13">
                  <c:v>5.8E-4</c:v>
                </c:pt>
                <c:pt idx="14">
                  <c:v>2.4000000000000001E-4</c:v>
                </c:pt>
                <c:pt idx="15">
                  <c:v>1E-4</c:v>
                </c:pt>
                <c:pt idx="16">
                  <c:v>4.0000000000000003E-5</c:v>
                </c:pt>
                <c:pt idx="17">
                  <c:v>2.0000000000000002E-5</c:v>
                </c:pt>
                <c:pt idx="18">
                  <c:v>1.0000000000000001E-5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0-48DE-8A67-4F242CA8D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86799"/>
        <c:axId val="291773839"/>
      </c:scatterChart>
      <c:valAx>
        <c:axId val="29178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73839"/>
        <c:crosses val="autoZero"/>
        <c:crossBetween val="midCat"/>
      </c:valAx>
      <c:valAx>
        <c:axId val="29177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8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495300</xdr:colOff>
      <xdr:row>5</xdr:row>
      <xdr:rowOff>109537</xdr:rowOff>
    </xdr:from>
    <xdr:to>
      <xdr:col>29</xdr:col>
      <xdr:colOff>190500</xdr:colOff>
      <xdr:row>16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A32D7-7D63-DB0B-839E-121B32D50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600075</xdr:colOff>
      <xdr:row>26</xdr:row>
      <xdr:rowOff>204787</xdr:rowOff>
    </xdr:from>
    <xdr:to>
      <xdr:col>29</xdr:col>
      <xdr:colOff>590550</xdr:colOff>
      <xdr:row>37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238F10-2BA9-2DBC-A7F4-4D72277B1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9"/>
  <sheetViews>
    <sheetView showGridLines="0" workbookViewId="0">
      <selection activeCell="L5" sqref="L5"/>
    </sheetView>
  </sheetViews>
  <sheetFormatPr defaultRowHeight="20.100000000000001" customHeight="1" x14ac:dyDescent="0.25"/>
  <cols>
    <col min="1" max="1" width="1.7109375" style="1" customWidth="1"/>
    <col min="2" max="2" width="9.140625" style="12"/>
    <col min="3" max="3" width="1.7109375" style="12" customWidth="1"/>
    <col min="4" max="6" width="15.7109375" style="12" customWidth="1"/>
    <col min="7" max="7" width="1.7109375" style="2" customWidth="1"/>
    <col min="8" max="9" width="15.7109375" style="1" customWidth="1"/>
    <col min="10" max="10" width="1.7109375" style="2" customWidth="1"/>
    <col min="11" max="12" width="15.7109375" style="1" customWidth="1"/>
    <col min="13" max="13" width="1.7109375" style="2" customWidth="1"/>
    <col min="14" max="14" width="15.7109375" style="1" customWidth="1"/>
    <col min="15" max="15" width="18.7109375" style="1" bestFit="1" customWidth="1"/>
    <col min="16" max="16" width="15.7109375" style="1" customWidth="1"/>
    <col min="17" max="18" width="1.7109375" style="1" customWidth="1"/>
    <col min="19" max="16384" width="9.140625" style="1"/>
  </cols>
  <sheetData>
    <row r="1" spans="2:20" ht="20.100000000000001" customHeight="1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20" ht="20.100000000000001" customHeight="1" x14ac:dyDescent="0.25">
      <c r="B2" s="18" t="s">
        <v>17</v>
      </c>
    </row>
    <row r="3" spans="2:20" s="4" customFormat="1" ht="24.95" customHeight="1" x14ac:dyDescent="0.25">
      <c r="B3" s="6" t="s">
        <v>1</v>
      </c>
      <c r="C3" s="15"/>
      <c r="D3" s="8" t="s">
        <v>7</v>
      </c>
      <c r="E3" s="8"/>
      <c r="F3" s="8"/>
      <c r="G3" s="5"/>
      <c r="H3" s="8" t="s">
        <v>8</v>
      </c>
      <c r="I3" s="8"/>
      <c r="J3" s="5"/>
      <c r="K3" s="10" t="s">
        <v>9</v>
      </c>
      <c r="L3" s="11"/>
      <c r="M3" s="5"/>
      <c r="N3" s="8" t="s">
        <v>12</v>
      </c>
      <c r="O3" s="8"/>
      <c r="P3" s="8"/>
      <c r="S3" s="8" t="s">
        <v>18</v>
      </c>
      <c r="T3" s="8"/>
    </row>
    <row r="4" spans="2:20" s="4" customFormat="1" ht="24.95" customHeight="1" x14ac:dyDescent="0.25">
      <c r="B4" s="7"/>
      <c r="C4" s="15"/>
      <c r="D4" s="9" t="s">
        <v>6</v>
      </c>
      <c r="E4" s="9" t="s">
        <v>5</v>
      </c>
      <c r="F4" s="9" t="s">
        <v>2</v>
      </c>
      <c r="G4" s="5"/>
      <c r="H4" s="9" t="s">
        <v>3</v>
      </c>
      <c r="I4" s="9" t="s">
        <v>4</v>
      </c>
      <c r="J4" s="5"/>
      <c r="K4" s="9" t="s">
        <v>10</v>
      </c>
      <c r="L4" s="9" t="s">
        <v>11</v>
      </c>
      <c r="M4" s="5"/>
      <c r="N4" s="9" t="s">
        <v>13</v>
      </c>
      <c r="O4" s="9" t="s">
        <v>14</v>
      </c>
      <c r="P4" s="9" t="s">
        <v>15</v>
      </c>
      <c r="S4" s="9" t="str">
        <f>H4</f>
        <v>Weight</v>
      </c>
      <c r="T4" s="9" t="str">
        <f>L4</f>
        <v>Error</v>
      </c>
    </row>
    <row r="5" spans="2:20" ht="20.100000000000001" customHeight="1" x14ac:dyDescent="0.25">
      <c r="B5" s="16">
        <v>1</v>
      </c>
      <c r="C5" s="13"/>
      <c r="D5" s="16">
        <v>8</v>
      </c>
      <c r="E5" s="16">
        <v>18</v>
      </c>
      <c r="F5" s="16">
        <v>0.1</v>
      </c>
      <c r="H5" s="21">
        <v>0</v>
      </c>
      <c r="I5" s="3">
        <f>F5*H5</f>
        <v>0</v>
      </c>
      <c r="K5" s="3">
        <f>I5-D5</f>
        <v>-8</v>
      </c>
      <c r="L5" s="3">
        <f t="shared" ref="L5:L24" si="0">ROUND(POWER(K5,2), 5)</f>
        <v>64</v>
      </c>
      <c r="N5" s="3">
        <f>2*F5*K5</f>
        <v>-1.6</v>
      </c>
      <c r="O5" s="3">
        <f>E5*N5</f>
        <v>-28.8</v>
      </c>
      <c r="P5" s="3">
        <f>H5-O5</f>
        <v>28.8</v>
      </c>
      <c r="S5" s="3">
        <f>H5</f>
        <v>0</v>
      </c>
      <c r="T5" s="3">
        <f>L5</f>
        <v>64</v>
      </c>
    </row>
    <row r="6" spans="2:20" ht="20.100000000000001" customHeight="1" x14ac:dyDescent="0.25">
      <c r="B6" s="16">
        <f>B5+1</f>
        <v>2</v>
      </c>
      <c r="C6" s="13"/>
      <c r="D6" s="16">
        <f>D5</f>
        <v>8</v>
      </c>
      <c r="E6" s="16">
        <f>E5</f>
        <v>18</v>
      </c>
      <c r="F6" s="16">
        <f>F5</f>
        <v>0.1</v>
      </c>
      <c r="H6" s="3">
        <f>P5</f>
        <v>28.8</v>
      </c>
      <c r="I6" s="3">
        <f>F6*H6</f>
        <v>2.8800000000000003</v>
      </c>
      <c r="K6" s="3">
        <f>I6-D6</f>
        <v>-5.1199999999999992</v>
      </c>
      <c r="L6" s="3">
        <f t="shared" si="0"/>
        <v>26.214400000000001</v>
      </c>
      <c r="N6" s="3">
        <f>2*F6*K6</f>
        <v>-1.0239999999999998</v>
      </c>
      <c r="O6" s="3">
        <f>E6*N6</f>
        <v>-18.431999999999995</v>
      </c>
      <c r="P6" s="3">
        <f>H6-O6</f>
        <v>47.231999999999999</v>
      </c>
      <c r="S6" s="3">
        <f t="shared" ref="S6:S21" si="1">H6</f>
        <v>28.8</v>
      </c>
      <c r="T6" s="3">
        <f t="shared" ref="T6:T21" si="2">L6</f>
        <v>26.214400000000001</v>
      </c>
    </row>
    <row r="7" spans="2:20" ht="20.100000000000001" customHeight="1" x14ac:dyDescent="0.25">
      <c r="B7" s="16">
        <f t="shared" ref="B7:B18" si="3">B6+1</f>
        <v>3</v>
      </c>
      <c r="C7" s="13"/>
      <c r="D7" s="16">
        <f t="shared" ref="D7:D18" si="4">D6</f>
        <v>8</v>
      </c>
      <c r="E7" s="16">
        <f t="shared" ref="E7:E18" si="5">E6</f>
        <v>18</v>
      </c>
      <c r="F7" s="16">
        <f t="shared" ref="F7:F18" si="6">F6</f>
        <v>0.1</v>
      </c>
      <c r="H7" s="3">
        <f t="shared" ref="H7:H18" si="7">P6</f>
        <v>47.231999999999999</v>
      </c>
      <c r="I7" s="3">
        <f t="shared" ref="I7:I18" si="8">F7*H7</f>
        <v>4.7232000000000003</v>
      </c>
      <c r="K7" s="3">
        <f t="shared" ref="K7:K18" si="9">I7-D7</f>
        <v>-3.2767999999999997</v>
      </c>
      <c r="L7" s="3">
        <f t="shared" si="0"/>
        <v>10.73742</v>
      </c>
      <c r="N7" s="3">
        <f t="shared" ref="N7:N18" si="10">2*F7*K7</f>
        <v>-0.65535999999999994</v>
      </c>
      <c r="O7" s="3">
        <f t="shared" ref="O7:O18" si="11">E7*N7</f>
        <v>-11.796479999999999</v>
      </c>
      <c r="P7" s="3">
        <f t="shared" ref="P7:P18" si="12">H7-O7</f>
        <v>59.028480000000002</v>
      </c>
      <c r="S7" s="3">
        <f t="shared" si="1"/>
        <v>47.231999999999999</v>
      </c>
      <c r="T7" s="3">
        <f t="shared" si="2"/>
        <v>10.73742</v>
      </c>
    </row>
    <row r="8" spans="2:20" ht="20.100000000000001" customHeight="1" x14ac:dyDescent="0.25">
      <c r="B8" s="16">
        <f t="shared" si="3"/>
        <v>4</v>
      </c>
      <c r="C8" s="13"/>
      <c r="D8" s="16">
        <f t="shared" si="4"/>
        <v>8</v>
      </c>
      <c r="E8" s="16">
        <f t="shared" si="5"/>
        <v>18</v>
      </c>
      <c r="F8" s="16">
        <f t="shared" si="6"/>
        <v>0.1</v>
      </c>
      <c r="H8" s="3">
        <f t="shared" si="7"/>
        <v>59.028480000000002</v>
      </c>
      <c r="I8" s="3">
        <f t="shared" si="8"/>
        <v>5.9028480000000005</v>
      </c>
      <c r="K8" s="3">
        <f t="shared" si="9"/>
        <v>-2.0971519999999995</v>
      </c>
      <c r="L8" s="3">
        <f t="shared" si="0"/>
        <v>4.3980499999999996</v>
      </c>
      <c r="N8" s="3">
        <f t="shared" si="10"/>
        <v>-0.41943039999999993</v>
      </c>
      <c r="O8" s="3">
        <f t="shared" si="11"/>
        <v>-7.5497471999999988</v>
      </c>
      <c r="P8" s="3">
        <f t="shared" si="12"/>
        <v>66.578227200000001</v>
      </c>
      <c r="S8" s="3">
        <f t="shared" si="1"/>
        <v>59.028480000000002</v>
      </c>
      <c r="T8" s="3">
        <f t="shared" si="2"/>
        <v>4.3980499999999996</v>
      </c>
    </row>
    <row r="9" spans="2:20" ht="20.100000000000001" customHeight="1" x14ac:dyDescent="0.25">
      <c r="B9" s="16">
        <f t="shared" si="3"/>
        <v>5</v>
      </c>
      <c r="C9" s="13"/>
      <c r="D9" s="16">
        <f t="shared" si="4"/>
        <v>8</v>
      </c>
      <c r="E9" s="16">
        <f t="shared" si="5"/>
        <v>18</v>
      </c>
      <c r="F9" s="16">
        <f t="shared" si="6"/>
        <v>0.1</v>
      </c>
      <c r="H9" s="3">
        <f t="shared" si="7"/>
        <v>66.578227200000001</v>
      </c>
      <c r="I9" s="3">
        <f t="shared" si="8"/>
        <v>6.6578227200000004</v>
      </c>
      <c r="K9" s="3">
        <f t="shared" si="9"/>
        <v>-1.3421772799999996</v>
      </c>
      <c r="L9" s="3">
        <f t="shared" si="0"/>
        <v>1.8014399999999999</v>
      </c>
      <c r="N9" s="3">
        <f t="shared" si="10"/>
        <v>-0.26843545599999991</v>
      </c>
      <c r="O9" s="3">
        <f t="shared" si="11"/>
        <v>-4.831838207999998</v>
      </c>
      <c r="P9" s="3">
        <f t="shared" si="12"/>
        <v>71.410065407999994</v>
      </c>
      <c r="S9" s="3">
        <f t="shared" si="1"/>
        <v>66.578227200000001</v>
      </c>
      <c r="T9" s="3">
        <f t="shared" si="2"/>
        <v>1.8014399999999999</v>
      </c>
    </row>
    <row r="10" spans="2:20" ht="20.100000000000001" customHeight="1" x14ac:dyDescent="0.25">
      <c r="B10" s="16">
        <f t="shared" si="3"/>
        <v>6</v>
      </c>
      <c r="C10" s="13"/>
      <c r="D10" s="16">
        <f t="shared" si="4"/>
        <v>8</v>
      </c>
      <c r="E10" s="16">
        <f t="shared" si="5"/>
        <v>18</v>
      </c>
      <c r="F10" s="16">
        <f t="shared" si="6"/>
        <v>0.1</v>
      </c>
      <c r="H10" s="3">
        <f t="shared" si="7"/>
        <v>71.410065407999994</v>
      </c>
      <c r="I10" s="3">
        <f t="shared" si="8"/>
        <v>7.1410065407999994</v>
      </c>
      <c r="K10" s="3">
        <f t="shared" si="9"/>
        <v>-0.85899345920000059</v>
      </c>
      <c r="L10" s="3">
        <f t="shared" si="0"/>
        <v>0.73787000000000003</v>
      </c>
      <c r="N10" s="3">
        <f t="shared" si="10"/>
        <v>-0.17179869184000013</v>
      </c>
      <c r="O10" s="3">
        <f t="shared" si="11"/>
        <v>-3.0923764531200022</v>
      </c>
      <c r="P10" s="3">
        <f t="shared" si="12"/>
        <v>74.502441861119991</v>
      </c>
      <c r="S10" s="3">
        <f t="shared" si="1"/>
        <v>71.410065407999994</v>
      </c>
      <c r="T10" s="3">
        <f t="shared" si="2"/>
        <v>0.73787000000000003</v>
      </c>
    </row>
    <row r="11" spans="2:20" ht="20.100000000000001" customHeight="1" x14ac:dyDescent="0.25">
      <c r="B11" s="16">
        <f t="shared" si="3"/>
        <v>7</v>
      </c>
      <c r="C11" s="13"/>
      <c r="D11" s="16">
        <f t="shared" si="4"/>
        <v>8</v>
      </c>
      <c r="E11" s="16">
        <f t="shared" si="5"/>
        <v>18</v>
      </c>
      <c r="F11" s="16">
        <f t="shared" si="6"/>
        <v>0.1</v>
      </c>
      <c r="H11" s="3">
        <f t="shared" si="7"/>
        <v>74.502441861119991</v>
      </c>
      <c r="I11" s="3">
        <f t="shared" si="8"/>
        <v>7.4502441861119992</v>
      </c>
      <c r="K11" s="3">
        <f t="shared" si="9"/>
        <v>-0.54975581388800077</v>
      </c>
      <c r="L11" s="3">
        <f t="shared" si="0"/>
        <v>0.30223</v>
      </c>
      <c r="N11" s="3">
        <f t="shared" si="10"/>
        <v>-0.10995116277760016</v>
      </c>
      <c r="O11" s="3">
        <f t="shared" si="11"/>
        <v>-1.9791209299968029</v>
      </c>
      <c r="P11" s="3">
        <f t="shared" si="12"/>
        <v>76.481562791116787</v>
      </c>
      <c r="S11" s="3">
        <f t="shared" si="1"/>
        <v>74.502441861119991</v>
      </c>
      <c r="T11" s="3">
        <f t="shared" si="2"/>
        <v>0.30223</v>
      </c>
    </row>
    <row r="12" spans="2:20" ht="20.100000000000001" customHeight="1" x14ac:dyDescent="0.25">
      <c r="B12" s="16">
        <f t="shared" si="3"/>
        <v>8</v>
      </c>
      <c r="C12" s="13"/>
      <c r="D12" s="16">
        <f t="shared" si="4"/>
        <v>8</v>
      </c>
      <c r="E12" s="16">
        <f t="shared" si="5"/>
        <v>18</v>
      </c>
      <c r="F12" s="16">
        <f t="shared" si="6"/>
        <v>0.1</v>
      </c>
      <c r="H12" s="3">
        <f t="shared" si="7"/>
        <v>76.481562791116787</v>
      </c>
      <c r="I12" s="3">
        <f t="shared" si="8"/>
        <v>7.6481562791116788</v>
      </c>
      <c r="K12" s="3">
        <f t="shared" si="9"/>
        <v>-0.35184372088832117</v>
      </c>
      <c r="L12" s="3">
        <f t="shared" si="0"/>
        <v>0.12379</v>
      </c>
      <c r="N12" s="3">
        <f t="shared" si="10"/>
        <v>-7.0368744177664241E-2</v>
      </c>
      <c r="O12" s="3">
        <f t="shared" si="11"/>
        <v>-1.2666373951979564</v>
      </c>
      <c r="P12" s="3">
        <f t="shared" si="12"/>
        <v>77.748200186314747</v>
      </c>
      <c r="S12" s="3">
        <f t="shared" si="1"/>
        <v>76.481562791116787</v>
      </c>
      <c r="T12" s="3">
        <f t="shared" si="2"/>
        <v>0.12379</v>
      </c>
    </row>
    <row r="13" spans="2:20" ht="20.100000000000001" customHeight="1" x14ac:dyDescent="0.25">
      <c r="B13" s="16">
        <f t="shared" si="3"/>
        <v>9</v>
      </c>
      <c r="C13" s="13"/>
      <c r="D13" s="16">
        <f t="shared" si="4"/>
        <v>8</v>
      </c>
      <c r="E13" s="16">
        <f t="shared" si="5"/>
        <v>18</v>
      </c>
      <c r="F13" s="16">
        <f t="shared" si="6"/>
        <v>0.1</v>
      </c>
      <c r="H13" s="3">
        <f t="shared" si="7"/>
        <v>77.748200186314747</v>
      </c>
      <c r="I13" s="3">
        <f t="shared" si="8"/>
        <v>7.7748200186314751</v>
      </c>
      <c r="K13" s="3">
        <f t="shared" si="9"/>
        <v>-0.22517998136852491</v>
      </c>
      <c r="L13" s="3">
        <f t="shared" si="0"/>
        <v>5.0709999999999998E-2</v>
      </c>
      <c r="N13" s="3">
        <f t="shared" si="10"/>
        <v>-4.5035996273704984E-2</v>
      </c>
      <c r="O13" s="3">
        <f t="shared" si="11"/>
        <v>-0.81064793292668968</v>
      </c>
      <c r="P13" s="3">
        <f t="shared" si="12"/>
        <v>78.558848119241432</v>
      </c>
      <c r="S13" s="3">
        <f t="shared" si="1"/>
        <v>77.748200186314747</v>
      </c>
      <c r="T13" s="3">
        <f t="shared" si="2"/>
        <v>5.0709999999999998E-2</v>
      </c>
    </row>
    <row r="14" spans="2:20" ht="20.100000000000001" customHeight="1" x14ac:dyDescent="0.25">
      <c r="B14" s="16">
        <f t="shared" si="3"/>
        <v>10</v>
      </c>
      <c r="C14" s="13"/>
      <c r="D14" s="16">
        <f t="shared" si="4"/>
        <v>8</v>
      </c>
      <c r="E14" s="16">
        <f t="shared" si="5"/>
        <v>18</v>
      </c>
      <c r="F14" s="16">
        <f t="shared" si="6"/>
        <v>0.1</v>
      </c>
      <c r="H14" s="3">
        <f t="shared" si="7"/>
        <v>78.558848119241432</v>
      </c>
      <c r="I14" s="3">
        <f t="shared" si="8"/>
        <v>7.8558848119241436</v>
      </c>
      <c r="K14" s="3">
        <f t="shared" si="9"/>
        <v>-0.14411518807585644</v>
      </c>
      <c r="L14" s="3">
        <f t="shared" si="0"/>
        <v>2.077E-2</v>
      </c>
      <c r="N14" s="3">
        <f t="shared" si="10"/>
        <v>-2.8823037615171288E-2</v>
      </c>
      <c r="O14" s="3">
        <f t="shared" si="11"/>
        <v>-0.51881467707308315</v>
      </c>
      <c r="P14" s="3">
        <f t="shared" si="12"/>
        <v>79.077662796314513</v>
      </c>
      <c r="S14" s="3">
        <f t="shared" si="1"/>
        <v>78.558848119241432</v>
      </c>
      <c r="T14" s="3">
        <f t="shared" si="2"/>
        <v>2.077E-2</v>
      </c>
    </row>
    <row r="15" spans="2:20" ht="20.100000000000001" customHeight="1" x14ac:dyDescent="0.25">
      <c r="B15" s="16">
        <f t="shared" si="3"/>
        <v>11</v>
      </c>
      <c r="C15" s="13"/>
      <c r="D15" s="16">
        <f t="shared" si="4"/>
        <v>8</v>
      </c>
      <c r="E15" s="16">
        <f t="shared" si="5"/>
        <v>18</v>
      </c>
      <c r="F15" s="16">
        <f t="shared" si="6"/>
        <v>0.1</v>
      </c>
      <c r="H15" s="3">
        <f t="shared" si="7"/>
        <v>79.077662796314513</v>
      </c>
      <c r="I15" s="3">
        <f t="shared" si="8"/>
        <v>7.9077662796314518</v>
      </c>
      <c r="K15" s="3">
        <f t="shared" si="9"/>
        <v>-9.2233720368548155E-2</v>
      </c>
      <c r="L15" s="3">
        <f t="shared" si="0"/>
        <v>8.5100000000000002E-3</v>
      </c>
      <c r="N15" s="3">
        <f t="shared" si="10"/>
        <v>-1.8446744073709633E-2</v>
      </c>
      <c r="O15" s="3">
        <f t="shared" si="11"/>
        <v>-0.3320413933267734</v>
      </c>
      <c r="P15" s="3">
        <f t="shared" si="12"/>
        <v>79.409704189641289</v>
      </c>
      <c r="S15" s="3">
        <f t="shared" si="1"/>
        <v>79.077662796314513</v>
      </c>
      <c r="T15" s="3">
        <f t="shared" si="2"/>
        <v>8.5100000000000002E-3</v>
      </c>
    </row>
    <row r="16" spans="2:20" ht="20.100000000000001" customHeight="1" x14ac:dyDescent="0.25">
      <c r="B16" s="16">
        <f t="shared" si="3"/>
        <v>12</v>
      </c>
      <c r="C16" s="13"/>
      <c r="D16" s="16">
        <f t="shared" si="4"/>
        <v>8</v>
      </c>
      <c r="E16" s="16">
        <f t="shared" si="5"/>
        <v>18</v>
      </c>
      <c r="F16" s="16">
        <f t="shared" si="6"/>
        <v>0.1</v>
      </c>
      <c r="H16" s="3">
        <f t="shared" si="7"/>
        <v>79.409704189641289</v>
      </c>
      <c r="I16" s="3">
        <f t="shared" si="8"/>
        <v>7.9409704189641293</v>
      </c>
      <c r="K16" s="3">
        <f t="shared" si="9"/>
        <v>-5.9029581035870748E-2</v>
      </c>
      <c r="L16" s="3">
        <f t="shared" si="0"/>
        <v>3.48E-3</v>
      </c>
      <c r="N16" s="3">
        <f t="shared" si="10"/>
        <v>-1.1805916207174151E-2</v>
      </c>
      <c r="O16" s="3">
        <f t="shared" si="11"/>
        <v>-0.21250649172913472</v>
      </c>
      <c r="P16" s="3">
        <f t="shared" si="12"/>
        <v>79.622210681370419</v>
      </c>
      <c r="S16" s="3">
        <f t="shared" si="1"/>
        <v>79.409704189641289</v>
      </c>
      <c r="T16" s="3">
        <f t="shared" si="2"/>
        <v>3.48E-3</v>
      </c>
    </row>
    <row r="17" spans="2:20" ht="20.100000000000001" customHeight="1" x14ac:dyDescent="0.25">
      <c r="B17" s="16">
        <f t="shared" si="3"/>
        <v>13</v>
      </c>
      <c r="C17" s="13"/>
      <c r="D17" s="16">
        <f t="shared" si="4"/>
        <v>8</v>
      </c>
      <c r="E17" s="16">
        <f t="shared" si="5"/>
        <v>18</v>
      </c>
      <c r="F17" s="16">
        <f t="shared" si="6"/>
        <v>0.1</v>
      </c>
      <c r="H17" s="3">
        <f t="shared" si="7"/>
        <v>79.622210681370419</v>
      </c>
      <c r="I17" s="3">
        <f t="shared" si="8"/>
        <v>7.9622210681370422</v>
      </c>
      <c r="K17" s="3">
        <f t="shared" si="9"/>
        <v>-3.7778931862957776E-2</v>
      </c>
      <c r="L17" s="3">
        <f t="shared" si="0"/>
        <v>1.4300000000000001E-3</v>
      </c>
      <c r="N17" s="3">
        <f t="shared" si="10"/>
        <v>-7.5557863725915558E-3</v>
      </c>
      <c r="O17" s="3">
        <f t="shared" si="11"/>
        <v>-0.13600415470664801</v>
      </c>
      <c r="P17" s="3">
        <f t="shared" si="12"/>
        <v>79.758214836077073</v>
      </c>
      <c r="S17" s="3">
        <f t="shared" si="1"/>
        <v>79.622210681370419</v>
      </c>
      <c r="T17" s="3">
        <f t="shared" si="2"/>
        <v>1.4300000000000001E-3</v>
      </c>
    </row>
    <row r="18" spans="2:20" ht="20.100000000000001" customHeight="1" x14ac:dyDescent="0.25">
      <c r="B18" s="16">
        <f t="shared" si="3"/>
        <v>14</v>
      </c>
      <c r="C18" s="13"/>
      <c r="D18" s="16">
        <f t="shared" si="4"/>
        <v>8</v>
      </c>
      <c r="E18" s="16">
        <f t="shared" si="5"/>
        <v>18</v>
      </c>
      <c r="F18" s="16">
        <f t="shared" si="6"/>
        <v>0.1</v>
      </c>
      <c r="H18" s="3">
        <f t="shared" si="7"/>
        <v>79.758214836077073</v>
      </c>
      <c r="I18" s="3">
        <f t="shared" si="8"/>
        <v>7.9758214836077075</v>
      </c>
      <c r="K18" s="3">
        <f t="shared" si="9"/>
        <v>-2.4178516392292515E-2</v>
      </c>
      <c r="L18" s="3">
        <f t="shared" si="0"/>
        <v>5.8E-4</v>
      </c>
      <c r="N18" s="3">
        <f t="shared" si="10"/>
        <v>-4.835703278458503E-3</v>
      </c>
      <c r="O18" s="3">
        <f t="shared" si="11"/>
        <v>-8.7042659012253054E-2</v>
      </c>
      <c r="P18" s="3">
        <f t="shared" si="12"/>
        <v>79.845257495089328</v>
      </c>
      <c r="S18" s="3">
        <f t="shared" si="1"/>
        <v>79.758214836077073</v>
      </c>
      <c r="T18" s="3">
        <f t="shared" si="2"/>
        <v>5.8E-4</v>
      </c>
    </row>
    <row r="19" spans="2:20" ht="20.100000000000001" customHeight="1" x14ac:dyDescent="0.25">
      <c r="B19" s="16">
        <f t="shared" ref="B19:B21" si="13">B18+1</f>
        <v>15</v>
      </c>
      <c r="C19" s="13"/>
      <c r="D19" s="16">
        <f t="shared" ref="D19:D21" si="14">D18</f>
        <v>8</v>
      </c>
      <c r="E19" s="16">
        <f t="shared" ref="E19:E21" si="15">E18</f>
        <v>18</v>
      </c>
      <c r="F19" s="16">
        <f t="shared" ref="F19:F21" si="16">F18</f>
        <v>0.1</v>
      </c>
      <c r="H19" s="3">
        <f t="shared" ref="H19:H21" si="17">P18</f>
        <v>79.845257495089328</v>
      </c>
      <c r="I19" s="3">
        <f t="shared" ref="I19:I21" si="18">F19*H19</f>
        <v>7.9845257495089328</v>
      </c>
      <c r="K19" s="3">
        <f t="shared" ref="K19:K21" si="19">I19-D19</f>
        <v>-1.547425049106721E-2</v>
      </c>
      <c r="L19" s="3">
        <f t="shared" si="0"/>
        <v>2.4000000000000001E-4</v>
      </c>
      <c r="N19" s="3">
        <f t="shared" ref="N19:N21" si="20">2*F19*K19</f>
        <v>-3.0948500982134423E-3</v>
      </c>
      <c r="O19" s="3">
        <f t="shared" ref="O19:O21" si="21">E19*N19</f>
        <v>-5.5707301767841957E-2</v>
      </c>
      <c r="P19" s="3">
        <f t="shared" ref="P19:P21" si="22">H19-O19</f>
        <v>79.900964796857167</v>
      </c>
      <c r="S19" s="3">
        <f t="shared" si="1"/>
        <v>79.845257495089328</v>
      </c>
      <c r="T19" s="3">
        <f t="shared" si="2"/>
        <v>2.4000000000000001E-4</v>
      </c>
    </row>
    <row r="20" spans="2:20" ht="20.100000000000001" customHeight="1" x14ac:dyDescent="0.25">
      <c r="B20" s="16">
        <f t="shared" si="13"/>
        <v>16</v>
      </c>
      <c r="C20" s="13"/>
      <c r="D20" s="16">
        <f t="shared" si="14"/>
        <v>8</v>
      </c>
      <c r="E20" s="16">
        <f t="shared" si="15"/>
        <v>18</v>
      </c>
      <c r="F20" s="16">
        <f t="shared" si="16"/>
        <v>0.1</v>
      </c>
      <c r="H20" s="3">
        <f t="shared" si="17"/>
        <v>79.900964796857167</v>
      </c>
      <c r="I20" s="3">
        <f t="shared" si="18"/>
        <v>7.9900964796857172</v>
      </c>
      <c r="K20" s="3">
        <f t="shared" si="19"/>
        <v>-9.9035203142827655E-3</v>
      </c>
      <c r="L20" s="3">
        <f t="shared" si="0"/>
        <v>1E-4</v>
      </c>
      <c r="N20" s="3">
        <f t="shared" si="20"/>
        <v>-1.9807040628565531E-3</v>
      </c>
      <c r="O20" s="3">
        <f t="shared" si="21"/>
        <v>-3.5652673131417956E-2</v>
      </c>
      <c r="P20" s="3">
        <f t="shared" si="22"/>
        <v>79.93661746998859</v>
      </c>
      <c r="S20" s="3">
        <f t="shared" si="1"/>
        <v>79.900964796857167</v>
      </c>
      <c r="T20" s="3">
        <f t="shared" si="2"/>
        <v>1E-4</v>
      </c>
    </row>
    <row r="21" spans="2:20" ht="20.100000000000001" customHeight="1" x14ac:dyDescent="0.25">
      <c r="B21" s="16">
        <f t="shared" si="13"/>
        <v>17</v>
      </c>
      <c r="C21" s="13"/>
      <c r="D21" s="16">
        <f t="shared" si="14"/>
        <v>8</v>
      </c>
      <c r="E21" s="16">
        <f t="shared" si="15"/>
        <v>18</v>
      </c>
      <c r="F21" s="16">
        <f t="shared" si="16"/>
        <v>0.1</v>
      </c>
      <c r="H21" s="3">
        <f t="shared" si="17"/>
        <v>79.93661746998859</v>
      </c>
      <c r="I21" s="3">
        <f t="shared" si="18"/>
        <v>7.9936617469988596</v>
      </c>
      <c r="K21" s="3">
        <f t="shared" si="19"/>
        <v>-6.338253001140437E-3</v>
      </c>
      <c r="L21" s="19">
        <f t="shared" si="0"/>
        <v>4.0000000000000003E-5</v>
      </c>
      <c r="N21" s="3">
        <f t="shared" si="20"/>
        <v>-1.2676506002280874E-3</v>
      </c>
      <c r="O21" s="3">
        <f t="shared" si="21"/>
        <v>-2.2817710804105575E-2</v>
      </c>
      <c r="P21" s="3">
        <f t="shared" si="22"/>
        <v>79.959435180792696</v>
      </c>
      <c r="S21" s="3">
        <f t="shared" si="1"/>
        <v>79.93661746998859</v>
      </c>
      <c r="T21" s="3">
        <f t="shared" si="2"/>
        <v>4.0000000000000003E-5</v>
      </c>
    </row>
    <row r="22" spans="2:20" ht="20.100000000000001" customHeight="1" x14ac:dyDescent="0.25">
      <c r="B22" s="16">
        <f t="shared" ref="B22" si="23">B21+1</f>
        <v>18</v>
      </c>
      <c r="C22" s="13"/>
      <c r="D22" s="16">
        <f t="shared" ref="D22" si="24">D21</f>
        <v>8</v>
      </c>
      <c r="E22" s="16">
        <f t="shared" ref="E22" si="25">E21</f>
        <v>18</v>
      </c>
      <c r="F22" s="16">
        <f t="shared" ref="F22" si="26">F21</f>
        <v>0.1</v>
      </c>
      <c r="H22" s="3">
        <f t="shared" ref="H22" si="27">P21</f>
        <v>79.959435180792696</v>
      </c>
      <c r="I22" s="3">
        <f t="shared" ref="I22" si="28">F22*H22</f>
        <v>7.9959435180792697</v>
      </c>
      <c r="K22" s="3">
        <f t="shared" ref="K22" si="29">I22-D22</f>
        <v>-4.0564819207302705E-3</v>
      </c>
      <c r="L22" s="19">
        <f t="shared" si="0"/>
        <v>2.0000000000000002E-5</v>
      </c>
      <c r="N22" s="3">
        <f t="shared" ref="N22" si="30">2*F22*K22</f>
        <v>-8.1129638414605414E-4</v>
      </c>
      <c r="O22" s="3">
        <f t="shared" ref="O22" si="31">E22*N22</f>
        <v>-1.4603334914628974E-2</v>
      </c>
      <c r="P22" s="3">
        <f t="shared" ref="P22" si="32">H22-O22</f>
        <v>79.974038515707321</v>
      </c>
      <c r="S22" s="3">
        <f t="shared" ref="S22" si="33">H22</f>
        <v>79.959435180792696</v>
      </c>
      <c r="T22" s="3">
        <f t="shared" ref="T22" si="34">L22</f>
        <v>2.0000000000000002E-5</v>
      </c>
    </row>
    <row r="23" spans="2:20" ht="20.100000000000001" customHeight="1" x14ac:dyDescent="0.25">
      <c r="B23" s="16">
        <f t="shared" ref="B23:B24" si="35">B22+1</f>
        <v>19</v>
      </c>
      <c r="C23" s="13"/>
      <c r="D23" s="16">
        <f t="shared" ref="D23:D24" si="36">D22</f>
        <v>8</v>
      </c>
      <c r="E23" s="16">
        <f t="shared" ref="E23:E24" si="37">E22</f>
        <v>18</v>
      </c>
      <c r="F23" s="16">
        <f t="shared" ref="F23:F24" si="38">F22</f>
        <v>0.1</v>
      </c>
      <c r="H23" s="3">
        <f t="shared" ref="H23:H24" si="39">P22</f>
        <v>79.974038515707321</v>
      </c>
      <c r="I23" s="3">
        <f t="shared" ref="I23:I24" si="40">F23*H23</f>
        <v>7.9974038515707324</v>
      </c>
      <c r="K23" s="3">
        <f t="shared" ref="K23:K24" si="41">I23-D23</f>
        <v>-2.5961484292675863E-3</v>
      </c>
      <c r="L23" s="19">
        <f t="shared" si="0"/>
        <v>1.0000000000000001E-5</v>
      </c>
      <c r="N23" s="3">
        <f t="shared" ref="N23:N24" si="42">2*F23*K23</f>
        <v>-5.1922968585351727E-4</v>
      </c>
      <c r="O23" s="3">
        <f t="shared" ref="O23:O24" si="43">E23*N23</f>
        <v>-9.3461343453633116E-3</v>
      </c>
      <c r="P23" s="3">
        <f t="shared" ref="P23:P24" si="44">H23-O23</f>
        <v>79.983384650052685</v>
      </c>
      <c r="S23" s="3">
        <f t="shared" ref="S23:S24" si="45">H23</f>
        <v>79.974038515707321</v>
      </c>
      <c r="T23" s="3">
        <f t="shared" ref="T23:T24" si="46">L23</f>
        <v>1.0000000000000001E-5</v>
      </c>
    </row>
    <row r="24" spans="2:20" ht="20.100000000000001" customHeight="1" x14ac:dyDescent="0.25">
      <c r="B24" s="16">
        <f t="shared" si="35"/>
        <v>20</v>
      </c>
      <c r="C24" s="13"/>
      <c r="D24" s="16">
        <f t="shared" si="36"/>
        <v>8</v>
      </c>
      <c r="E24" s="16">
        <f t="shared" si="37"/>
        <v>18</v>
      </c>
      <c r="F24" s="16">
        <f t="shared" si="38"/>
        <v>0.1</v>
      </c>
      <c r="H24" s="3">
        <f t="shared" si="39"/>
        <v>79.983384650052685</v>
      </c>
      <c r="I24" s="3">
        <f t="shared" si="40"/>
        <v>7.9983384650052685</v>
      </c>
      <c r="K24" s="3">
        <f t="shared" si="41"/>
        <v>-1.6615349947315394E-3</v>
      </c>
      <c r="L24" s="17">
        <f t="shared" si="0"/>
        <v>0</v>
      </c>
      <c r="N24" s="3">
        <f t="shared" si="42"/>
        <v>-3.3230699894630793E-4</v>
      </c>
      <c r="O24" s="3">
        <f t="shared" si="43"/>
        <v>-5.9815259810335423E-3</v>
      </c>
      <c r="P24" s="3">
        <f t="shared" si="44"/>
        <v>79.989366176033712</v>
      </c>
      <c r="S24" s="3">
        <f t="shared" si="45"/>
        <v>79.983384650052685</v>
      </c>
      <c r="T24" s="3">
        <f t="shared" si="46"/>
        <v>0</v>
      </c>
    </row>
    <row r="25" spans="2:20" ht="20.100000000000001" customHeight="1" x14ac:dyDescent="0.25">
      <c r="B25" s="13"/>
      <c r="C25" s="13"/>
      <c r="D25" s="13"/>
      <c r="E25" s="13"/>
      <c r="F25" s="13"/>
      <c r="H25" s="2"/>
      <c r="I25" s="2"/>
      <c r="K25" s="2"/>
      <c r="L25" s="20"/>
      <c r="N25" s="2"/>
      <c r="O25" s="2"/>
      <c r="P25" s="2"/>
      <c r="S25" s="2"/>
      <c r="T25" s="2"/>
    </row>
    <row r="27" spans="2:20" ht="20.100000000000001" customHeight="1" x14ac:dyDescent="0.25">
      <c r="B27" s="18" t="s">
        <v>16</v>
      </c>
    </row>
    <row r="28" spans="2:20" s="4" customFormat="1" ht="24.95" customHeight="1" x14ac:dyDescent="0.25">
      <c r="B28" s="6" t="s">
        <v>1</v>
      </c>
      <c r="C28" s="15"/>
      <c r="D28" s="8" t="s">
        <v>7</v>
      </c>
      <c r="E28" s="8"/>
      <c r="F28" s="8"/>
      <c r="G28" s="5"/>
      <c r="H28" s="8" t="s">
        <v>8</v>
      </c>
      <c r="I28" s="8"/>
      <c r="J28" s="5"/>
      <c r="K28" s="10" t="s">
        <v>9</v>
      </c>
      <c r="L28" s="11"/>
      <c r="M28" s="5"/>
      <c r="N28" s="8" t="s">
        <v>12</v>
      </c>
      <c r="O28" s="8"/>
      <c r="P28" s="8"/>
      <c r="S28" s="8" t="s">
        <v>18</v>
      </c>
      <c r="T28" s="8"/>
    </row>
    <row r="29" spans="2:20" s="4" customFormat="1" ht="24.95" customHeight="1" x14ac:dyDescent="0.25">
      <c r="B29" s="7"/>
      <c r="C29" s="15"/>
      <c r="D29" s="9" t="s">
        <v>6</v>
      </c>
      <c r="E29" s="9" t="s">
        <v>5</v>
      </c>
      <c r="F29" s="9" t="s">
        <v>2</v>
      </c>
      <c r="G29" s="5"/>
      <c r="H29" s="9" t="s">
        <v>3</v>
      </c>
      <c r="I29" s="9" t="s">
        <v>4</v>
      </c>
      <c r="J29" s="5"/>
      <c r="K29" s="9" t="s">
        <v>10</v>
      </c>
      <c r="L29" s="9" t="s">
        <v>11</v>
      </c>
      <c r="M29" s="5"/>
      <c r="N29" s="9" t="s">
        <v>13</v>
      </c>
      <c r="O29" s="9" t="s">
        <v>14</v>
      </c>
      <c r="P29" s="9" t="s">
        <v>15</v>
      </c>
      <c r="S29" s="9" t="str">
        <f>H29</f>
        <v>Weight</v>
      </c>
      <c r="T29" s="9" t="str">
        <f>L29</f>
        <v>Error</v>
      </c>
    </row>
    <row r="30" spans="2:20" ht="20.100000000000001" customHeight="1" x14ac:dyDescent="0.25">
      <c r="B30" s="16">
        <v>1</v>
      </c>
      <c r="C30" s="13"/>
      <c r="D30" s="16">
        <v>8</v>
      </c>
      <c r="E30" s="16">
        <v>18</v>
      </c>
      <c r="F30" s="16">
        <v>0.1</v>
      </c>
      <c r="H30" s="21">
        <v>160</v>
      </c>
      <c r="I30" s="3">
        <f>F30*H30</f>
        <v>16</v>
      </c>
      <c r="K30" s="3">
        <f>I30-D30</f>
        <v>8</v>
      </c>
      <c r="L30" s="3">
        <f t="shared" ref="L30:L32" si="47">ROUND(POWER(K30,2), 5)</f>
        <v>64</v>
      </c>
      <c r="N30" s="3">
        <f>2*F30*K30</f>
        <v>1.6</v>
      </c>
      <c r="O30" s="3">
        <f>E30*N30</f>
        <v>28.8</v>
      </c>
      <c r="P30" s="3">
        <f>H30-O30</f>
        <v>131.19999999999999</v>
      </c>
      <c r="S30" s="3">
        <f>H30</f>
        <v>160</v>
      </c>
      <c r="T30" s="3">
        <f>L30</f>
        <v>64</v>
      </c>
    </row>
    <row r="31" spans="2:20" ht="20.100000000000001" customHeight="1" x14ac:dyDescent="0.25">
      <c r="B31" s="16">
        <f>B30+1</f>
        <v>2</v>
      </c>
      <c r="C31" s="13"/>
      <c r="D31" s="16">
        <f>D30</f>
        <v>8</v>
      </c>
      <c r="E31" s="16">
        <f>E30</f>
        <v>18</v>
      </c>
      <c r="F31" s="16">
        <f>F30</f>
        <v>0.1</v>
      </c>
      <c r="H31" s="3">
        <f>P30</f>
        <v>131.19999999999999</v>
      </c>
      <c r="I31" s="3">
        <f>F31*H31</f>
        <v>13.12</v>
      </c>
      <c r="K31" s="3">
        <f>I31-D31</f>
        <v>5.1199999999999992</v>
      </c>
      <c r="L31" s="3">
        <f t="shared" si="47"/>
        <v>26.214400000000001</v>
      </c>
      <c r="N31" s="3">
        <f>2*F31*K31</f>
        <v>1.0239999999999998</v>
      </c>
      <c r="O31" s="3">
        <f>E31*N31</f>
        <v>18.431999999999995</v>
      </c>
      <c r="P31" s="3">
        <f>H31-O31</f>
        <v>112.768</v>
      </c>
      <c r="S31" s="3">
        <f t="shared" ref="S31:S45" si="48">H31</f>
        <v>131.19999999999999</v>
      </c>
      <c r="T31" s="3">
        <f t="shared" ref="T31:T45" si="49">L31</f>
        <v>26.214400000000001</v>
      </c>
    </row>
    <row r="32" spans="2:20" ht="20.100000000000001" customHeight="1" x14ac:dyDescent="0.25">
      <c r="B32" s="16">
        <f t="shared" ref="B32:B45" si="50">B31+1</f>
        <v>3</v>
      </c>
      <c r="C32" s="13"/>
      <c r="D32" s="16">
        <f t="shared" ref="D32:D45" si="51">D31</f>
        <v>8</v>
      </c>
      <c r="E32" s="16">
        <f t="shared" ref="E32:E45" si="52">E31</f>
        <v>18</v>
      </c>
      <c r="F32" s="16">
        <f t="shared" ref="F32:F45" si="53">F31</f>
        <v>0.1</v>
      </c>
      <c r="H32" s="3">
        <f t="shared" ref="H32:H45" si="54">P31</f>
        <v>112.768</v>
      </c>
      <c r="I32" s="3">
        <f t="shared" ref="I32:I45" si="55">F32*H32</f>
        <v>11.276800000000001</v>
      </c>
      <c r="K32" s="3">
        <f t="shared" ref="K32:K45" si="56">I32-D32</f>
        <v>3.2768000000000015</v>
      </c>
      <c r="L32" s="3">
        <f t="shared" si="47"/>
        <v>10.73742</v>
      </c>
      <c r="N32" s="3">
        <f t="shared" ref="N32:N45" si="57">2*F32*K32</f>
        <v>0.65536000000000039</v>
      </c>
      <c r="O32" s="3">
        <f t="shared" ref="O32:O45" si="58">E32*N32</f>
        <v>11.796480000000006</v>
      </c>
      <c r="P32" s="3">
        <f t="shared" ref="P32:P45" si="59">H32-O32</f>
        <v>100.97152</v>
      </c>
      <c r="S32" s="3">
        <f t="shared" si="48"/>
        <v>112.768</v>
      </c>
      <c r="T32" s="3">
        <f t="shared" si="49"/>
        <v>10.73742</v>
      </c>
    </row>
    <row r="33" spans="2:20" ht="20.100000000000001" customHeight="1" x14ac:dyDescent="0.25">
      <c r="B33" s="16">
        <f t="shared" si="50"/>
        <v>4</v>
      </c>
      <c r="C33" s="13"/>
      <c r="D33" s="16">
        <f t="shared" si="51"/>
        <v>8</v>
      </c>
      <c r="E33" s="16">
        <f t="shared" si="52"/>
        <v>18</v>
      </c>
      <c r="F33" s="16">
        <f t="shared" si="53"/>
        <v>0.1</v>
      </c>
      <c r="H33" s="3">
        <f t="shared" si="54"/>
        <v>100.97152</v>
      </c>
      <c r="I33" s="3">
        <f t="shared" si="55"/>
        <v>10.097152000000001</v>
      </c>
      <c r="K33" s="3">
        <f t="shared" si="56"/>
        <v>2.0971520000000012</v>
      </c>
      <c r="L33" s="3">
        <f>ROUND(POWER(K33,2), 5)</f>
        <v>4.3980499999999996</v>
      </c>
      <c r="N33" s="3">
        <f t="shared" si="57"/>
        <v>0.41943040000000026</v>
      </c>
      <c r="O33" s="3">
        <f t="shared" si="58"/>
        <v>7.549747200000005</v>
      </c>
      <c r="P33" s="3">
        <f t="shared" si="59"/>
        <v>93.421772799999999</v>
      </c>
      <c r="S33" s="3">
        <f t="shared" si="48"/>
        <v>100.97152</v>
      </c>
      <c r="T33" s="3">
        <f t="shared" si="49"/>
        <v>4.3980499999999996</v>
      </c>
    </row>
    <row r="34" spans="2:20" ht="20.100000000000001" customHeight="1" x14ac:dyDescent="0.25">
      <c r="B34" s="16">
        <f t="shared" si="50"/>
        <v>5</v>
      </c>
      <c r="C34" s="13"/>
      <c r="D34" s="16">
        <f t="shared" si="51"/>
        <v>8</v>
      </c>
      <c r="E34" s="16">
        <f t="shared" si="52"/>
        <v>18</v>
      </c>
      <c r="F34" s="16">
        <f t="shared" si="53"/>
        <v>0.1</v>
      </c>
      <c r="H34" s="3">
        <f t="shared" si="54"/>
        <v>93.421772799999999</v>
      </c>
      <c r="I34" s="3">
        <f t="shared" si="55"/>
        <v>9.3421772799999996</v>
      </c>
      <c r="K34" s="3">
        <f t="shared" si="56"/>
        <v>1.3421772799999996</v>
      </c>
      <c r="L34" s="3">
        <f t="shared" ref="L34:L35" si="60">ROUND(POWER(K34,2), 5)</f>
        <v>1.8014399999999999</v>
      </c>
      <c r="N34" s="3">
        <f t="shared" si="57"/>
        <v>0.26843545599999991</v>
      </c>
      <c r="O34" s="3">
        <f t="shared" si="58"/>
        <v>4.831838207999998</v>
      </c>
      <c r="P34" s="3">
        <f t="shared" si="59"/>
        <v>88.589934592000006</v>
      </c>
      <c r="S34" s="3">
        <f t="shared" si="48"/>
        <v>93.421772799999999</v>
      </c>
      <c r="T34" s="3">
        <f t="shared" si="49"/>
        <v>1.8014399999999999</v>
      </c>
    </row>
    <row r="35" spans="2:20" ht="20.100000000000001" customHeight="1" x14ac:dyDescent="0.25">
      <c r="B35" s="16">
        <f t="shared" si="50"/>
        <v>6</v>
      </c>
      <c r="C35" s="13"/>
      <c r="D35" s="16">
        <f t="shared" si="51"/>
        <v>8</v>
      </c>
      <c r="E35" s="16">
        <f t="shared" si="52"/>
        <v>18</v>
      </c>
      <c r="F35" s="16">
        <f t="shared" si="53"/>
        <v>0.1</v>
      </c>
      <c r="H35" s="3">
        <f t="shared" si="54"/>
        <v>88.589934592000006</v>
      </c>
      <c r="I35" s="3">
        <f t="shared" si="55"/>
        <v>8.8589934592000006</v>
      </c>
      <c r="K35" s="3">
        <f t="shared" si="56"/>
        <v>0.85899345920000059</v>
      </c>
      <c r="L35" s="3">
        <f t="shared" si="60"/>
        <v>0.73787000000000003</v>
      </c>
      <c r="N35" s="3">
        <f t="shared" si="57"/>
        <v>0.17179869184000013</v>
      </c>
      <c r="O35" s="3">
        <f t="shared" si="58"/>
        <v>3.0923764531200022</v>
      </c>
      <c r="P35" s="3">
        <f t="shared" si="59"/>
        <v>85.497558138880009</v>
      </c>
      <c r="S35" s="3">
        <f t="shared" si="48"/>
        <v>88.589934592000006</v>
      </c>
      <c r="T35" s="3">
        <f t="shared" si="49"/>
        <v>0.73787000000000003</v>
      </c>
    </row>
    <row r="36" spans="2:20" ht="20.100000000000001" customHeight="1" x14ac:dyDescent="0.25">
      <c r="B36" s="16">
        <f t="shared" si="50"/>
        <v>7</v>
      </c>
      <c r="C36" s="13"/>
      <c r="D36" s="16">
        <f t="shared" si="51"/>
        <v>8</v>
      </c>
      <c r="E36" s="16">
        <f t="shared" si="52"/>
        <v>18</v>
      </c>
      <c r="F36" s="16">
        <f t="shared" si="53"/>
        <v>0.1</v>
      </c>
      <c r="H36" s="3">
        <f t="shared" si="54"/>
        <v>85.497558138880009</v>
      </c>
      <c r="I36" s="3">
        <f t="shared" si="55"/>
        <v>8.5497558138880017</v>
      </c>
      <c r="K36" s="3">
        <f t="shared" si="56"/>
        <v>0.54975581388800165</v>
      </c>
      <c r="L36" s="3">
        <f t="shared" ref="L34:L49" si="61">ROUND(POWER(K36,2), 5)</f>
        <v>0.30223</v>
      </c>
      <c r="N36" s="3">
        <f t="shared" si="57"/>
        <v>0.10995116277760034</v>
      </c>
      <c r="O36" s="3">
        <f t="shared" si="58"/>
        <v>1.979120929996806</v>
      </c>
      <c r="P36" s="3">
        <f t="shared" si="59"/>
        <v>83.518437208883199</v>
      </c>
      <c r="S36" s="3">
        <f t="shared" si="48"/>
        <v>85.497558138880009</v>
      </c>
      <c r="T36" s="3">
        <f t="shared" si="49"/>
        <v>0.30223</v>
      </c>
    </row>
    <row r="37" spans="2:20" ht="20.100000000000001" customHeight="1" x14ac:dyDescent="0.25">
      <c r="B37" s="16">
        <f t="shared" si="50"/>
        <v>8</v>
      </c>
      <c r="C37" s="13"/>
      <c r="D37" s="16">
        <f t="shared" si="51"/>
        <v>8</v>
      </c>
      <c r="E37" s="16">
        <f t="shared" si="52"/>
        <v>18</v>
      </c>
      <c r="F37" s="16">
        <f t="shared" si="53"/>
        <v>0.1</v>
      </c>
      <c r="H37" s="3">
        <f t="shared" si="54"/>
        <v>83.518437208883199</v>
      </c>
      <c r="I37" s="3">
        <f t="shared" si="55"/>
        <v>8.3518437208883203</v>
      </c>
      <c r="K37" s="3">
        <f t="shared" si="56"/>
        <v>0.35184372088832028</v>
      </c>
      <c r="L37" s="3">
        <f t="shared" si="61"/>
        <v>0.12379</v>
      </c>
      <c r="N37" s="3">
        <f t="shared" si="57"/>
        <v>7.0368744177664061E-2</v>
      </c>
      <c r="O37" s="3">
        <f t="shared" si="58"/>
        <v>1.266637395197953</v>
      </c>
      <c r="P37" s="3">
        <f t="shared" si="59"/>
        <v>82.251799813685253</v>
      </c>
      <c r="S37" s="3">
        <f t="shared" si="48"/>
        <v>83.518437208883199</v>
      </c>
      <c r="T37" s="3">
        <f t="shared" si="49"/>
        <v>0.12379</v>
      </c>
    </row>
    <row r="38" spans="2:20" ht="20.100000000000001" customHeight="1" x14ac:dyDescent="0.25">
      <c r="B38" s="16">
        <f t="shared" si="50"/>
        <v>9</v>
      </c>
      <c r="C38" s="13"/>
      <c r="D38" s="16">
        <f t="shared" si="51"/>
        <v>8</v>
      </c>
      <c r="E38" s="16">
        <f t="shared" si="52"/>
        <v>18</v>
      </c>
      <c r="F38" s="16">
        <f t="shared" si="53"/>
        <v>0.1</v>
      </c>
      <c r="H38" s="3">
        <f t="shared" si="54"/>
        <v>82.251799813685253</v>
      </c>
      <c r="I38" s="3">
        <f t="shared" si="55"/>
        <v>8.2251799813685249</v>
      </c>
      <c r="K38" s="3">
        <f t="shared" si="56"/>
        <v>0.22517998136852491</v>
      </c>
      <c r="L38" s="3">
        <f t="shared" si="61"/>
        <v>5.0709999999999998E-2</v>
      </c>
      <c r="N38" s="3">
        <f t="shared" si="57"/>
        <v>4.5035996273704984E-2</v>
      </c>
      <c r="O38" s="3">
        <f t="shared" si="58"/>
        <v>0.81064793292668968</v>
      </c>
      <c r="P38" s="3">
        <f t="shared" si="59"/>
        <v>81.441151880758568</v>
      </c>
      <c r="S38" s="3">
        <f t="shared" si="48"/>
        <v>82.251799813685253</v>
      </c>
      <c r="T38" s="3">
        <f t="shared" si="49"/>
        <v>5.0709999999999998E-2</v>
      </c>
    </row>
    <row r="39" spans="2:20" ht="20.100000000000001" customHeight="1" x14ac:dyDescent="0.25">
      <c r="B39" s="16">
        <f t="shared" si="50"/>
        <v>10</v>
      </c>
      <c r="C39" s="13"/>
      <c r="D39" s="16">
        <f t="shared" si="51"/>
        <v>8</v>
      </c>
      <c r="E39" s="16">
        <f t="shared" si="52"/>
        <v>18</v>
      </c>
      <c r="F39" s="16">
        <f t="shared" si="53"/>
        <v>0.1</v>
      </c>
      <c r="H39" s="3">
        <f t="shared" si="54"/>
        <v>81.441151880758568</v>
      </c>
      <c r="I39" s="3">
        <f t="shared" si="55"/>
        <v>8.1441151880758564</v>
      </c>
      <c r="K39" s="3">
        <f t="shared" si="56"/>
        <v>0.14411518807585644</v>
      </c>
      <c r="L39" s="3">
        <f t="shared" si="61"/>
        <v>2.077E-2</v>
      </c>
      <c r="N39" s="3">
        <f t="shared" si="57"/>
        <v>2.8823037615171288E-2</v>
      </c>
      <c r="O39" s="3">
        <f t="shared" si="58"/>
        <v>0.51881467707308315</v>
      </c>
      <c r="P39" s="3">
        <f t="shared" si="59"/>
        <v>80.922337203685487</v>
      </c>
      <c r="S39" s="3">
        <f t="shared" si="48"/>
        <v>81.441151880758568</v>
      </c>
      <c r="T39" s="3">
        <f t="shared" si="49"/>
        <v>2.077E-2</v>
      </c>
    </row>
    <row r="40" spans="2:20" ht="20.100000000000001" customHeight="1" x14ac:dyDescent="0.25">
      <c r="B40" s="16">
        <f t="shared" si="50"/>
        <v>11</v>
      </c>
      <c r="C40" s="13"/>
      <c r="D40" s="16">
        <f t="shared" si="51"/>
        <v>8</v>
      </c>
      <c r="E40" s="16">
        <f t="shared" si="52"/>
        <v>18</v>
      </c>
      <c r="F40" s="16">
        <f t="shared" si="53"/>
        <v>0.1</v>
      </c>
      <c r="H40" s="3">
        <f t="shared" si="54"/>
        <v>80.922337203685487</v>
      </c>
      <c r="I40" s="3">
        <f t="shared" si="55"/>
        <v>8.092233720368549</v>
      </c>
      <c r="K40" s="3">
        <f t="shared" si="56"/>
        <v>9.2233720368549044E-2</v>
      </c>
      <c r="L40" s="3">
        <f t="shared" si="61"/>
        <v>8.5100000000000002E-3</v>
      </c>
      <c r="N40" s="3">
        <f t="shared" si="57"/>
        <v>1.844674407370981E-2</v>
      </c>
      <c r="O40" s="3">
        <f t="shared" si="58"/>
        <v>0.33204139332677657</v>
      </c>
      <c r="P40" s="3">
        <f t="shared" si="59"/>
        <v>80.590295810358711</v>
      </c>
      <c r="S40" s="3">
        <f t="shared" si="48"/>
        <v>80.922337203685487</v>
      </c>
      <c r="T40" s="3">
        <f t="shared" si="49"/>
        <v>8.5100000000000002E-3</v>
      </c>
    </row>
    <row r="41" spans="2:20" ht="20.100000000000001" customHeight="1" x14ac:dyDescent="0.25">
      <c r="B41" s="16">
        <f t="shared" si="50"/>
        <v>12</v>
      </c>
      <c r="C41" s="13"/>
      <c r="D41" s="16">
        <f t="shared" si="51"/>
        <v>8</v>
      </c>
      <c r="E41" s="16">
        <f t="shared" si="52"/>
        <v>18</v>
      </c>
      <c r="F41" s="16">
        <f t="shared" si="53"/>
        <v>0.1</v>
      </c>
      <c r="H41" s="3">
        <f t="shared" si="54"/>
        <v>80.590295810358711</v>
      </c>
      <c r="I41" s="3">
        <f t="shared" si="55"/>
        <v>8.0590295810358707</v>
      </c>
      <c r="K41" s="3">
        <f t="shared" si="56"/>
        <v>5.9029581035870748E-2</v>
      </c>
      <c r="L41" s="3">
        <f t="shared" si="61"/>
        <v>3.48E-3</v>
      </c>
      <c r="N41" s="3">
        <f t="shared" si="57"/>
        <v>1.1805916207174151E-2</v>
      </c>
      <c r="O41" s="3">
        <f t="shared" si="58"/>
        <v>0.21250649172913472</v>
      </c>
      <c r="P41" s="3">
        <f t="shared" si="59"/>
        <v>80.377789318629581</v>
      </c>
      <c r="S41" s="3">
        <f t="shared" si="48"/>
        <v>80.590295810358711</v>
      </c>
      <c r="T41" s="3">
        <f t="shared" si="49"/>
        <v>3.48E-3</v>
      </c>
    </row>
    <row r="42" spans="2:20" ht="20.100000000000001" customHeight="1" x14ac:dyDescent="0.25">
      <c r="B42" s="16">
        <f t="shared" si="50"/>
        <v>13</v>
      </c>
      <c r="C42" s="13"/>
      <c r="D42" s="16">
        <f t="shared" si="51"/>
        <v>8</v>
      </c>
      <c r="E42" s="16">
        <f t="shared" si="52"/>
        <v>18</v>
      </c>
      <c r="F42" s="16">
        <f t="shared" si="53"/>
        <v>0.1</v>
      </c>
      <c r="H42" s="3">
        <f t="shared" si="54"/>
        <v>80.377789318629581</v>
      </c>
      <c r="I42" s="3">
        <f t="shared" si="55"/>
        <v>8.0377789318629578</v>
      </c>
      <c r="K42" s="3">
        <f t="shared" si="56"/>
        <v>3.7778931862957776E-2</v>
      </c>
      <c r="L42" s="3">
        <f t="shared" si="61"/>
        <v>1.4300000000000001E-3</v>
      </c>
      <c r="N42" s="3">
        <f t="shared" si="57"/>
        <v>7.5557863725915558E-3</v>
      </c>
      <c r="O42" s="3">
        <f t="shared" si="58"/>
        <v>0.13600415470664801</v>
      </c>
      <c r="P42" s="3">
        <f t="shared" si="59"/>
        <v>80.241785163922927</v>
      </c>
      <c r="S42" s="3">
        <f t="shared" si="48"/>
        <v>80.377789318629581</v>
      </c>
      <c r="T42" s="3">
        <f t="shared" si="49"/>
        <v>1.4300000000000001E-3</v>
      </c>
    </row>
    <row r="43" spans="2:20" ht="20.100000000000001" customHeight="1" x14ac:dyDescent="0.25">
      <c r="B43" s="16">
        <f t="shared" si="50"/>
        <v>14</v>
      </c>
      <c r="C43" s="13"/>
      <c r="D43" s="16">
        <f t="shared" si="51"/>
        <v>8</v>
      </c>
      <c r="E43" s="16">
        <f t="shared" si="52"/>
        <v>18</v>
      </c>
      <c r="F43" s="16">
        <f t="shared" si="53"/>
        <v>0.1</v>
      </c>
      <c r="H43" s="3">
        <f t="shared" si="54"/>
        <v>80.241785163922927</v>
      </c>
      <c r="I43" s="3">
        <f t="shared" si="55"/>
        <v>8.0241785163922934</v>
      </c>
      <c r="K43" s="3">
        <f t="shared" si="56"/>
        <v>2.4178516392293403E-2</v>
      </c>
      <c r="L43" s="3">
        <f t="shared" si="61"/>
        <v>5.8E-4</v>
      </c>
      <c r="N43" s="3">
        <f t="shared" si="57"/>
        <v>4.8357032784586808E-3</v>
      </c>
      <c r="O43" s="3">
        <f t="shared" si="58"/>
        <v>8.704265901225626E-2</v>
      </c>
      <c r="P43" s="3">
        <f t="shared" si="59"/>
        <v>80.154742504910672</v>
      </c>
      <c r="S43" s="3">
        <f t="shared" si="48"/>
        <v>80.241785163922927</v>
      </c>
      <c r="T43" s="3">
        <f t="shared" si="49"/>
        <v>5.8E-4</v>
      </c>
    </row>
    <row r="44" spans="2:20" ht="20.100000000000001" customHeight="1" x14ac:dyDescent="0.25">
      <c r="B44" s="16">
        <f t="shared" si="50"/>
        <v>15</v>
      </c>
      <c r="C44" s="13"/>
      <c r="D44" s="16">
        <f t="shared" si="51"/>
        <v>8</v>
      </c>
      <c r="E44" s="16">
        <f t="shared" si="52"/>
        <v>18</v>
      </c>
      <c r="F44" s="16">
        <f t="shared" si="53"/>
        <v>0.1</v>
      </c>
      <c r="H44" s="3">
        <f t="shared" si="54"/>
        <v>80.154742504910672</v>
      </c>
      <c r="I44" s="3">
        <f t="shared" si="55"/>
        <v>8.0154742504910672</v>
      </c>
      <c r="K44" s="3">
        <f t="shared" si="56"/>
        <v>1.547425049106721E-2</v>
      </c>
      <c r="L44" s="3">
        <f t="shared" si="61"/>
        <v>2.4000000000000001E-4</v>
      </c>
      <c r="N44" s="3">
        <f t="shared" si="57"/>
        <v>3.0948500982134423E-3</v>
      </c>
      <c r="O44" s="3">
        <f t="shared" si="58"/>
        <v>5.5707301767841957E-2</v>
      </c>
      <c r="P44" s="3">
        <f t="shared" si="59"/>
        <v>80.099035203142833</v>
      </c>
      <c r="S44" s="3">
        <f t="shared" si="48"/>
        <v>80.154742504910672</v>
      </c>
      <c r="T44" s="3">
        <f t="shared" si="49"/>
        <v>2.4000000000000001E-4</v>
      </c>
    </row>
    <row r="45" spans="2:20" ht="20.100000000000001" customHeight="1" x14ac:dyDescent="0.25">
      <c r="B45" s="16">
        <f t="shared" si="50"/>
        <v>16</v>
      </c>
      <c r="C45" s="13"/>
      <c r="D45" s="16">
        <f t="shared" si="51"/>
        <v>8</v>
      </c>
      <c r="E45" s="16">
        <f t="shared" si="52"/>
        <v>18</v>
      </c>
      <c r="F45" s="16">
        <f t="shared" si="53"/>
        <v>0.1</v>
      </c>
      <c r="H45" s="3">
        <f t="shared" si="54"/>
        <v>80.099035203142833</v>
      </c>
      <c r="I45" s="3">
        <f t="shared" si="55"/>
        <v>8.0099035203142837</v>
      </c>
      <c r="K45" s="3">
        <f t="shared" si="56"/>
        <v>9.9035203142836536E-3</v>
      </c>
      <c r="L45" s="3">
        <f t="shared" si="61"/>
        <v>1E-4</v>
      </c>
      <c r="N45" s="3">
        <f t="shared" si="57"/>
        <v>1.9807040628567309E-3</v>
      </c>
      <c r="O45" s="3">
        <f t="shared" si="58"/>
        <v>3.5652673131421155E-2</v>
      </c>
      <c r="P45" s="3">
        <f t="shared" si="59"/>
        <v>80.06338253001141</v>
      </c>
      <c r="S45" s="3">
        <f t="shared" si="48"/>
        <v>80.099035203142833</v>
      </c>
      <c r="T45" s="3">
        <f t="shared" si="49"/>
        <v>1E-4</v>
      </c>
    </row>
    <row r="46" spans="2:20" ht="20.100000000000001" customHeight="1" x14ac:dyDescent="0.25">
      <c r="B46" s="16">
        <f t="shared" ref="B46:B49" si="62">B45+1</f>
        <v>17</v>
      </c>
      <c r="C46" s="13"/>
      <c r="D46" s="16">
        <f t="shared" ref="D46:D49" si="63">D45</f>
        <v>8</v>
      </c>
      <c r="E46" s="16">
        <f t="shared" ref="E46:E49" si="64">E45</f>
        <v>18</v>
      </c>
      <c r="F46" s="16">
        <f t="shared" ref="F46:F49" si="65">F45</f>
        <v>0.1</v>
      </c>
      <c r="H46" s="3">
        <f t="shared" ref="H46:H49" si="66">P45</f>
        <v>80.06338253001141</v>
      </c>
      <c r="I46" s="3">
        <f t="shared" ref="I46:I49" si="67">F46*H46</f>
        <v>8.0063382530011413</v>
      </c>
      <c r="K46" s="3">
        <f t="shared" ref="K46:K49" si="68">I46-D46</f>
        <v>6.3382530011413252E-3</v>
      </c>
      <c r="L46" s="3">
        <f t="shared" si="61"/>
        <v>4.0000000000000003E-5</v>
      </c>
      <c r="N46" s="3">
        <f t="shared" ref="N46:N49" si="69">2*F46*K46</f>
        <v>1.267650600228265E-3</v>
      </c>
      <c r="O46" s="3">
        <f t="shared" ref="O46:O49" si="70">E46*N46</f>
        <v>2.2817710804108771E-2</v>
      </c>
      <c r="P46" s="3">
        <f t="shared" ref="P46:P49" si="71">H46-O46</f>
        <v>80.040564819207304</v>
      </c>
      <c r="S46" s="3">
        <f t="shared" ref="S46:S49" si="72">H46</f>
        <v>80.06338253001141</v>
      </c>
      <c r="T46" s="3">
        <f t="shared" ref="T46:T49" si="73">L46</f>
        <v>4.0000000000000003E-5</v>
      </c>
    </row>
    <row r="47" spans="2:20" ht="20.100000000000001" customHeight="1" x14ac:dyDescent="0.25">
      <c r="B47" s="16">
        <f t="shared" si="62"/>
        <v>18</v>
      </c>
      <c r="C47" s="13"/>
      <c r="D47" s="16">
        <f t="shared" si="63"/>
        <v>8</v>
      </c>
      <c r="E47" s="16">
        <f t="shared" si="64"/>
        <v>18</v>
      </c>
      <c r="F47" s="16">
        <f t="shared" si="65"/>
        <v>0.1</v>
      </c>
      <c r="H47" s="3">
        <f t="shared" si="66"/>
        <v>80.040564819207304</v>
      </c>
      <c r="I47" s="3">
        <f t="shared" si="67"/>
        <v>8.0040564819207312</v>
      </c>
      <c r="K47" s="3">
        <f t="shared" si="68"/>
        <v>4.0564819207311587E-3</v>
      </c>
      <c r="L47" s="3">
        <f t="shared" si="61"/>
        <v>2.0000000000000002E-5</v>
      </c>
      <c r="N47" s="3">
        <f t="shared" si="69"/>
        <v>8.1129638414623173E-4</v>
      </c>
      <c r="O47" s="3">
        <f t="shared" si="70"/>
        <v>1.4603334914632171E-2</v>
      </c>
      <c r="P47" s="3">
        <f t="shared" si="71"/>
        <v>80.025961484292679</v>
      </c>
      <c r="S47" s="3">
        <f t="shared" si="72"/>
        <v>80.040564819207304</v>
      </c>
      <c r="T47" s="3">
        <f t="shared" si="73"/>
        <v>2.0000000000000002E-5</v>
      </c>
    </row>
    <row r="48" spans="2:20" ht="20.100000000000001" customHeight="1" x14ac:dyDescent="0.25">
      <c r="B48" s="16">
        <f t="shared" si="62"/>
        <v>19</v>
      </c>
      <c r="C48" s="13"/>
      <c r="D48" s="16">
        <f t="shared" si="63"/>
        <v>8</v>
      </c>
      <c r="E48" s="16">
        <f t="shared" si="64"/>
        <v>18</v>
      </c>
      <c r="F48" s="16">
        <f t="shared" si="65"/>
        <v>0.1</v>
      </c>
      <c r="H48" s="3">
        <f t="shared" si="66"/>
        <v>80.025961484292679</v>
      </c>
      <c r="I48" s="3">
        <f t="shared" si="67"/>
        <v>8.0025961484292676</v>
      </c>
      <c r="K48" s="3">
        <f t="shared" si="68"/>
        <v>2.5961484292675863E-3</v>
      </c>
      <c r="L48" s="3">
        <f t="shared" si="61"/>
        <v>1.0000000000000001E-5</v>
      </c>
      <c r="N48" s="3">
        <f t="shared" si="69"/>
        <v>5.1922968585351727E-4</v>
      </c>
      <c r="O48" s="3">
        <f t="shared" si="70"/>
        <v>9.3461343453633116E-3</v>
      </c>
      <c r="P48" s="3">
        <f t="shared" si="71"/>
        <v>80.016615349947315</v>
      </c>
      <c r="S48" s="3">
        <f t="shared" si="72"/>
        <v>80.025961484292679</v>
      </c>
      <c r="T48" s="3">
        <f t="shared" si="73"/>
        <v>1.0000000000000001E-5</v>
      </c>
    </row>
    <row r="49" spans="2:20" ht="20.100000000000001" customHeight="1" x14ac:dyDescent="0.25">
      <c r="B49" s="16">
        <f t="shared" si="62"/>
        <v>20</v>
      </c>
      <c r="C49" s="13"/>
      <c r="D49" s="16">
        <f t="shared" si="63"/>
        <v>8</v>
      </c>
      <c r="E49" s="16">
        <f t="shared" si="64"/>
        <v>18</v>
      </c>
      <c r="F49" s="16">
        <f t="shared" si="65"/>
        <v>0.1</v>
      </c>
      <c r="H49" s="3">
        <f t="shared" si="66"/>
        <v>80.016615349947315</v>
      </c>
      <c r="I49" s="3">
        <f t="shared" si="67"/>
        <v>8.0016615349947315</v>
      </c>
      <c r="K49" s="3">
        <f t="shared" si="68"/>
        <v>1.6615349947315394E-3</v>
      </c>
      <c r="L49" s="17">
        <f t="shared" si="61"/>
        <v>0</v>
      </c>
      <c r="N49" s="3">
        <f t="shared" si="69"/>
        <v>3.3230699894630793E-4</v>
      </c>
      <c r="O49" s="3">
        <f t="shared" si="70"/>
        <v>5.9815259810335423E-3</v>
      </c>
      <c r="P49" s="3">
        <f t="shared" si="71"/>
        <v>80.010633823966288</v>
      </c>
      <c r="S49" s="3">
        <f t="shared" si="72"/>
        <v>80.016615349947315</v>
      </c>
      <c r="T49" s="3">
        <f t="shared" si="73"/>
        <v>0</v>
      </c>
    </row>
  </sheetData>
  <mergeCells count="13">
    <mergeCell ref="B1:P1"/>
    <mergeCell ref="S3:T3"/>
    <mergeCell ref="B28:B29"/>
    <mergeCell ref="D28:F28"/>
    <mergeCell ref="H28:I28"/>
    <mergeCell ref="K28:L28"/>
    <mergeCell ref="N28:P28"/>
    <mergeCell ref="S28:T28"/>
    <mergeCell ref="D3:F3"/>
    <mergeCell ref="H3:I3"/>
    <mergeCell ref="K3:L3"/>
    <mergeCell ref="N3:P3"/>
    <mergeCell ref="B3:B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7E52-51D6-44F7-82AE-76FA56E82496}">
  <dimension ref="B1:AB27"/>
  <sheetViews>
    <sheetView showGridLines="0" tabSelected="1" zoomScaleNormal="100" workbookViewId="0">
      <pane ySplit="4" topLeftCell="A5" activePane="bottomLeft" state="frozen"/>
      <selection pane="bottomLeft" activeCell="L27" sqref="L27"/>
    </sheetView>
  </sheetViews>
  <sheetFormatPr defaultRowHeight="20.100000000000001" customHeight="1" x14ac:dyDescent="0.25"/>
  <cols>
    <col min="1" max="1" width="1.7109375" style="1" customWidth="1"/>
    <col min="2" max="2" width="9.140625" style="12"/>
    <col min="3" max="3" width="1.7109375" style="12" customWidth="1"/>
    <col min="4" max="8" width="15.7109375" style="12" customWidth="1"/>
    <col min="9" max="9" width="1.7109375" style="2" customWidth="1"/>
    <col min="10" max="13" width="15.7109375" style="1" customWidth="1"/>
    <col min="14" max="14" width="1.7109375" style="2" customWidth="1"/>
    <col min="15" max="16" width="15.7109375" style="1" customWidth="1"/>
    <col min="17" max="17" width="1.7109375" style="2" customWidth="1"/>
    <col min="18" max="20" width="16.42578125" style="1" bestFit="1" customWidth="1"/>
    <col min="21" max="21" width="1.7109375" style="1" customWidth="1"/>
    <col min="22" max="24" width="20.140625" style="1" bestFit="1" customWidth="1"/>
    <col min="25" max="25" width="1.7109375" style="1" customWidth="1"/>
    <col min="26" max="27" width="18.7109375" style="1" customWidth="1"/>
    <col min="28" max="28" width="15.7109375" style="1" customWidth="1"/>
    <col min="29" max="30" width="1.7109375" style="1" customWidth="1"/>
    <col min="31" max="16384" width="9.140625" style="1"/>
  </cols>
  <sheetData>
    <row r="1" spans="2:28" ht="20.100000000000001" customHeight="1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2:28" ht="20.100000000000001" customHeight="1" x14ac:dyDescent="0.25">
      <c r="B2" s="18" t="s">
        <v>17</v>
      </c>
    </row>
    <row r="3" spans="2:28" s="4" customFormat="1" ht="24.95" customHeight="1" x14ac:dyDescent="0.25">
      <c r="B3" s="6" t="s">
        <v>1</v>
      </c>
      <c r="C3" s="15"/>
      <c r="D3" s="8" t="s">
        <v>7</v>
      </c>
      <c r="E3" s="8"/>
      <c r="F3" s="8"/>
      <c r="G3" s="8"/>
      <c r="H3" s="8"/>
      <c r="I3" s="5"/>
      <c r="J3" s="8" t="s">
        <v>8</v>
      </c>
      <c r="K3" s="8"/>
      <c r="L3" s="8"/>
      <c r="M3" s="8"/>
      <c r="N3" s="5"/>
      <c r="O3" s="10" t="s">
        <v>9</v>
      </c>
      <c r="P3" s="11"/>
      <c r="Q3" s="5"/>
      <c r="R3" s="8" t="s">
        <v>12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 spans="2:28" s="4" customFormat="1" ht="24.95" customHeight="1" x14ac:dyDescent="0.25">
      <c r="B4" s="7"/>
      <c r="C4" s="15"/>
      <c r="D4" s="9" t="s">
        <v>6</v>
      </c>
      <c r="E4" s="9" t="s">
        <v>5</v>
      </c>
      <c r="F4" s="9" t="s">
        <v>19</v>
      </c>
      <c r="G4" s="9" t="s">
        <v>20</v>
      </c>
      <c r="H4" s="9" t="s">
        <v>21</v>
      </c>
      <c r="I4" s="5"/>
      <c r="J4" s="9" t="s">
        <v>22</v>
      </c>
      <c r="K4" s="9" t="s">
        <v>23</v>
      </c>
      <c r="L4" s="9" t="s">
        <v>24</v>
      </c>
      <c r="M4" s="9" t="s">
        <v>4</v>
      </c>
      <c r="N4" s="5"/>
      <c r="O4" s="9" t="s">
        <v>10</v>
      </c>
      <c r="P4" s="9" t="s">
        <v>11</v>
      </c>
      <c r="Q4" s="5"/>
      <c r="R4" s="9" t="s">
        <v>28</v>
      </c>
      <c r="S4" s="9" t="s">
        <v>29</v>
      </c>
      <c r="T4" s="9" t="s">
        <v>30</v>
      </c>
      <c r="U4" s="5"/>
      <c r="V4" s="9" t="s">
        <v>31</v>
      </c>
      <c r="W4" s="9" t="s">
        <v>32</v>
      </c>
      <c r="X4" s="9" t="s">
        <v>33</v>
      </c>
      <c r="Y4" s="5"/>
      <c r="Z4" s="9" t="s">
        <v>27</v>
      </c>
      <c r="AA4" s="9" t="s">
        <v>25</v>
      </c>
      <c r="AB4" s="9" t="s">
        <v>26</v>
      </c>
    </row>
    <row r="5" spans="2:28" ht="20.100000000000001" customHeight="1" x14ac:dyDescent="0.25">
      <c r="B5" s="16">
        <v>1</v>
      </c>
      <c r="C5" s="13"/>
      <c r="D5" s="16">
        <v>8</v>
      </c>
      <c r="E5" s="16">
        <v>0.01</v>
      </c>
      <c r="F5" s="16">
        <v>0.2</v>
      </c>
      <c r="G5" s="16">
        <v>4</v>
      </c>
      <c r="H5" s="16">
        <v>0.1</v>
      </c>
      <c r="J5" s="21">
        <v>0</v>
      </c>
      <c r="K5" s="21">
        <v>0</v>
      </c>
      <c r="L5" s="21">
        <v>0</v>
      </c>
      <c r="M5" s="3">
        <f>F5*J5+G5*K5+H5*L5</f>
        <v>0</v>
      </c>
      <c r="O5" s="3">
        <f>M5-D5</f>
        <v>-8</v>
      </c>
      <c r="P5" s="3">
        <f>ROUND(POWER(O5,2),5)</f>
        <v>64</v>
      </c>
      <c r="R5" s="3">
        <f>2*F5*$O5</f>
        <v>-3.2</v>
      </c>
      <c r="S5" s="3">
        <f>2*G5*$O5</f>
        <v>-64</v>
      </c>
      <c r="T5" s="3">
        <f>2*H5*$O5</f>
        <v>-1.6</v>
      </c>
      <c r="U5" s="2"/>
      <c r="V5" s="3">
        <f>$E5*R5</f>
        <v>-3.2000000000000001E-2</v>
      </c>
      <c r="W5" s="3">
        <f>$E5*S5</f>
        <v>-0.64</v>
      </c>
      <c r="X5" s="3">
        <f>$E5*T5</f>
        <v>-1.6E-2</v>
      </c>
      <c r="Y5" s="2"/>
      <c r="Z5" s="3">
        <f>J5-V5</f>
        <v>3.2000000000000001E-2</v>
      </c>
      <c r="AA5" s="3">
        <f t="shared" ref="AA5:AB5" si="0">K5-W5</f>
        <v>0.64</v>
      </c>
      <c r="AB5" s="3">
        <f t="shared" si="0"/>
        <v>1.6E-2</v>
      </c>
    </row>
    <row r="6" spans="2:28" ht="20.100000000000001" customHeight="1" x14ac:dyDescent="0.25">
      <c r="B6" s="16">
        <f>B5+1</f>
        <v>2</v>
      </c>
      <c r="C6" s="13"/>
      <c r="D6" s="16">
        <f>D5</f>
        <v>8</v>
      </c>
      <c r="E6" s="16">
        <f>E5</f>
        <v>0.01</v>
      </c>
      <c r="F6" s="16">
        <f>F5</f>
        <v>0.2</v>
      </c>
      <c r="G6" s="16">
        <f>G5</f>
        <v>4</v>
      </c>
      <c r="H6" s="16">
        <f>H5</f>
        <v>0.1</v>
      </c>
      <c r="J6" s="3">
        <f>Z5</f>
        <v>3.2000000000000001E-2</v>
      </c>
      <c r="K6" s="3">
        <f>AA5</f>
        <v>0.64</v>
      </c>
      <c r="L6" s="3">
        <f>AB5</f>
        <v>1.6E-2</v>
      </c>
      <c r="M6" s="3">
        <f t="shared" ref="M6:M24" si="1">F6*J6+G6*K6+H6*L6</f>
        <v>2.5680000000000001</v>
      </c>
      <c r="O6" s="3">
        <f>M6-D6</f>
        <v>-5.4320000000000004</v>
      </c>
      <c r="P6" s="3">
        <f t="shared" ref="P6:P27" si="2">ROUND(POWER(O6,2),5)</f>
        <v>29.506620000000002</v>
      </c>
      <c r="R6" s="3">
        <f>2*F6*$O6</f>
        <v>-2.1728000000000001</v>
      </c>
      <c r="S6" s="3">
        <f>2*G6*$O6</f>
        <v>-43.456000000000003</v>
      </c>
      <c r="T6" s="3">
        <f>2*H6*$O6</f>
        <v>-1.0864</v>
      </c>
      <c r="U6" s="2"/>
      <c r="V6" s="3">
        <f>$E6*R6</f>
        <v>-2.1728000000000001E-2</v>
      </c>
      <c r="W6" s="3">
        <f>$E6*S6</f>
        <v>-0.43456000000000006</v>
      </c>
      <c r="X6" s="3">
        <f>$E6*T6</f>
        <v>-1.0864E-2</v>
      </c>
      <c r="Y6" s="2"/>
      <c r="Z6" s="3">
        <f t="shared" ref="Z6:Z27" si="3">J6-V6</f>
        <v>5.3727999999999998E-2</v>
      </c>
      <c r="AA6" s="3">
        <f t="shared" ref="AA6:AA27" si="4">K6-W6</f>
        <v>1.07456</v>
      </c>
      <c r="AB6" s="3">
        <f t="shared" ref="AB6:AB27" si="5">L6-X6</f>
        <v>2.6863999999999999E-2</v>
      </c>
    </row>
    <row r="7" spans="2:28" ht="20.100000000000001" customHeight="1" x14ac:dyDescent="0.25">
      <c r="B7" s="16">
        <f t="shared" ref="B7:B25" si="6">B6+1</f>
        <v>3</v>
      </c>
      <c r="C7" s="13"/>
      <c r="D7" s="16">
        <f t="shared" ref="D7:D25" si="7">D6</f>
        <v>8</v>
      </c>
      <c r="E7" s="16">
        <f t="shared" ref="E7:E25" si="8">E6</f>
        <v>0.01</v>
      </c>
      <c r="F7" s="16">
        <f t="shared" ref="F7:F25" si="9">F6</f>
        <v>0.2</v>
      </c>
      <c r="G7" s="16">
        <f t="shared" ref="G7:G25" si="10">G6</f>
        <v>4</v>
      </c>
      <c r="H7" s="16">
        <f t="shared" ref="H7:H25" si="11">H6</f>
        <v>0.1</v>
      </c>
      <c r="J7" s="3">
        <f t="shared" ref="J7:J25" si="12">Z6</f>
        <v>5.3727999999999998E-2</v>
      </c>
      <c r="K7" s="3">
        <f t="shared" ref="K7:K25" si="13">AA6</f>
        <v>1.07456</v>
      </c>
      <c r="L7" s="3">
        <f t="shared" ref="L7:L25" si="14">AB6</f>
        <v>2.6863999999999999E-2</v>
      </c>
      <c r="M7" s="3">
        <f t="shared" ref="M7:M27" si="15">F7*J7+G7*K7+H7*L7</f>
        <v>4.3116719999999997</v>
      </c>
      <c r="O7" s="3">
        <f t="shared" ref="O7:O25" si="16">M7-D7</f>
        <v>-3.6883280000000003</v>
      </c>
      <c r="P7" s="3">
        <f t="shared" si="2"/>
        <v>13.603759999999999</v>
      </c>
      <c r="R7" s="3">
        <f t="shared" ref="R7:R25" si="17">2*F7*$O7</f>
        <v>-1.4753312000000003</v>
      </c>
      <c r="S7" s="3">
        <f t="shared" ref="S7:S25" si="18">2*G7*$O7</f>
        <v>-29.506624000000002</v>
      </c>
      <c r="T7" s="3">
        <f t="shared" ref="T7:T25" si="19">2*H7*$O7</f>
        <v>-0.73766560000000014</v>
      </c>
      <c r="U7" s="2"/>
      <c r="V7" s="3">
        <f t="shared" ref="V7:V24" si="20">$E7*R7</f>
        <v>-1.4753312000000003E-2</v>
      </c>
      <c r="W7" s="3">
        <f t="shared" ref="W7:W25" si="21">$E7*S7</f>
        <v>-0.29506624000000004</v>
      </c>
      <c r="X7" s="3">
        <f t="shared" ref="X7:X25" si="22">$E7*T7</f>
        <v>-7.3766560000000014E-3</v>
      </c>
      <c r="Y7" s="2"/>
      <c r="Z7" s="3">
        <f t="shared" si="3"/>
        <v>6.8481312000000003E-2</v>
      </c>
      <c r="AA7" s="3">
        <f t="shared" si="4"/>
        <v>1.3696262400000001</v>
      </c>
      <c r="AB7" s="3">
        <f t="shared" si="5"/>
        <v>3.4240656000000001E-2</v>
      </c>
    </row>
    <row r="8" spans="2:28" ht="20.100000000000001" customHeight="1" x14ac:dyDescent="0.25">
      <c r="B8" s="16">
        <f t="shared" si="6"/>
        <v>4</v>
      </c>
      <c r="C8" s="13"/>
      <c r="D8" s="16">
        <f t="shared" si="7"/>
        <v>8</v>
      </c>
      <c r="E8" s="16">
        <f t="shared" si="8"/>
        <v>0.01</v>
      </c>
      <c r="F8" s="16">
        <f t="shared" si="9"/>
        <v>0.2</v>
      </c>
      <c r="G8" s="16">
        <f t="shared" si="10"/>
        <v>4</v>
      </c>
      <c r="H8" s="16">
        <f t="shared" si="11"/>
        <v>0.1</v>
      </c>
      <c r="J8" s="3">
        <f t="shared" si="12"/>
        <v>6.8481312000000003E-2</v>
      </c>
      <c r="K8" s="3">
        <f t="shared" si="13"/>
        <v>1.3696262400000001</v>
      </c>
      <c r="L8" s="3">
        <f t="shared" si="14"/>
        <v>3.4240656000000001E-2</v>
      </c>
      <c r="M8" s="3">
        <f t="shared" si="15"/>
        <v>5.4956252880000003</v>
      </c>
      <c r="O8" s="3">
        <f t="shared" si="16"/>
        <v>-2.5043747119999997</v>
      </c>
      <c r="P8" s="3">
        <f t="shared" si="2"/>
        <v>6.27189</v>
      </c>
      <c r="R8" s="3">
        <f t="shared" si="17"/>
        <v>-1.0017498847999999</v>
      </c>
      <c r="S8" s="3">
        <f t="shared" si="18"/>
        <v>-20.034997695999998</v>
      </c>
      <c r="T8" s="3">
        <f t="shared" si="19"/>
        <v>-0.50087494239999997</v>
      </c>
      <c r="U8" s="2"/>
      <c r="V8" s="3">
        <f t="shared" si="20"/>
        <v>-1.0017498848E-2</v>
      </c>
      <c r="W8" s="3">
        <f t="shared" si="21"/>
        <v>-0.20034997695999998</v>
      </c>
      <c r="X8" s="3">
        <f t="shared" si="22"/>
        <v>-5.0087494239999999E-3</v>
      </c>
      <c r="Y8" s="2"/>
      <c r="Z8" s="3">
        <f t="shared" si="3"/>
        <v>7.8498810848000006E-2</v>
      </c>
      <c r="AA8" s="3">
        <f t="shared" si="4"/>
        <v>1.56997621696</v>
      </c>
      <c r="AB8" s="3">
        <f t="shared" si="5"/>
        <v>3.9249405424000003E-2</v>
      </c>
    </row>
    <row r="9" spans="2:28" ht="20.100000000000001" customHeight="1" x14ac:dyDescent="0.25">
      <c r="B9" s="16">
        <f t="shared" si="6"/>
        <v>5</v>
      </c>
      <c r="C9" s="13"/>
      <c r="D9" s="16">
        <f t="shared" si="7"/>
        <v>8</v>
      </c>
      <c r="E9" s="16">
        <f t="shared" si="8"/>
        <v>0.01</v>
      </c>
      <c r="F9" s="16">
        <f t="shared" si="9"/>
        <v>0.2</v>
      </c>
      <c r="G9" s="16">
        <f t="shared" si="10"/>
        <v>4</v>
      </c>
      <c r="H9" s="16">
        <f t="shared" si="11"/>
        <v>0.1</v>
      </c>
      <c r="J9" s="3">
        <f t="shared" si="12"/>
        <v>7.8498810848000006E-2</v>
      </c>
      <c r="K9" s="3">
        <f t="shared" si="13"/>
        <v>1.56997621696</v>
      </c>
      <c r="L9" s="3">
        <f t="shared" si="14"/>
        <v>3.9249405424000003E-2</v>
      </c>
      <c r="M9" s="3">
        <f t="shared" si="15"/>
        <v>6.299529570552</v>
      </c>
      <c r="O9" s="3">
        <f t="shared" si="16"/>
        <v>-1.700470429448</v>
      </c>
      <c r="P9" s="3">
        <f t="shared" si="2"/>
        <v>2.8915999999999999</v>
      </c>
      <c r="R9" s="3">
        <f t="shared" si="17"/>
        <v>-0.68018817177919999</v>
      </c>
      <c r="S9" s="3">
        <f t="shared" si="18"/>
        <v>-13.603763435584</v>
      </c>
      <c r="T9" s="3">
        <f t="shared" si="19"/>
        <v>-0.3400940858896</v>
      </c>
      <c r="U9" s="2"/>
      <c r="V9" s="3">
        <f t="shared" si="20"/>
        <v>-6.8018817177920004E-3</v>
      </c>
      <c r="W9" s="3">
        <f t="shared" si="21"/>
        <v>-0.13603763435584001</v>
      </c>
      <c r="X9" s="3">
        <f t="shared" si="22"/>
        <v>-3.4009408588960002E-3</v>
      </c>
      <c r="Y9" s="2"/>
      <c r="Z9" s="3">
        <f t="shared" si="3"/>
        <v>8.5300692565792008E-2</v>
      </c>
      <c r="AA9" s="3">
        <f t="shared" si="4"/>
        <v>1.70601385131584</v>
      </c>
      <c r="AB9" s="3">
        <f t="shared" si="5"/>
        <v>4.2650346282896004E-2</v>
      </c>
    </row>
    <row r="10" spans="2:28" ht="20.100000000000001" customHeight="1" x14ac:dyDescent="0.25">
      <c r="B10" s="16">
        <f t="shared" si="6"/>
        <v>6</v>
      </c>
      <c r="C10" s="13"/>
      <c r="D10" s="16">
        <f t="shared" si="7"/>
        <v>8</v>
      </c>
      <c r="E10" s="16">
        <f t="shared" si="8"/>
        <v>0.01</v>
      </c>
      <c r="F10" s="16">
        <f t="shared" si="9"/>
        <v>0.2</v>
      </c>
      <c r="G10" s="16">
        <f t="shared" si="10"/>
        <v>4</v>
      </c>
      <c r="H10" s="16">
        <f t="shared" si="11"/>
        <v>0.1</v>
      </c>
      <c r="J10" s="3">
        <f t="shared" si="12"/>
        <v>8.5300692565792008E-2</v>
      </c>
      <c r="K10" s="3">
        <f t="shared" si="13"/>
        <v>1.70601385131584</v>
      </c>
      <c r="L10" s="3">
        <f t="shared" si="14"/>
        <v>4.2650346282896004E-2</v>
      </c>
      <c r="M10" s="3">
        <f t="shared" si="15"/>
        <v>6.8453805784048081</v>
      </c>
      <c r="O10" s="3">
        <f t="shared" si="16"/>
        <v>-1.1546194215951919</v>
      </c>
      <c r="P10" s="3">
        <f t="shared" si="2"/>
        <v>1.3331500000000001</v>
      </c>
      <c r="R10" s="3">
        <f t="shared" si="17"/>
        <v>-0.46184776863807681</v>
      </c>
      <c r="S10" s="3">
        <f t="shared" si="18"/>
        <v>-9.2369553727615354</v>
      </c>
      <c r="T10" s="3">
        <f t="shared" si="19"/>
        <v>-0.2309238843190384</v>
      </c>
      <c r="U10" s="2"/>
      <c r="V10" s="3">
        <f t="shared" si="20"/>
        <v>-4.6184776863807684E-3</v>
      </c>
      <c r="W10" s="3">
        <f t="shared" si="21"/>
        <v>-9.236955372761535E-2</v>
      </c>
      <c r="X10" s="3">
        <f t="shared" si="22"/>
        <v>-2.3092388431903842E-3</v>
      </c>
      <c r="Y10" s="2"/>
      <c r="Z10" s="3">
        <f t="shared" si="3"/>
        <v>8.9919170252172775E-2</v>
      </c>
      <c r="AA10" s="3">
        <f t="shared" si="4"/>
        <v>1.7983834050434555</v>
      </c>
      <c r="AB10" s="3">
        <f t="shared" si="5"/>
        <v>4.4959585126086388E-2</v>
      </c>
    </row>
    <row r="11" spans="2:28" ht="20.100000000000001" customHeight="1" x14ac:dyDescent="0.25">
      <c r="B11" s="16">
        <f t="shared" si="6"/>
        <v>7</v>
      </c>
      <c r="C11" s="13"/>
      <c r="D11" s="16">
        <f t="shared" si="7"/>
        <v>8</v>
      </c>
      <c r="E11" s="16">
        <f t="shared" si="8"/>
        <v>0.01</v>
      </c>
      <c r="F11" s="16">
        <f t="shared" si="9"/>
        <v>0.2</v>
      </c>
      <c r="G11" s="16">
        <f t="shared" si="10"/>
        <v>4</v>
      </c>
      <c r="H11" s="16">
        <f t="shared" si="11"/>
        <v>0.1</v>
      </c>
      <c r="J11" s="3">
        <f t="shared" si="12"/>
        <v>8.9919170252172775E-2</v>
      </c>
      <c r="K11" s="3">
        <f t="shared" si="13"/>
        <v>1.7983834050434555</v>
      </c>
      <c r="L11" s="3">
        <f t="shared" si="14"/>
        <v>4.4959585126086388E-2</v>
      </c>
      <c r="M11" s="3">
        <f t="shared" si="15"/>
        <v>7.2160134127368645</v>
      </c>
      <c r="O11" s="3">
        <f t="shared" si="16"/>
        <v>-0.78398658726313553</v>
      </c>
      <c r="P11" s="3">
        <f t="shared" si="2"/>
        <v>0.61463000000000001</v>
      </c>
      <c r="R11" s="3">
        <f t="shared" si="17"/>
        <v>-0.31359463490525424</v>
      </c>
      <c r="S11" s="3">
        <f t="shared" si="18"/>
        <v>-6.2718926981050842</v>
      </c>
      <c r="T11" s="3">
        <f t="shared" si="19"/>
        <v>-0.15679731745262712</v>
      </c>
      <c r="U11" s="2"/>
      <c r="V11" s="3">
        <f t="shared" si="20"/>
        <v>-3.1359463490525426E-3</v>
      </c>
      <c r="W11" s="3">
        <f t="shared" si="21"/>
        <v>-6.2718926981050846E-2</v>
      </c>
      <c r="X11" s="3">
        <f t="shared" si="22"/>
        <v>-1.5679731745262713E-3</v>
      </c>
      <c r="Y11" s="2"/>
      <c r="Z11" s="3">
        <f t="shared" si="3"/>
        <v>9.3055116601225313E-2</v>
      </c>
      <c r="AA11" s="3">
        <f t="shared" si="4"/>
        <v>1.8611023320245064</v>
      </c>
      <c r="AB11" s="3">
        <f t="shared" si="5"/>
        <v>4.6527558300612656E-2</v>
      </c>
    </row>
    <row r="12" spans="2:28" ht="20.100000000000001" customHeight="1" x14ac:dyDescent="0.25">
      <c r="B12" s="16">
        <f t="shared" si="6"/>
        <v>8</v>
      </c>
      <c r="C12" s="13"/>
      <c r="D12" s="16">
        <f t="shared" si="7"/>
        <v>8</v>
      </c>
      <c r="E12" s="16">
        <f t="shared" si="8"/>
        <v>0.01</v>
      </c>
      <c r="F12" s="16">
        <f t="shared" si="9"/>
        <v>0.2</v>
      </c>
      <c r="G12" s="16">
        <f t="shared" si="10"/>
        <v>4</v>
      </c>
      <c r="H12" s="16">
        <f t="shared" si="11"/>
        <v>0.1</v>
      </c>
      <c r="J12" s="3">
        <f t="shared" si="12"/>
        <v>9.3055116601225313E-2</v>
      </c>
      <c r="K12" s="3">
        <f t="shared" si="13"/>
        <v>1.8611023320245064</v>
      </c>
      <c r="L12" s="3">
        <f t="shared" si="14"/>
        <v>4.6527558300612656E-2</v>
      </c>
      <c r="M12" s="3">
        <f t="shared" si="15"/>
        <v>7.4676731072483316</v>
      </c>
      <c r="O12" s="3">
        <f t="shared" si="16"/>
        <v>-0.53232689275166845</v>
      </c>
      <c r="P12" s="3">
        <f t="shared" si="2"/>
        <v>0.28337000000000001</v>
      </c>
      <c r="R12" s="3">
        <f t="shared" si="17"/>
        <v>-0.21293075710066739</v>
      </c>
      <c r="S12" s="3">
        <f t="shared" si="18"/>
        <v>-4.2586151420133476</v>
      </c>
      <c r="T12" s="3">
        <f t="shared" si="19"/>
        <v>-0.10646537855033369</v>
      </c>
      <c r="U12" s="2"/>
      <c r="V12" s="3">
        <f t="shared" si="20"/>
        <v>-2.1293075710066738E-3</v>
      </c>
      <c r="W12" s="3">
        <f t="shared" si="21"/>
        <v>-4.2586151420133479E-2</v>
      </c>
      <c r="X12" s="3">
        <f t="shared" si="22"/>
        <v>-1.0646537855033369E-3</v>
      </c>
      <c r="Y12" s="2"/>
      <c r="Z12" s="3">
        <f t="shared" si="3"/>
        <v>9.5184424172231982E-2</v>
      </c>
      <c r="AA12" s="3">
        <f t="shared" si="4"/>
        <v>1.9036884834446399</v>
      </c>
      <c r="AB12" s="3">
        <f t="shared" si="5"/>
        <v>4.7592212086115991E-2</v>
      </c>
    </row>
    <row r="13" spans="2:28" ht="20.100000000000001" customHeight="1" x14ac:dyDescent="0.25">
      <c r="B13" s="16">
        <f t="shared" si="6"/>
        <v>9</v>
      </c>
      <c r="C13" s="13"/>
      <c r="D13" s="16">
        <f t="shared" si="7"/>
        <v>8</v>
      </c>
      <c r="E13" s="16">
        <f t="shared" si="8"/>
        <v>0.01</v>
      </c>
      <c r="F13" s="16">
        <f t="shared" si="9"/>
        <v>0.2</v>
      </c>
      <c r="G13" s="16">
        <f t="shared" si="10"/>
        <v>4</v>
      </c>
      <c r="H13" s="16">
        <f t="shared" si="11"/>
        <v>0.1</v>
      </c>
      <c r="J13" s="3">
        <f t="shared" si="12"/>
        <v>9.5184424172231982E-2</v>
      </c>
      <c r="K13" s="3">
        <f t="shared" si="13"/>
        <v>1.9036884834446399</v>
      </c>
      <c r="L13" s="3">
        <f t="shared" si="14"/>
        <v>4.7592212086115991E-2</v>
      </c>
      <c r="M13" s="3">
        <f t="shared" si="15"/>
        <v>7.6385500398216175</v>
      </c>
      <c r="O13" s="3">
        <f t="shared" si="16"/>
        <v>-0.36144996017838249</v>
      </c>
      <c r="P13" s="3">
        <f t="shared" si="2"/>
        <v>0.13064999999999999</v>
      </c>
      <c r="R13" s="3">
        <f t="shared" si="17"/>
        <v>-0.144579984071353</v>
      </c>
      <c r="S13" s="3">
        <f t="shared" si="18"/>
        <v>-2.8915996814270599</v>
      </c>
      <c r="T13" s="3">
        <f t="shared" si="19"/>
        <v>-7.2289992035676501E-2</v>
      </c>
      <c r="U13" s="2"/>
      <c r="V13" s="3">
        <f t="shared" si="20"/>
        <v>-1.44579984071353E-3</v>
      </c>
      <c r="W13" s="3">
        <f t="shared" si="21"/>
        <v>-2.8915996814270598E-2</v>
      </c>
      <c r="X13" s="3">
        <f t="shared" si="22"/>
        <v>-7.2289992035676502E-4</v>
      </c>
      <c r="Y13" s="2"/>
      <c r="Z13" s="3">
        <f t="shared" si="3"/>
        <v>9.6630224012945506E-2</v>
      </c>
      <c r="AA13" s="3">
        <f t="shared" si="4"/>
        <v>1.9326044802589106</v>
      </c>
      <c r="AB13" s="3">
        <f t="shared" si="5"/>
        <v>4.8315112006472753E-2</v>
      </c>
    </row>
    <row r="14" spans="2:28" ht="20.100000000000001" customHeight="1" x14ac:dyDescent="0.25">
      <c r="B14" s="16">
        <f t="shared" si="6"/>
        <v>10</v>
      </c>
      <c r="C14" s="13"/>
      <c r="D14" s="16">
        <f t="shared" si="7"/>
        <v>8</v>
      </c>
      <c r="E14" s="16">
        <f t="shared" si="8"/>
        <v>0.01</v>
      </c>
      <c r="F14" s="16">
        <f t="shared" si="9"/>
        <v>0.2</v>
      </c>
      <c r="G14" s="16">
        <f t="shared" si="10"/>
        <v>4</v>
      </c>
      <c r="H14" s="16">
        <f t="shared" si="11"/>
        <v>0.1</v>
      </c>
      <c r="J14" s="3">
        <f t="shared" si="12"/>
        <v>9.6630224012945506E-2</v>
      </c>
      <c r="K14" s="3">
        <f t="shared" si="13"/>
        <v>1.9326044802589106</v>
      </c>
      <c r="L14" s="3">
        <f t="shared" si="14"/>
        <v>4.8315112006472753E-2</v>
      </c>
      <c r="M14" s="3">
        <f t="shared" si="15"/>
        <v>7.7545754770388786</v>
      </c>
      <c r="O14" s="3">
        <f t="shared" si="16"/>
        <v>-0.24542452296112138</v>
      </c>
      <c r="P14" s="3">
        <f t="shared" si="2"/>
        <v>6.0229999999999999E-2</v>
      </c>
      <c r="R14" s="3">
        <f t="shared" si="17"/>
        <v>-9.8169809184448564E-2</v>
      </c>
      <c r="S14" s="3">
        <f t="shared" si="18"/>
        <v>-1.9633961836889711</v>
      </c>
      <c r="T14" s="3">
        <f t="shared" si="19"/>
        <v>-4.9084904592224282E-2</v>
      </c>
      <c r="U14" s="2"/>
      <c r="V14" s="3">
        <f t="shared" si="20"/>
        <v>-9.8169809184448561E-4</v>
      </c>
      <c r="W14" s="3">
        <f t="shared" si="21"/>
        <v>-1.9633961836889712E-2</v>
      </c>
      <c r="X14" s="3">
        <f t="shared" si="22"/>
        <v>-4.908490459222428E-4</v>
      </c>
      <c r="Y14" s="2"/>
      <c r="Z14" s="3">
        <f t="shared" si="3"/>
        <v>9.7611922104789986E-2</v>
      </c>
      <c r="AA14" s="3">
        <f t="shared" si="4"/>
        <v>1.9522384420958003</v>
      </c>
      <c r="AB14" s="3">
        <f t="shared" si="5"/>
        <v>4.8805961052394993E-2</v>
      </c>
    </row>
    <row r="15" spans="2:28" ht="20.100000000000001" customHeight="1" x14ac:dyDescent="0.25">
      <c r="B15" s="16">
        <f t="shared" si="6"/>
        <v>11</v>
      </c>
      <c r="C15" s="13"/>
      <c r="D15" s="16">
        <f t="shared" si="7"/>
        <v>8</v>
      </c>
      <c r="E15" s="16">
        <f t="shared" si="8"/>
        <v>0.01</v>
      </c>
      <c r="F15" s="16">
        <f t="shared" si="9"/>
        <v>0.2</v>
      </c>
      <c r="G15" s="16">
        <f t="shared" si="10"/>
        <v>4</v>
      </c>
      <c r="H15" s="16">
        <f t="shared" si="11"/>
        <v>0.1</v>
      </c>
      <c r="J15" s="3">
        <f t="shared" si="12"/>
        <v>9.7611922104789986E-2</v>
      </c>
      <c r="K15" s="3">
        <f t="shared" si="13"/>
        <v>1.9522384420958003</v>
      </c>
      <c r="L15" s="3">
        <f t="shared" si="14"/>
        <v>4.8805961052394993E-2</v>
      </c>
      <c r="M15" s="3">
        <f t="shared" si="15"/>
        <v>7.8333567489093996</v>
      </c>
      <c r="O15" s="3">
        <f t="shared" si="16"/>
        <v>-0.16664325109060041</v>
      </c>
      <c r="P15" s="3">
        <f t="shared" si="2"/>
        <v>2.777E-2</v>
      </c>
      <c r="R15" s="3">
        <f t="shared" si="17"/>
        <v>-6.6657300436240172E-2</v>
      </c>
      <c r="S15" s="3">
        <f t="shared" si="18"/>
        <v>-1.3331460087248033</v>
      </c>
      <c r="T15" s="3">
        <f t="shared" si="19"/>
        <v>-3.3328650218120086E-2</v>
      </c>
      <c r="U15" s="2"/>
      <c r="V15" s="3">
        <f t="shared" si="20"/>
        <v>-6.6657300436240177E-4</v>
      </c>
      <c r="W15" s="3">
        <f t="shared" si="21"/>
        <v>-1.3331460087248033E-2</v>
      </c>
      <c r="X15" s="3">
        <f t="shared" si="22"/>
        <v>-3.3328650218120089E-4</v>
      </c>
      <c r="Y15" s="2"/>
      <c r="Z15" s="3">
        <f t="shared" si="3"/>
        <v>9.8278495109152389E-2</v>
      </c>
      <c r="AA15" s="3">
        <f t="shared" si="4"/>
        <v>1.9655699021830484</v>
      </c>
      <c r="AB15" s="3">
        <f t="shared" si="5"/>
        <v>4.9139247554576194E-2</v>
      </c>
    </row>
    <row r="16" spans="2:28" ht="20.100000000000001" customHeight="1" x14ac:dyDescent="0.25">
      <c r="B16" s="16">
        <f t="shared" si="6"/>
        <v>12</v>
      </c>
      <c r="C16" s="13"/>
      <c r="D16" s="16">
        <f t="shared" si="7"/>
        <v>8</v>
      </c>
      <c r="E16" s="16">
        <f t="shared" si="8"/>
        <v>0.01</v>
      </c>
      <c r="F16" s="16">
        <f t="shared" si="9"/>
        <v>0.2</v>
      </c>
      <c r="G16" s="16">
        <f t="shared" si="10"/>
        <v>4</v>
      </c>
      <c r="H16" s="16">
        <f t="shared" si="11"/>
        <v>0.1</v>
      </c>
      <c r="J16" s="3">
        <f t="shared" si="12"/>
        <v>9.8278495109152389E-2</v>
      </c>
      <c r="K16" s="3">
        <f t="shared" si="13"/>
        <v>1.9655699021830484</v>
      </c>
      <c r="L16" s="3">
        <f t="shared" si="14"/>
        <v>4.9139247554576194E-2</v>
      </c>
      <c r="M16" s="3">
        <f t="shared" si="15"/>
        <v>7.8868492325094817</v>
      </c>
      <c r="O16" s="3">
        <f t="shared" si="16"/>
        <v>-0.11315076749051833</v>
      </c>
      <c r="P16" s="3">
        <f t="shared" si="2"/>
        <v>1.2800000000000001E-2</v>
      </c>
      <c r="R16" s="3">
        <f t="shared" si="17"/>
        <v>-4.5260306996207339E-2</v>
      </c>
      <c r="S16" s="3">
        <f t="shared" si="18"/>
        <v>-0.90520613992414667</v>
      </c>
      <c r="T16" s="3">
        <f t="shared" si="19"/>
        <v>-2.2630153498103669E-2</v>
      </c>
      <c r="U16" s="2"/>
      <c r="V16" s="3">
        <f t="shared" si="20"/>
        <v>-4.526030699620734E-4</v>
      </c>
      <c r="W16" s="3">
        <f t="shared" si="21"/>
        <v>-9.0520613992414664E-3</v>
      </c>
      <c r="X16" s="3">
        <f t="shared" si="22"/>
        <v>-2.263015349810367E-4</v>
      </c>
      <c r="Y16" s="2"/>
      <c r="Z16" s="3">
        <f t="shared" si="3"/>
        <v>9.8731098179114463E-2</v>
      </c>
      <c r="AA16" s="3">
        <f t="shared" si="4"/>
        <v>1.9746219635822899</v>
      </c>
      <c r="AB16" s="3">
        <f t="shared" si="5"/>
        <v>4.9365549089557231E-2</v>
      </c>
    </row>
    <row r="17" spans="2:28" ht="20.100000000000001" customHeight="1" x14ac:dyDescent="0.25">
      <c r="B17" s="16">
        <f t="shared" si="6"/>
        <v>13</v>
      </c>
      <c r="C17" s="13"/>
      <c r="D17" s="16">
        <f t="shared" si="7"/>
        <v>8</v>
      </c>
      <c r="E17" s="16">
        <f t="shared" si="8"/>
        <v>0.01</v>
      </c>
      <c r="F17" s="16">
        <f t="shared" si="9"/>
        <v>0.2</v>
      </c>
      <c r="G17" s="16">
        <f t="shared" si="10"/>
        <v>4</v>
      </c>
      <c r="H17" s="16">
        <f t="shared" si="11"/>
        <v>0.1</v>
      </c>
      <c r="J17" s="3">
        <f t="shared" si="12"/>
        <v>9.8731098179114463E-2</v>
      </c>
      <c r="K17" s="3">
        <f t="shared" si="13"/>
        <v>1.9746219635822899</v>
      </c>
      <c r="L17" s="3">
        <f t="shared" si="14"/>
        <v>4.9365549089557231E-2</v>
      </c>
      <c r="M17" s="3">
        <f t="shared" si="15"/>
        <v>7.9231706288739385</v>
      </c>
      <c r="O17" s="3">
        <f t="shared" si="16"/>
        <v>-7.6829371126061474E-2</v>
      </c>
      <c r="P17" s="3">
        <f t="shared" si="2"/>
        <v>5.8999999999999999E-3</v>
      </c>
      <c r="R17" s="3">
        <f t="shared" si="17"/>
        <v>-3.073174845042459E-2</v>
      </c>
      <c r="S17" s="3">
        <f t="shared" si="18"/>
        <v>-0.61463496900849179</v>
      </c>
      <c r="T17" s="3">
        <f t="shared" si="19"/>
        <v>-1.5365874225212295E-2</v>
      </c>
      <c r="U17" s="2"/>
      <c r="V17" s="3">
        <f t="shared" si="20"/>
        <v>-3.073174845042459E-4</v>
      </c>
      <c r="W17" s="3">
        <f t="shared" si="21"/>
        <v>-6.1463496900849178E-3</v>
      </c>
      <c r="X17" s="3">
        <f t="shared" si="22"/>
        <v>-1.5365874225212295E-4</v>
      </c>
      <c r="Y17" s="2"/>
      <c r="Z17" s="3">
        <f t="shared" si="3"/>
        <v>9.9038415663618706E-2</v>
      </c>
      <c r="AA17" s="3">
        <f t="shared" si="4"/>
        <v>1.9807683132723748</v>
      </c>
      <c r="AB17" s="3">
        <f t="shared" si="5"/>
        <v>4.9519207831809353E-2</v>
      </c>
    </row>
    <row r="18" spans="2:28" ht="20.100000000000001" customHeight="1" x14ac:dyDescent="0.25">
      <c r="B18" s="16">
        <f t="shared" si="6"/>
        <v>14</v>
      </c>
      <c r="C18" s="13"/>
      <c r="D18" s="16">
        <f t="shared" si="7"/>
        <v>8</v>
      </c>
      <c r="E18" s="16">
        <f t="shared" si="8"/>
        <v>0.01</v>
      </c>
      <c r="F18" s="16">
        <f t="shared" si="9"/>
        <v>0.2</v>
      </c>
      <c r="G18" s="16">
        <f t="shared" si="10"/>
        <v>4</v>
      </c>
      <c r="H18" s="16">
        <f t="shared" si="11"/>
        <v>0.1</v>
      </c>
      <c r="J18" s="3">
        <f t="shared" si="12"/>
        <v>9.9038415663618706E-2</v>
      </c>
      <c r="K18" s="3">
        <f t="shared" si="13"/>
        <v>1.9807683132723748</v>
      </c>
      <c r="L18" s="3">
        <f t="shared" si="14"/>
        <v>4.9519207831809353E-2</v>
      </c>
      <c r="M18" s="3">
        <f t="shared" si="15"/>
        <v>7.9478328570054035</v>
      </c>
      <c r="O18" s="3">
        <f t="shared" si="16"/>
        <v>-5.216714299459646E-2</v>
      </c>
      <c r="P18" s="3">
        <f t="shared" si="2"/>
        <v>2.7200000000000002E-3</v>
      </c>
      <c r="R18" s="3">
        <f t="shared" si="17"/>
        <v>-2.0866857197838585E-2</v>
      </c>
      <c r="S18" s="3">
        <f t="shared" si="18"/>
        <v>-0.41733714395677168</v>
      </c>
      <c r="T18" s="3">
        <f t="shared" si="19"/>
        <v>-1.0433428598919292E-2</v>
      </c>
      <c r="U18" s="2"/>
      <c r="V18" s="3">
        <f t="shared" si="20"/>
        <v>-2.0866857197838584E-4</v>
      </c>
      <c r="W18" s="3">
        <f t="shared" si="21"/>
        <v>-4.1733714395677168E-3</v>
      </c>
      <c r="X18" s="3">
        <f t="shared" si="22"/>
        <v>-1.0433428598919292E-4</v>
      </c>
      <c r="Y18" s="2"/>
      <c r="Z18" s="3">
        <f t="shared" si="3"/>
        <v>9.9247084235597097E-2</v>
      </c>
      <c r="AA18" s="3">
        <f t="shared" si="4"/>
        <v>1.9849416847119425</v>
      </c>
      <c r="AB18" s="3">
        <f t="shared" si="5"/>
        <v>4.9623542117798548E-2</v>
      </c>
    </row>
    <row r="19" spans="2:28" ht="20.100000000000001" customHeight="1" x14ac:dyDescent="0.25">
      <c r="B19" s="16">
        <f t="shared" si="6"/>
        <v>15</v>
      </c>
      <c r="C19" s="13"/>
      <c r="D19" s="16">
        <f t="shared" si="7"/>
        <v>8</v>
      </c>
      <c r="E19" s="16">
        <f t="shared" si="8"/>
        <v>0.01</v>
      </c>
      <c r="F19" s="16">
        <f t="shared" si="9"/>
        <v>0.2</v>
      </c>
      <c r="G19" s="16">
        <f t="shared" si="10"/>
        <v>4</v>
      </c>
      <c r="H19" s="16">
        <f t="shared" si="11"/>
        <v>0.1</v>
      </c>
      <c r="J19" s="3">
        <f t="shared" si="12"/>
        <v>9.9247084235597097E-2</v>
      </c>
      <c r="K19" s="3">
        <f t="shared" si="13"/>
        <v>1.9849416847119425</v>
      </c>
      <c r="L19" s="3">
        <f t="shared" si="14"/>
        <v>4.9623542117798548E-2</v>
      </c>
      <c r="M19" s="3">
        <f t="shared" si="15"/>
        <v>7.9645785099066693</v>
      </c>
      <c r="O19" s="3">
        <f t="shared" si="16"/>
        <v>-3.5421490093330732E-2</v>
      </c>
      <c r="P19" s="3">
        <f t="shared" si="2"/>
        <v>1.25E-3</v>
      </c>
      <c r="R19" s="3">
        <f t="shared" si="17"/>
        <v>-1.4168596037332294E-2</v>
      </c>
      <c r="S19" s="3">
        <f t="shared" si="18"/>
        <v>-0.28337192074664586</v>
      </c>
      <c r="T19" s="3">
        <f t="shared" si="19"/>
        <v>-7.0842980186661469E-3</v>
      </c>
      <c r="U19" s="2"/>
      <c r="V19" s="3">
        <f t="shared" si="20"/>
        <v>-1.4168596037332295E-4</v>
      </c>
      <c r="W19" s="3">
        <f t="shared" si="21"/>
        <v>-2.8337192074664587E-3</v>
      </c>
      <c r="X19" s="3">
        <f t="shared" si="22"/>
        <v>-7.0842980186661475E-5</v>
      </c>
      <c r="Y19" s="2"/>
      <c r="Z19" s="3">
        <f t="shared" si="3"/>
        <v>9.9388770195970422E-2</v>
      </c>
      <c r="AA19" s="3">
        <f t="shared" si="4"/>
        <v>1.9877754039194091</v>
      </c>
      <c r="AB19" s="3">
        <f t="shared" si="5"/>
        <v>4.9694385097985211E-2</v>
      </c>
    </row>
    <row r="20" spans="2:28" ht="20.100000000000001" customHeight="1" x14ac:dyDescent="0.25">
      <c r="B20" s="16">
        <f t="shared" si="6"/>
        <v>16</v>
      </c>
      <c r="C20" s="13"/>
      <c r="D20" s="16">
        <f t="shared" si="7"/>
        <v>8</v>
      </c>
      <c r="E20" s="16">
        <f t="shared" si="8"/>
        <v>0.01</v>
      </c>
      <c r="F20" s="16">
        <f t="shared" si="9"/>
        <v>0.2</v>
      </c>
      <c r="G20" s="16">
        <f t="shared" si="10"/>
        <v>4</v>
      </c>
      <c r="H20" s="16">
        <f t="shared" si="11"/>
        <v>0.1</v>
      </c>
      <c r="J20" s="3">
        <f t="shared" si="12"/>
        <v>9.9388770195970422E-2</v>
      </c>
      <c r="K20" s="3">
        <f t="shared" si="13"/>
        <v>1.9877754039194091</v>
      </c>
      <c r="L20" s="3">
        <f t="shared" si="14"/>
        <v>4.9694385097985211E-2</v>
      </c>
      <c r="M20" s="3">
        <f t="shared" si="15"/>
        <v>7.9759488082266286</v>
      </c>
      <c r="O20" s="3">
        <f t="shared" si="16"/>
        <v>-2.405119177337145E-2</v>
      </c>
      <c r="P20" s="3">
        <f t="shared" si="2"/>
        <v>5.8E-4</v>
      </c>
      <c r="R20" s="3">
        <f t="shared" si="17"/>
        <v>-9.6204767093485809E-3</v>
      </c>
      <c r="S20" s="3">
        <f t="shared" si="18"/>
        <v>-0.1924095341869716</v>
      </c>
      <c r="T20" s="3">
        <f t="shared" si="19"/>
        <v>-4.8102383546742905E-3</v>
      </c>
      <c r="U20" s="2"/>
      <c r="V20" s="3">
        <f t="shared" si="20"/>
        <v>-9.6204767093485807E-5</v>
      </c>
      <c r="W20" s="3">
        <f t="shared" si="21"/>
        <v>-1.9240953418697159E-3</v>
      </c>
      <c r="X20" s="3">
        <f t="shared" si="22"/>
        <v>-4.8102383546742904E-5</v>
      </c>
      <c r="Y20" s="2"/>
      <c r="Z20" s="3">
        <f t="shared" si="3"/>
        <v>9.948497496306391E-2</v>
      </c>
      <c r="AA20" s="3">
        <f t="shared" si="4"/>
        <v>1.9896994992612789</v>
      </c>
      <c r="AB20" s="3">
        <f t="shared" si="5"/>
        <v>4.9742487481531955E-2</v>
      </c>
    </row>
    <row r="21" spans="2:28" ht="20.100000000000001" customHeight="1" x14ac:dyDescent="0.25">
      <c r="B21" s="16">
        <f t="shared" si="6"/>
        <v>17</v>
      </c>
      <c r="C21" s="13"/>
      <c r="D21" s="16">
        <f t="shared" si="7"/>
        <v>8</v>
      </c>
      <c r="E21" s="16">
        <f t="shared" si="8"/>
        <v>0.01</v>
      </c>
      <c r="F21" s="16">
        <f t="shared" si="9"/>
        <v>0.2</v>
      </c>
      <c r="G21" s="16">
        <f t="shared" si="10"/>
        <v>4</v>
      </c>
      <c r="H21" s="16">
        <f t="shared" si="11"/>
        <v>0.1</v>
      </c>
      <c r="J21" s="3">
        <f t="shared" si="12"/>
        <v>9.948497496306391E-2</v>
      </c>
      <c r="K21" s="3">
        <f t="shared" si="13"/>
        <v>1.9896994992612789</v>
      </c>
      <c r="L21" s="3">
        <f t="shared" si="14"/>
        <v>4.9742487481531955E-2</v>
      </c>
      <c r="M21" s="3">
        <f t="shared" si="15"/>
        <v>7.9836692407858818</v>
      </c>
      <c r="O21" s="3">
        <f t="shared" si="16"/>
        <v>-1.6330759214118196E-2</v>
      </c>
      <c r="P21" s="3">
        <f t="shared" si="2"/>
        <v>2.7E-4</v>
      </c>
      <c r="R21" s="3">
        <f t="shared" si="17"/>
        <v>-6.5323036856472783E-3</v>
      </c>
      <c r="S21" s="3">
        <f t="shared" si="18"/>
        <v>-0.13064607371294557</v>
      </c>
      <c r="T21" s="3">
        <f t="shared" si="19"/>
        <v>-3.2661518428236391E-3</v>
      </c>
      <c r="U21" s="2"/>
      <c r="V21" s="3">
        <f t="shared" si="20"/>
        <v>-6.5323036856472787E-5</v>
      </c>
      <c r="W21" s="3">
        <f t="shared" si="21"/>
        <v>-1.3064607371294557E-3</v>
      </c>
      <c r="X21" s="3">
        <f t="shared" si="22"/>
        <v>-3.2661518428236393E-5</v>
      </c>
      <c r="Y21" s="2"/>
      <c r="Z21" s="3">
        <f t="shared" si="3"/>
        <v>9.9550297999920379E-2</v>
      </c>
      <c r="AA21" s="3">
        <f t="shared" si="4"/>
        <v>1.9910059599984082</v>
      </c>
      <c r="AB21" s="3">
        <f t="shared" si="5"/>
        <v>4.9775148999960189E-2</v>
      </c>
    </row>
    <row r="22" spans="2:28" ht="20.100000000000001" customHeight="1" x14ac:dyDescent="0.25">
      <c r="B22" s="16">
        <f t="shared" si="6"/>
        <v>18</v>
      </c>
      <c r="C22" s="13"/>
      <c r="D22" s="16">
        <f t="shared" si="7"/>
        <v>8</v>
      </c>
      <c r="E22" s="16">
        <f t="shared" si="8"/>
        <v>0.01</v>
      </c>
      <c r="F22" s="16">
        <f t="shared" si="9"/>
        <v>0.2</v>
      </c>
      <c r="G22" s="16">
        <f t="shared" si="10"/>
        <v>4</v>
      </c>
      <c r="H22" s="16">
        <f t="shared" si="11"/>
        <v>0.1</v>
      </c>
      <c r="J22" s="3">
        <f t="shared" si="12"/>
        <v>9.9550297999920379E-2</v>
      </c>
      <c r="K22" s="3">
        <f t="shared" si="13"/>
        <v>1.9910059599984082</v>
      </c>
      <c r="L22" s="3">
        <f t="shared" si="14"/>
        <v>4.9775148999960189E-2</v>
      </c>
      <c r="M22" s="3">
        <f t="shared" si="15"/>
        <v>7.9889114144936126</v>
      </c>
      <c r="O22" s="3">
        <f t="shared" si="16"/>
        <v>-1.1088585506387361E-2</v>
      </c>
      <c r="P22" s="3">
        <f t="shared" si="2"/>
        <v>1.2E-4</v>
      </c>
      <c r="R22" s="3">
        <f t="shared" si="17"/>
        <v>-4.4354342025549444E-3</v>
      </c>
      <c r="S22" s="3">
        <f t="shared" si="18"/>
        <v>-8.8708684051098885E-2</v>
      </c>
      <c r="T22" s="3">
        <f t="shared" si="19"/>
        <v>-2.2177171012774722E-3</v>
      </c>
      <c r="U22" s="2"/>
      <c r="V22" s="3">
        <f t="shared" si="20"/>
        <v>-4.4354342025549446E-5</v>
      </c>
      <c r="W22" s="3">
        <f t="shared" si="21"/>
        <v>-8.8708684051098886E-4</v>
      </c>
      <c r="X22" s="3">
        <f t="shared" si="22"/>
        <v>-2.2177171012774723E-5</v>
      </c>
      <c r="Y22" s="2"/>
      <c r="Z22" s="3">
        <f t="shared" si="3"/>
        <v>9.9594652341945922E-2</v>
      </c>
      <c r="AA22" s="3">
        <f t="shared" si="4"/>
        <v>1.9918930468389193</v>
      </c>
      <c r="AB22" s="3">
        <f t="shared" si="5"/>
        <v>4.9797326170972961E-2</v>
      </c>
    </row>
    <row r="23" spans="2:28" ht="20.100000000000001" customHeight="1" x14ac:dyDescent="0.25">
      <c r="B23" s="16">
        <f t="shared" si="6"/>
        <v>19</v>
      </c>
      <c r="C23" s="13"/>
      <c r="D23" s="16">
        <f t="shared" si="7"/>
        <v>8</v>
      </c>
      <c r="E23" s="16">
        <f t="shared" si="8"/>
        <v>0.01</v>
      </c>
      <c r="F23" s="16">
        <f t="shared" si="9"/>
        <v>0.2</v>
      </c>
      <c r="G23" s="16">
        <f t="shared" si="10"/>
        <v>4</v>
      </c>
      <c r="H23" s="16">
        <f t="shared" si="11"/>
        <v>0.1</v>
      </c>
      <c r="J23" s="3">
        <f t="shared" si="12"/>
        <v>9.9594652341945922E-2</v>
      </c>
      <c r="K23" s="3">
        <f t="shared" si="13"/>
        <v>1.9918930468389193</v>
      </c>
      <c r="L23" s="3">
        <f t="shared" si="14"/>
        <v>4.9797326170972961E-2</v>
      </c>
      <c r="M23" s="3">
        <f t="shared" si="15"/>
        <v>7.9924708504411637</v>
      </c>
      <c r="O23" s="3">
        <f t="shared" si="16"/>
        <v>-7.5291495588363233E-3</v>
      </c>
      <c r="P23" s="3">
        <f t="shared" si="2"/>
        <v>6.0000000000000002E-5</v>
      </c>
      <c r="R23" s="3">
        <f t="shared" si="17"/>
        <v>-3.0116598235345295E-3</v>
      </c>
      <c r="S23" s="3">
        <f t="shared" si="18"/>
        <v>-6.0233196470690586E-2</v>
      </c>
      <c r="T23" s="3">
        <f t="shared" si="19"/>
        <v>-1.5058299117672647E-3</v>
      </c>
      <c r="U23" s="2"/>
      <c r="V23" s="3">
        <f t="shared" si="20"/>
        <v>-3.0116598235345296E-5</v>
      </c>
      <c r="W23" s="3">
        <f t="shared" si="21"/>
        <v>-6.0233196470690583E-4</v>
      </c>
      <c r="X23" s="3">
        <f t="shared" si="22"/>
        <v>-1.5058299117672648E-5</v>
      </c>
      <c r="Y23" s="2"/>
      <c r="Z23" s="3">
        <f t="shared" si="3"/>
        <v>9.9624768940181269E-2</v>
      </c>
      <c r="AA23" s="3">
        <f t="shared" si="4"/>
        <v>1.9924953788036261</v>
      </c>
      <c r="AB23" s="3">
        <f t="shared" si="5"/>
        <v>4.9812384470090634E-2</v>
      </c>
    </row>
    <row r="24" spans="2:28" ht="20.100000000000001" customHeight="1" x14ac:dyDescent="0.25">
      <c r="B24" s="16">
        <f t="shared" si="6"/>
        <v>20</v>
      </c>
      <c r="C24" s="13"/>
      <c r="D24" s="16">
        <f t="shared" si="7"/>
        <v>8</v>
      </c>
      <c r="E24" s="16">
        <f t="shared" si="8"/>
        <v>0.01</v>
      </c>
      <c r="F24" s="16">
        <f t="shared" si="9"/>
        <v>0.2</v>
      </c>
      <c r="G24" s="16">
        <f t="shared" si="10"/>
        <v>4</v>
      </c>
      <c r="H24" s="16">
        <f t="shared" si="11"/>
        <v>0.1</v>
      </c>
      <c r="J24" s="3">
        <f t="shared" si="12"/>
        <v>9.9624768940181269E-2</v>
      </c>
      <c r="K24" s="3">
        <f t="shared" si="13"/>
        <v>1.9924953788036261</v>
      </c>
      <c r="L24" s="3">
        <f t="shared" si="14"/>
        <v>4.9812384470090634E-2</v>
      </c>
      <c r="M24" s="3">
        <f t="shared" si="15"/>
        <v>7.9948877074495499</v>
      </c>
      <c r="O24" s="3">
        <f t="shared" si="16"/>
        <v>-5.1122925504500927E-3</v>
      </c>
      <c r="P24" s="3">
        <f t="shared" si="2"/>
        <v>3.0000000000000001E-5</v>
      </c>
      <c r="R24" s="3">
        <f t="shared" si="17"/>
        <v>-2.0449170201800372E-3</v>
      </c>
      <c r="S24" s="3">
        <f t="shared" si="18"/>
        <v>-4.0898340403600741E-2</v>
      </c>
      <c r="T24" s="3">
        <f t="shared" si="19"/>
        <v>-1.0224585100900186E-3</v>
      </c>
      <c r="U24" s="2"/>
      <c r="V24" s="3">
        <f t="shared" si="20"/>
        <v>-2.044917020180037E-5</v>
      </c>
      <c r="W24" s="3">
        <f t="shared" si="21"/>
        <v>-4.0898340403600742E-4</v>
      </c>
      <c r="X24" s="3">
        <f t="shared" si="22"/>
        <v>-1.0224585100900185E-5</v>
      </c>
      <c r="Y24" s="2"/>
      <c r="Z24" s="3">
        <f t="shared" si="3"/>
        <v>9.9645218110383071E-2</v>
      </c>
      <c r="AA24" s="3">
        <f t="shared" si="4"/>
        <v>1.9929043622076621</v>
      </c>
      <c r="AB24" s="3">
        <f t="shared" si="5"/>
        <v>4.9822609055191536E-2</v>
      </c>
    </row>
    <row r="25" spans="2:28" ht="20.100000000000001" customHeight="1" x14ac:dyDescent="0.25">
      <c r="B25" s="16">
        <f>B24+1</f>
        <v>21</v>
      </c>
      <c r="C25" s="13"/>
      <c r="D25" s="16">
        <f>D24</f>
        <v>8</v>
      </c>
      <c r="E25" s="16">
        <f>E24</f>
        <v>0.01</v>
      </c>
      <c r="F25" s="16">
        <f>F24</f>
        <v>0.2</v>
      </c>
      <c r="G25" s="16">
        <f>G24</f>
        <v>4</v>
      </c>
      <c r="H25" s="16">
        <f>H24</f>
        <v>0.1</v>
      </c>
      <c r="J25" s="3">
        <f>Z24</f>
        <v>9.9645218110383071E-2</v>
      </c>
      <c r="K25" s="3">
        <f>AA24</f>
        <v>1.9929043622076621</v>
      </c>
      <c r="L25" s="3">
        <f>AB24</f>
        <v>4.9822609055191536E-2</v>
      </c>
      <c r="M25" s="3">
        <f t="shared" si="15"/>
        <v>7.9965287533582448</v>
      </c>
      <c r="O25" s="3">
        <f>M25-D25</f>
        <v>-3.4712466417552434E-3</v>
      </c>
      <c r="P25" s="3">
        <f t="shared" si="2"/>
        <v>1.0000000000000001E-5</v>
      </c>
      <c r="R25" s="3">
        <f>2*F25*$O25</f>
        <v>-1.3884986567020974E-3</v>
      </c>
      <c r="S25" s="3">
        <f>2*G25*$O25</f>
        <v>-2.7769973134041948E-2</v>
      </c>
      <c r="T25" s="3">
        <f>2*H25*$O25</f>
        <v>-6.9424932835104869E-4</v>
      </c>
      <c r="U25" s="2"/>
      <c r="V25" s="3">
        <f>$E25*R25</f>
        <v>-1.3884986567020974E-5</v>
      </c>
      <c r="W25" s="3">
        <f>$E25*S25</f>
        <v>-2.776997313404195E-4</v>
      </c>
      <c r="X25" s="3">
        <f>$E25*T25</f>
        <v>-6.9424932835104868E-6</v>
      </c>
      <c r="Y25" s="2"/>
      <c r="Z25" s="3">
        <f t="shared" si="3"/>
        <v>9.9659103096950086E-2</v>
      </c>
      <c r="AA25" s="3">
        <f t="shared" si="4"/>
        <v>1.9931820619390026</v>
      </c>
      <c r="AB25" s="3">
        <f t="shared" si="5"/>
        <v>4.9829551548475043E-2</v>
      </c>
    </row>
    <row r="26" spans="2:28" ht="20.100000000000001" customHeight="1" x14ac:dyDescent="0.25">
      <c r="B26" s="16">
        <f>B25+1</f>
        <v>22</v>
      </c>
      <c r="C26" s="13"/>
      <c r="D26" s="16">
        <f>D25</f>
        <v>8</v>
      </c>
      <c r="E26" s="16">
        <f>E25</f>
        <v>0.01</v>
      </c>
      <c r="F26" s="16">
        <f>F25</f>
        <v>0.2</v>
      </c>
      <c r="G26" s="16">
        <f>G25</f>
        <v>4</v>
      </c>
      <c r="H26" s="16">
        <f>H25</f>
        <v>0.1</v>
      </c>
      <c r="J26" s="3">
        <f>Z25</f>
        <v>9.9659103096950086E-2</v>
      </c>
      <c r="K26" s="3">
        <f>AA25</f>
        <v>1.9931820619390026</v>
      </c>
      <c r="L26" s="3">
        <f>AB25</f>
        <v>4.9829551548475043E-2</v>
      </c>
      <c r="M26" s="3">
        <f t="shared" si="15"/>
        <v>7.997643023530248</v>
      </c>
      <c r="O26" s="3">
        <f>M26-D26</f>
        <v>-2.3569764697519702E-3</v>
      </c>
      <c r="P26" s="3">
        <f t="shared" si="2"/>
        <v>1.0000000000000001E-5</v>
      </c>
      <c r="R26" s="3">
        <f>2*F26*$O26</f>
        <v>-9.4279058790078816E-4</v>
      </c>
      <c r="S26" s="3">
        <f>2*G26*$O26</f>
        <v>-1.8855811758015761E-2</v>
      </c>
      <c r="T26" s="3">
        <f>2*H26*$O26</f>
        <v>-4.7139529395039408E-4</v>
      </c>
      <c r="U26" s="2"/>
      <c r="V26" s="3">
        <f>$E26*R26</f>
        <v>-9.4279058790078823E-6</v>
      </c>
      <c r="W26" s="3">
        <f>$E26*S26</f>
        <v>-1.8855811758015763E-4</v>
      </c>
      <c r="X26" s="3">
        <f>$E26*T26</f>
        <v>-4.7139529395039411E-6</v>
      </c>
      <c r="Y26" s="2"/>
      <c r="Z26" s="3">
        <f t="shared" si="3"/>
        <v>9.9668531002829089E-2</v>
      </c>
      <c r="AA26" s="3">
        <f t="shared" si="4"/>
        <v>1.9933706200565828</v>
      </c>
      <c r="AB26" s="3">
        <f t="shared" si="5"/>
        <v>4.9834265501414544E-2</v>
      </c>
    </row>
    <row r="27" spans="2:28" ht="20.100000000000001" customHeight="1" x14ac:dyDescent="0.25">
      <c r="B27" s="16">
        <f>B26+1</f>
        <v>23</v>
      </c>
      <c r="C27" s="13"/>
      <c r="D27" s="16">
        <f>D26</f>
        <v>8</v>
      </c>
      <c r="E27" s="16">
        <f>E26</f>
        <v>0.01</v>
      </c>
      <c r="F27" s="16">
        <f>F26</f>
        <v>0.2</v>
      </c>
      <c r="G27" s="16">
        <f>G26</f>
        <v>4</v>
      </c>
      <c r="H27" s="16">
        <f>H26</f>
        <v>0.1</v>
      </c>
      <c r="J27" s="3">
        <f>Z26</f>
        <v>9.9668531002829089E-2</v>
      </c>
      <c r="K27" s="3">
        <f>AA26</f>
        <v>1.9933706200565828</v>
      </c>
      <c r="L27" s="3">
        <f>AB26</f>
        <v>4.9834265501414544E-2</v>
      </c>
      <c r="M27" s="3">
        <f t="shared" si="15"/>
        <v>7.9983996129770381</v>
      </c>
      <c r="O27" s="3">
        <f>M27-D27</f>
        <v>-1.6003870229619466E-3</v>
      </c>
      <c r="P27" s="17">
        <f t="shared" si="2"/>
        <v>0</v>
      </c>
      <c r="R27" s="3">
        <f>2*F27*$O27</f>
        <v>-6.4015480918477863E-4</v>
      </c>
      <c r="S27" s="3">
        <f>2*G27*$O27</f>
        <v>-1.2803096183695573E-2</v>
      </c>
      <c r="T27" s="3">
        <f>2*H27*$O27</f>
        <v>-3.2007740459238931E-4</v>
      </c>
      <c r="U27" s="2"/>
      <c r="V27" s="3">
        <f>$E27*R27</f>
        <v>-6.4015480918477865E-6</v>
      </c>
      <c r="W27" s="3">
        <f>$E27*S27</f>
        <v>-1.2803096183695574E-4</v>
      </c>
      <c r="X27" s="3">
        <f>$E27*T27</f>
        <v>-3.2007740459238932E-6</v>
      </c>
      <c r="Y27" s="2"/>
      <c r="Z27" s="3">
        <f t="shared" si="3"/>
        <v>9.9674932550920942E-2</v>
      </c>
      <c r="AA27" s="3">
        <f t="shared" si="4"/>
        <v>1.9934986510184198</v>
      </c>
      <c r="AB27" s="3">
        <f t="shared" si="5"/>
        <v>4.9837466275460471E-2</v>
      </c>
    </row>
  </sheetData>
  <mergeCells count="6">
    <mergeCell ref="B1:AB1"/>
    <mergeCell ref="B3:B4"/>
    <mergeCell ref="D3:H3"/>
    <mergeCell ref="J3:M3"/>
    <mergeCell ref="O3:P3"/>
    <mergeCell ref="R3:A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SISO</vt:lpstr>
      <vt:lpstr>MISO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desdri anton</cp:lastModifiedBy>
  <dcterms:created xsi:type="dcterms:W3CDTF">2015-06-05T18:17:20Z</dcterms:created>
  <dcterms:modified xsi:type="dcterms:W3CDTF">2024-07-27T08:23:53Z</dcterms:modified>
</cp:coreProperties>
</file>