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enfirman\My College's Activity\Semester 5\Sistem Pendukung Keputusan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3" i="1" l="1"/>
  <c r="F74" i="1"/>
  <c r="D74" i="1"/>
  <c r="E7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44" i="1"/>
  <c r="G41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F12" i="1"/>
  <c r="F41" i="1" s="1"/>
  <c r="C46" i="1" s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11" i="1"/>
  <c r="C8" i="1"/>
  <c r="C9" i="1"/>
  <c r="D8" i="1"/>
  <c r="D9" i="1"/>
  <c r="H42" i="1"/>
  <c r="B42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D41" i="1"/>
  <c r="E41" i="1"/>
  <c r="C41" i="1"/>
  <c r="J15" i="1"/>
  <c r="K15" i="1"/>
  <c r="I15" i="1"/>
  <c r="M13" i="1"/>
  <c r="M14" i="1"/>
  <c r="M12" i="1"/>
  <c r="J13" i="1"/>
  <c r="K13" i="1"/>
  <c r="I14" i="1"/>
  <c r="J14" i="1"/>
  <c r="K14" i="1"/>
  <c r="J12" i="1"/>
  <c r="K12" i="1"/>
  <c r="I12" i="1"/>
  <c r="J9" i="1"/>
  <c r="K9" i="1"/>
  <c r="I9" i="1"/>
  <c r="C65" i="1" l="1"/>
  <c r="C53" i="1"/>
  <c r="C61" i="1"/>
  <c r="C69" i="1"/>
  <c r="C73" i="1"/>
  <c r="C57" i="1"/>
  <c r="C49" i="1"/>
  <c r="C72" i="1"/>
  <c r="C68" i="1"/>
  <c r="C64" i="1"/>
  <c r="C60" i="1"/>
  <c r="C56" i="1"/>
  <c r="C52" i="1"/>
  <c r="C48" i="1"/>
  <c r="C45" i="1"/>
  <c r="C71" i="1"/>
  <c r="C67" i="1"/>
  <c r="C63" i="1"/>
  <c r="C59" i="1"/>
  <c r="C55" i="1"/>
  <c r="C51" i="1"/>
  <c r="C47" i="1"/>
  <c r="C44" i="1"/>
  <c r="C70" i="1"/>
  <c r="C66" i="1"/>
  <c r="C62" i="1"/>
  <c r="C58" i="1"/>
  <c r="C54" i="1"/>
  <c r="C50" i="1"/>
  <c r="F44" i="1" a="1"/>
  <c r="F44" i="1" s="1"/>
  <c r="C74" i="1" l="1"/>
  <c r="F62" i="1"/>
  <c r="F56" i="1"/>
  <c r="F50" i="1"/>
  <c r="F55" i="1"/>
  <c r="F71" i="1"/>
  <c r="F60" i="1"/>
  <c r="F49" i="1"/>
  <c r="F65" i="1"/>
  <c r="F51" i="1"/>
  <c r="F61" i="1"/>
  <c r="F54" i="1"/>
  <c r="F70" i="1"/>
  <c r="F59" i="1"/>
  <c r="F48" i="1"/>
  <c r="F64" i="1"/>
  <c r="F53" i="1"/>
  <c r="F69" i="1"/>
  <c r="F46" i="1"/>
  <c r="F67" i="1"/>
  <c r="F72" i="1"/>
  <c r="F66" i="1"/>
  <c r="F45" i="1"/>
  <c r="F58" i="1"/>
  <c r="F47" i="1"/>
  <c r="F63" i="1"/>
  <c r="F52" i="1"/>
  <c r="F68" i="1"/>
  <c r="F57" i="1"/>
  <c r="F73" i="1"/>
</calcChain>
</file>

<file path=xl/sharedStrings.xml><?xml version="1.0" encoding="utf-8"?>
<sst xmlns="http://schemas.openxmlformats.org/spreadsheetml/2006/main" count="122" uniqueCount="45">
  <si>
    <t>x</t>
  </si>
  <si>
    <t>y</t>
  </si>
  <si>
    <t xml:space="preserve">jarak </t>
  </si>
  <si>
    <t>rating</t>
  </si>
  <si>
    <t>harga</t>
  </si>
  <si>
    <t>jarak</t>
  </si>
  <si>
    <t>Lalapan Ciprut</t>
  </si>
  <si>
    <t>Ayam Bawang Cak Per</t>
  </si>
  <si>
    <t>Ocean Garden</t>
  </si>
  <si>
    <t>Lalapan Katanya Enak</t>
  </si>
  <si>
    <t>KPK Resto</t>
  </si>
  <si>
    <t>Ayam Gober</t>
  </si>
  <si>
    <t>Saluyu</t>
  </si>
  <si>
    <t>Ayam Goreng J&amp;J</t>
  </si>
  <si>
    <t>Mentari Pagi</t>
  </si>
  <si>
    <t>Ayam Gepuk Ny Linda</t>
  </si>
  <si>
    <t>Ayam Goreng Tenes</t>
  </si>
  <si>
    <t>Warung Pudji Mulyo</t>
  </si>
  <si>
    <t>Waroeng Kecik</t>
  </si>
  <si>
    <t>Lesehan Bambu</t>
  </si>
  <si>
    <t>Waroeng Batok</t>
  </si>
  <si>
    <t>Kedai Si Mbok</t>
  </si>
  <si>
    <t>Geprek Kak Rose</t>
  </si>
  <si>
    <t>Warung Rokhis</t>
  </si>
  <si>
    <t>Ayam Uleg Cak Abit</t>
  </si>
  <si>
    <t>Ayam Goreng Nelongso</t>
  </si>
  <si>
    <t>Lalapan Pak Brenk</t>
  </si>
  <si>
    <t>Warung Areza</t>
  </si>
  <si>
    <t>KL Express</t>
  </si>
  <si>
    <t>Ayam Geprek Bensu</t>
  </si>
  <si>
    <t>Ayam Jotoss ChuNup</t>
  </si>
  <si>
    <t>Ayam Goreng Pemuda</t>
  </si>
  <si>
    <t>Doan Restaurant</t>
  </si>
  <si>
    <t>Ayam BFC</t>
  </si>
  <si>
    <t>Ayam Goreng Sriwijaya</t>
  </si>
  <si>
    <t>Sathai Street Food</t>
  </si>
  <si>
    <t>harga-jarak</t>
  </si>
  <si>
    <t>harga-rating</t>
  </si>
  <si>
    <t>rating-jarak</t>
  </si>
  <si>
    <t>sum</t>
  </si>
  <si>
    <t>bobot kriteria</t>
  </si>
  <si>
    <t>range</t>
  </si>
  <si>
    <t>min</t>
  </si>
  <si>
    <t>harga_norm</t>
  </si>
  <si>
    <t>jarak_norm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</si>
</sst>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0.000000"/>
    <numFmt numFmtId="169" formatCode="0.0000"/>
  </numFmts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168" fontId="0" fillId="0" borderId="0" xfId="0" applyNumberFormat="1"/>
    <xf numFmtId="0" fontId="0" fillId="0" borderId="0" xfId="0"/>
    <xf numFmtId="169" fontId="0" fillId="0" borderId="0" xfId="0" applyNumberFormat="1"/>
    <xf numFmtId="0" fontId="0" fillId="2" borderId="0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topLeftCell="A31" workbookViewId="0">
      <selection activeCell="G36" sqref="G36"/>
    </sheetView>
  </sheetViews>
  <sheetFormatPr defaultRowHeight="15" x14ac:dyDescent="0.25"/>
  <cols>
    <col min="2" max="2" width="29.5703125" customWidth="1"/>
    <col min="3" max="3" width="13.5703125" bestFit="1" customWidth="1"/>
    <col min="4" max="4" width="9.140625" customWidth="1"/>
    <col min="5" max="5" width="13.85546875" customWidth="1"/>
    <col min="6" max="6" width="12.42578125" customWidth="1"/>
    <col min="7" max="7" width="13.7109375" customWidth="1"/>
    <col min="8" max="8" width="24.7109375" customWidth="1"/>
  </cols>
  <sheetData>
    <row r="1" spans="1:13" x14ac:dyDescent="0.25">
      <c r="F1" t="s">
        <v>4</v>
      </c>
      <c r="G1">
        <v>5</v>
      </c>
      <c r="H1" t="s">
        <v>36</v>
      </c>
      <c r="I1">
        <v>3</v>
      </c>
    </row>
    <row r="2" spans="1:13" x14ac:dyDescent="0.25">
      <c r="F2" t="s">
        <v>3</v>
      </c>
      <c r="G2">
        <v>3</v>
      </c>
      <c r="H2" t="s">
        <v>37</v>
      </c>
      <c r="I2">
        <v>0.25</v>
      </c>
    </row>
    <row r="3" spans="1:13" x14ac:dyDescent="0.25">
      <c r="F3" t="s">
        <v>5</v>
      </c>
      <c r="G3">
        <v>2</v>
      </c>
      <c r="H3" t="s">
        <v>38</v>
      </c>
      <c r="I3">
        <v>0.33300000000000002</v>
      </c>
    </row>
    <row r="5" spans="1:13" x14ac:dyDescent="0.25">
      <c r="C5" s="1"/>
      <c r="I5" t="s">
        <v>4</v>
      </c>
      <c r="J5" t="s">
        <v>5</v>
      </c>
      <c r="K5" t="s">
        <v>3</v>
      </c>
    </row>
    <row r="6" spans="1:13" x14ac:dyDescent="0.25">
      <c r="B6" t="s">
        <v>0</v>
      </c>
      <c r="C6" s="2">
        <v>-7.9538023999999998</v>
      </c>
      <c r="H6" t="s">
        <v>4</v>
      </c>
      <c r="I6" s="5">
        <v>1</v>
      </c>
      <c r="J6" s="5">
        <v>3</v>
      </c>
      <c r="K6" s="5">
        <v>0.25</v>
      </c>
    </row>
    <row r="7" spans="1:13" x14ac:dyDescent="0.25">
      <c r="B7" t="s">
        <v>1</v>
      </c>
      <c r="C7" s="2">
        <v>112.61480210000001</v>
      </c>
      <c r="H7" t="s">
        <v>5</v>
      </c>
      <c r="I7" s="5">
        <v>0.33329999999999999</v>
      </c>
      <c r="J7" s="5">
        <v>1</v>
      </c>
      <c r="K7" s="5">
        <v>3</v>
      </c>
    </row>
    <row r="8" spans="1:13" x14ac:dyDescent="0.25">
      <c r="B8" t="s">
        <v>42</v>
      </c>
      <c r="C8" s="4">
        <f>MIN(C11:C40)</f>
        <v>10000</v>
      </c>
      <c r="D8" s="4">
        <f>MIN(D11:D40)</f>
        <v>0.27</v>
      </c>
      <c r="H8" t="s">
        <v>3</v>
      </c>
      <c r="I8" s="6">
        <v>4</v>
      </c>
      <c r="J8" s="6">
        <v>0.33329999999999999</v>
      </c>
      <c r="K8" s="6">
        <v>1</v>
      </c>
    </row>
    <row r="9" spans="1:13" x14ac:dyDescent="0.25">
      <c r="B9" t="s">
        <v>41</v>
      </c>
      <c r="C9" s="4">
        <f>(MAX(C11:C40)-MIN(C11:C40))</f>
        <v>45000</v>
      </c>
      <c r="D9" s="4">
        <f>(MAX(D11:D40)-MIN(D11:D40))</f>
        <v>7.1300000000000008</v>
      </c>
      <c r="H9" t="s">
        <v>39</v>
      </c>
      <c r="I9">
        <f>SUM(I6:I8)</f>
        <v>5.3332999999999995</v>
      </c>
      <c r="J9" s="3">
        <f t="shared" ref="J9:K9" si="0">SUM(J6:J8)</f>
        <v>4.3333000000000004</v>
      </c>
      <c r="K9" s="3">
        <f t="shared" si="0"/>
        <v>4.25</v>
      </c>
    </row>
    <row r="10" spans="1:13" x14ac:dyDescent="0.25">
      <c r="C10" t="s">
        <v>4</v>
      </c>
      <c r="D10" t="s">
        <v>2</v>
      </c>
      <c r="E10" t="s">
        <v>3</v>
      </c>
      <c r="F10" t="s">
        <v>43</v>
      </c>
      <c r="G10" t="s">
        <v>44</v>
      </c>
    </row>
    <row r="11" spans="1:13" x14ac:dyDescent="0.25">
      <c r="A11">
        <v>1</v>
      </c>
      <c r="B11" t="s">
        <v>6</v>
      </c>
      <c r="C11">
        <v>15000</v>
      </c>
      <c r="D11" s="4">
        <v>4.4000000000000004</v>
      </c>
      <c r="E11">
        <v>1</v>
      </c>
      <c r="F11">
        <f>1-((C11-C$8)/C$9)</f>
        <v>0.88888888888888884</v>
      </c>
      <c r="G11" s="3">
        <f>1-((D11-D$8)/D$9)</f>
        <v>0.42075736325385693</v>
      </c>
      <c r="I11" t="s">
        <v>4</v>
      </c>
      <c r="J11" t="s">
        <v>5</v>
      </c>
      <c r="K11" t="s">
        <v>3</v>
      </c>
      <c r="M11" t="s">
        <v>40</v>
      </c>
    </row>
    <row r="12" spans="1:13" x14ac:dyDescent="0.25">
      <c r="A12">
        <v>2</v>
      </c>
      <c r="B12" t="s">
        <v>7</v>
      </c>
      <c r="C12">
        <v>12000</v>
      </c>
      <c r="D12" s="4">
        <v>3.6</v>
      </c>
      <c r="E12">
        <v>4.0999999999999996</v>
      </c>
      <c r="F12" s="3">
        <f t="shared" ref="F12:G40" si="1">1-((C12-C$8)/C$9)</f>
        <v>0.9555555555555556</v>
      </c>
      <c r="G12" s="3">
        <f t="shared" si="1"/>
        <v>0.53295932678821889</v>
      </c>
      <c r="H12" t="s">
        <v>4</v>
      </c>
      <c r="I12">
        <f>I6/I$9</f>
        <v>0.18750117188232429</v>
      </c>
      <c r="J12" s="3">
        <f t="shared" ref="J12:K12" si="2">J6/J$9</f>
        <v>0.69231301779244447</v>
      </c>
      <c r="K12" s="3">
        <f t="shared" si="2"/>
        <v>5.8823529411764705E-2</v>
      </c>
      <c r="M12">
        <f>AVERAGE(I12:K12)</f>
        <v>0.31287923969551118</v>
      </c>
    </row>
    <row r="13" spans="1:13" x14ac:dyDescent="0.25">
      <c r="A13">
        <v>3</v>
      </c>
      <c r="B13" t="s">
        <v>8</v>
      </c>
      <c r="C13">
        <v>25500</v>
      </c>
      <c r="D13" s="4">
        <v>2.8</v>
      </c>
      <c r="E13">
        <v>4</v>
      </c>
      <c r="F13" s="3">
        <f t="shared" si="1"/>
        <v>0.65555555555555556</v>
      </c>
      <c r="G13" s="3">
        <f t="shared" si="1"/>
        <v>0.64516129032258074</v>
      </c>
      <c r="H13" t="s">
        <v>5</v>
      </c>
      <c r="I13" s="3">
        <f>I7/I$9</f>
        <v>6.2494140588378683E-2</v>
      </c>
      <c r="J13" s="3">
        <f t="shared" ref="I13:K13" si="3">J7/J$9</f>
        <v>0.23077100593081484</v>
      </c>
      <c r="K13" s="3">
        <f t="shared" si="3"/>
        <v>0.70588235294117652</v>
      </c>
      <c r="M13" s="3">
        <f t="shared" ref="M13:M14" si="4">AVERAGE(I13:K13)</f>
        <v>0.33304916648679</v>
      </c>
    </row>
    <row r="14" spans="1:13" x14ac:dyDescent="0.25">
      <c r="A14">
        <v>4</v>
      </c>
      <c r="B14" t="s">
        <v>9</v>
      </c>
      <c r="C14">
        <v>12000</v>
      </c>
      <c r="D14" s="4">
        <v>2.9</v>
      </c>
      <c r="E14">
        <v>4.7</v>
      </c>
      <c r="F14" s="3">
        <f t="shared" si="1"/>
        <v>0.9555555555555556</v>
      </c>
      <c r="G14" s="3">
        <f t="shared" si="1"/>
        <v>0.63113604488078545</v>
      </c>
      <c r="H14" t="s">
        <v>3</v>
      </c>
      <c r="I14" s="3">
        <f t="shared" ref="I14:K14" si="5">I8/I$9</f>
        <v>0.75000468752929716</v>
      </c>
      <c r="J14" s="3">
        <f t="shared" si="5"/>
        <v>7.6915976276740586E-2</v>
      </c>
      <c r="K14" s="3">
        <f t="shared" si="5"/>
        <v>0.23529411764705882</v>
      </c>
      <c r="M14" s="3">
        <f t="shared" si="4"/>
        <v>0.35407159381769887</v>
      </c>
    </row>
    <row r="15" spans="1:13" x14ac:dyDescent="0.25">
      <c r="A15">
        <v>5</v>
      </c>
      <c r="B15" t="s">
        <v>10</v>
      </c>
      <c r="C15">
        <v>11000</v>
      </c>
      <c r="D15" s="4">
        <v>3.5</v>
      </c>
      <c r="E15">
        <v>4.2</v>
      </c>
      <c r="F15" s="3">
        <f t="shared" si="1"/>
        <v>0.97777777777777775</v>
      </c>
      <c r="G15" s="3">
        <f t="shared" si="1"/>
        <v>0.54698457223001407</v>
      </c>
      <c r="I15">
        <f>SUM(I12:I14)</f>
        <v>1.0000000000000002</v>
      </c>
      <c r="J15" s="3">
        <f t="shared" ref="J15:K15" si="6">SUM(J12:J14)</f>
        <v>1</v>
      </c>
      <c r="K15" s="3">
        <f t="shared" si="6"/>
        <v>1</v>
      </c>
    </row>
    <row r="16" spans="1:13" x14ac:dyDescent="0.25">
      <c r="A16">
        <v>6</v>
      </c>
      <c r="B16" t="s">
        <v>11</v>
      </c>
      <c r="C16">
        <v>11000</v>
      </c>
      <c r="D16" s="4">
        <v>1.6</v>
      </c>
      <c r="E16">
        <v>3.3</v>
      </c>
      <c r="F16" s="3">
        <f t="shared" si="1"/>
        <v>0.97777777777777775</v>
      </c>
      <c r="G16" s="3">
        <f t="shared" si="1"/>
        <v>0.8134642356241234</v>
      </c>
    </row>
    <row r="17" spans="1:7" x14ac:dyDescent="0.25">
      <c r="A17">
        <v>7</v>
      </c>
      <c r="B17" t="s">
        <v>12</v>
      </c>
      <c r="C17">
        <v>14000</v>
      </c>
      <c r="D17" s="4">
        <v>2.1</v>
      </c>
      <c r="E17">
        <v>4</v>
      </c>
      <c r="F17" s="3">
        <f t="shared" si="1"/>
        <v>0.91111111111111109</v>
      </c>
      <c r="G17" s="3">
        <f t="shared" si="1"/>
        <v>0.7433380084151473</v>
      </c>
    </row>
    <row r="18" spans="1:7" x14ac:dyDescent="0.25">
      <c r="A18">
        <v>8</v>
      </c>
      <c r="B18" t="s">
        <v>13</v>
      </c>
      <c r="C18">
        <v>12500</v>
      </c>
      <c r="D18" s="4">
        <v>3</v>
      </c>
      <c r="E18">
        <v>4.3</v>
      </c>
      <c r="F18" s="3">
        <f t="shared" si="1"/>
        <v>0.94444444444444442</v>
      </c>
      <c r="G18" s="3">
        <f t="shared" si="1"/>
        <v>0.61711079943899017</v>
      </c>
    </row>
    <row r="19" spans="1:7" x14ac:dyDescent="0.25">
      <c r="A19">
        <v>9</v>
      </c>
      <c r="B19" t="s">
        <v>14</v>
      </c>
      <c r="C19">
        <v>14000</v>
      </c>
      <c r="D19" s="4">
        <v>1.9</v>
      </c>
      <c r="E19">
        <v>4.4000000000000004</v>
      </c>
      <c r="F19" s="3">
        <f t="shared" si="1"/>
        <v>0.91111111111111109</v>
      </c>
      <c r="G19" s="3">
        <f t="shared" si="1"/>
        <v>0.77138849929873776</v>
      </c>
    </row>
    <row r="20" spans="1:7" x14ac:dyDescent="0.25">
      <c r="A20">
        <v>10</v>
      </c>
      <c r="B20" t="s">
        <v>15</v>
      </c>
      <c r="C20">
        <v>11000</v>
      </c>
      <c r="D20" s="4">
        <v>3.5</v>
      </c>
      <c r="E20">
        <v>4.5</v>
      </c>
      <c r="F20" s="3">
        <f t="shared" si="1"/>
        <v>0.97777777777777775</v>
      </c>
      <c r="G20" s="3">
        <f t="shared" si="1"/>
        <v>0.54698457223001407</v>
      </c>
    </row>
    <row r="21" spans="1:7" x14ac:dyDescent="0.25">
      <c r="A21">
        <v>11</v>
      </c>
      <c r="B21" t="s">
        <v>16</v>
      </c>
      <c r="C21">
        <v>17000</v>
      </c>
      <c r="D21" s="4">
        <v>3.9</v>
      </c>
      <c r="E21">
        <v>4.3</v>
      </c>
      <c r="F21" s="3">
        <f t="shared" si="1"/>
        <v>0.84444444444444444</v>
      </c>
      <c r="G21" s="3">
        <f t="shared" si="1"/>
        <v>0.49088359046283314</v>
      </c>
    </row>
    <row r="22" spans="1:7" x14ac:dyDescent="0.25">
      <c r="A22">
        <v>12</v>
      </c>
      <c r="B22" t="s">
        <v>17</v>
      </c>
      <c r="C22">
        <v>18000</v>
      </c>
      <c r="D22" s="4">
        <v>1.7</v>
      </c>
      <c r="E22">
        <v>4.3</v>
      </c>
      <c r="F22" s="3">
        <f t="shared" si="1"/>
        <v>0.82222222222222219</v>
      </c>
      <c r="G22" s="3">
        <f t="shared" si="1"/>
        <v>0.79943899018232822</v>
      </c>
    </row>
    <row r="23" spans="1:7" x14ac:dyDescent="0.25">
      <c r="A23">
        <v>13</v>
      </c>
      <c r="B23" t="s">
        <v>18</v>
      </c>
      <c r="C23">
        <v>10000</v>
      </c>
      <c r="D23" s="4">
        <v>3.5</v>
      </c>
      <c r="E23">
        <v>4.5</v>
      </c>
      <c r="F23" s="3">
        <f t="shared" si="1"/>
        <v>1</v>
      </c>
      <c r="G23" s="3">
        <f t="shared" si="1"/>
        <v>0.54698457223001407</v>
      </c>
    </row>
    <row r="24" spans="1:7" x14ac:dyDescent="0.25">
      <c r="A24">
        <v>14</v>
      </c>
      <c r="B24" t="s">
        <v>19</v>
      </c>
      <c r="C24">
        <v>20000</v>
      </c>
      <c r="D24" s="4">
        <v>0.9</v>
      </c>
      <c r="E24">
        <v>4</v>
      </c>
      <c r="F24" s="3">
        <f t="shared" si="1"/>
        <v>0.77777777777777779</v>
      </c>
      <c r="G24" s="3">
        <f t="shared" si="1"/>
        <v>0.91164095371669007</v>
      </c>
    </row>
    <row r="25" spans="1:7" x14ac:dyDescent="0.25">
      <c r="A25">
        <v>15</v>
      </c>
      <c r="B25" t="s">
        <v>20</v>
      </c>
      <c r="C25">
        <v>23000</v>
      </c>
      <c r="D25" s="4">
        <v>0.65</v>
      </c>
      <c r="E25">
        <v>2</v>
      </c>
      <c r="F25" s="3">
        <f t="shared" si="1"/>
        <v>0.71111111111111114</v>
      </c>
      <c r="G25" s="3">
        <f t="shared" si="1"/>
        <v>0.94670406732117818</v>
      </c>
    </row>
    <row r="26" spans="1:7" x14ac:dyDescent="0.25">
      <c r="A26">
        <v>16</v>
      </c>
      <c r="B26" t="s">
        <v>21</v>
      </c>
      <c r="C26">
        <v>27000</v>
      </c>
      <c r="D26" s="4">
        <v>1.8</v>
      </c>
      <c r="E26">
        <v>4.5</v>
      </c>
      <c r="F26" s="3">
        <f t="shared" si="1"/>
        <v>0.62222222222222223</v>
      </c>
      <c r="G26" s="3">
        <f t="shared" si="1"/>
        <v>0.78541374474053294</v>
      </c>
    </row>
    <row r="27" spans="1:7" x14ac:dyDescent="0.25">
      <c r="A27">
        <v>17</v>
      </c>
      <c r="B27" t="s">
        <v>22</v>
      </c>
      <c r="C27">
        <v>10000</v>
      </c>
      <c r="D27" s="4">
        <v>0.27</v>
      </c>
      <c r="E27">
        <v>3.2</v>
      </c>
      <c r="F27" s="3">
        <f t="shared" si="1"/>
        <v>1</v>
      </c>
      <c r="G27" s="3">
        <f t="shared" si="1"/>
        <v>1</v>
      </c>
    </row>
    <row r="28" spans="1:7" x14ac:dyDescent="0.25">
      <c r="A28">
        <v>18</v>
      </c>
      <c r="B28" t="s">
        <v>23</v>
      </c>
      <c r="C28">
        <v>17500</v>
      </c>
      <c r="D28" s="4">
        <v>2</v>
      </c>
      <c r="E28">
        <v>4</v>
      </c>
      <c r="F28" s="3">
        <f t="shared" si="1"/>
        <v>0.83333333333333337</v>
      </c>
      <c r="G28" s="3">
        <f t="shared" si="1"/>
        <v>0.75736325385694259</v>
      </c>
    </row>
    <row r="29" spans="1:7" x14ac:dyDescent="0.25">
      <c r="A29">
        <v>19</v>
      </c>
      <c r="B29" t="s">
        <v>24</v>
      </c>
      <c r="C29">
        <v>10000</v>
      </c>
      <c r="D29" s="4">
        <v>1.1000000000000001</v>
      </c>
      <c r="E29">
        <v>4.5</v>
      </c>
      <c r="F29" s="3">
        <f t="shared" si="1"/>
        <v>1</v>
      </c>
      <c r="G29" s="3">
        <f t="shared" si="1"/>
        <v>0.88359046283309961</v>
      </c>
    </row>
    <row r="30" spans="1:7" x14ac:dyDescent="0.25">
      <c r="A30">
        <v>20</v>
      </c>
      <c r="B30" t="s">
        <v>25</v>
      </c>
      <c r="C30">
        <v>15000</v>
      </c>
      <c r="D30" s="4">
        <v>1.1000000000000001</v>
      </c>
      <c r="E30">
        <v>4</v>
      </c>
      <c r="F30" s="3">
        <f t="shared" si="1"/>
        <v>0.88888888888888884</v>
      </c>
      <c r="G30" s="3">
        <f t="shared" si="1"/>
        <v>0.88359046283309961</v>
      </c>
    </row>
    <row r="31" spans="1:7" x14ac:dyDescent="0.25">
      <c r="A31">
        <v>21</v>
      </c>
      <c r="B31" t="s">
        <v>26</v>
      </c>
      <c r="C31">
        <v>10500</v>
      </c>
      <c r="D31" s="4">
        <v>2.9</v>
      </c>
      <c r="E31">
        <v>3.7</v>
      </c>
      <c r="F31" s="3">
        <f t="shared" si="1"/>
        <v>0.98888888888888893</v>
      </c>
      <c r="G31" s="3">
        <f t="shared" si="1"/>
        <v>0.63113604488078545</v>
      </c>
    </row>
    <row r="32" spans="1:7" x14ac:dyDescent="0.25">
      <c r="A32">
        <v>22</v>
      </c>
      <c r="B32" t="s">
        <v>27</v>
      </c>
      <c r="C32">
        <v>14000</v>
      </c>
      <c r="D32" s="4">
        <v>4.9000000000000004</v>
      </c>
      <c r="E32">
        <v>5</v>
      </c>
      <c r="F32" s="3">
        <f t="shared" si="1"/>
        <v>0.91111111111111109</v>
      </c>
      <c r="G32" s="3">
        <f t="shared" si="1"/>
        <v>0.35063113604488072</v>
      </c>
    </row>
    <row r="33" spans="1:9" x14ac:dyDescent="0.25">
      <c r="A33">
        <v>23</v>
      </c>
      <c r="B33" t="s">
        <v>28</v>
      </c>
      <c r="C33">
        <v>28000</v>
      </c>
      <c r="D33" s="4">
        <v>4.8</v>
      </c>
      <c r="E33">
        <v>4.4000000000000004</v>
      </c>
      <c r="F33" s="3">
        <f t="shared" si="1"/>
        <v>0.6</v>
      </c>
      <c r="G33" s="3">
        <f t="shared" si="1"/>
        <v>0.36465638148667623</v>
      </c>
    </row>
    <row r="34" spans="1:9" x14ac:dyDescent="0.25">
      <c r="A34">
        <v>24</v>
      </c>
      <c r="B34" t="s">
        <v>29</v>
      </c>
      <c r="C34">
        <v>19000</v>
      </c>
      <c r="D34" s="4">
        <v>1.9</v>
      </c>
      <c r="E34">
        <v>3.8</v>
      </c>
      <c r="F34" s="3">
        <f t="shared" si="1"/>
        <v>0.8</v>
      </c>
      <c r="G34" s="3">
        <f t="shared" si="1"/>
        <v>0.77138849929873776</v>
      </c>
    </row>
    <row r="35" spans="1:9" x14ac:dyDescent="0.25">
      <c r="A35">
        <v>25</v>
      </c>
      <c r="B35" t="s">
        <v>30</v>
      </c>
      <c r="C35">
        <v>13000</v>
      </c>
      <c r="D35" s="4">
        <v>2.8</v>
      </c>
      <c r="E35">
        <v>5</v>
      </c>
      <c r="F35" s="3">
        <f t="shared" si="1"/>
        <v>0.93333333333333335</v>
      </c>
      <c r="G35" s="3">
        <f t="shared" si="1"/>
        <v>0.64516129032258074</v>
      </c>
    </row>
    <row r="36" spans="1:9" x14ac:dyDescent="0.25">
      <c r="A36">
        <v>26</v>
      </c>
      <c r="B36" t="s">
        <v>31</v>
      </c>
      <c r="C36">
        <v>13000</v>
      </c>
      <c r="D36" s="4">
        <v>3.4</v>
      </c>
      <c r="E36">
        <v>4.3</v>
      </c>
      <c r="F36" s="3">
        <f t="shared" si="1"/>
        <v>0.93333333333333335</v>
      </c>
      <c r="G36" s="3">
        <f t="shared" si="1"/>
        <v>0.56100981767180924</v>
      </c>
    </row>
    <row r="37" spans="1:9" x14ac:dyDescent="0.25">
      <c r="A37">
        <v>27</v>
      </c>
      <c r="B37" t="s">
        <v>32</v>
      </c>
      <c r="C37">
        <v>55000</v>
      </c>
      <c r="D37" s="4">
        <v>5.2</v>
      </c>
      <c r="E37">
        <v>4.2</v>
      </c>
      <c r="F37" s="3">
        <f t="shared" si="1"/>
        <v>0</v>
      </c>
      <c r="G37" s="3">
        <f t="shared" si="1"/>
        <v>0.30855539971949519</v>
      </c>
    </row>
    <row r="38" spans="1:9" x14ac:dyDescent="0.25">
      <c r="A38">
        <v>28</v>
      </c>
      <c r="B38" t="s">
        <v>33</v>
      </c>
      <c r="C38">
        <v>12000</v>
      </c>
      <c r="D38" s="4">
        <v>4.0999999999999996</v>
      </c>
      <c r="E38">
        <v>4</v>
      </c>
      <c r="F38" s="3">
        <f t="shared" si="1"/>
        <v>0.9555555555555556</v>
      </c>
      <c r="G38" s="3">
        <f t="shared" si="1"/>
        <v>0.46283309957924279</v>
      </c>
    </row>
    <row r="39" spans="1:9" x14ac:dyDescent="0.25">
      <c r="A39">
        <v>29</v>
      </c>
      <c r="B39" t="s">
        <v>34</v>
      </c>
      <c r="C39">
        <v>17000</v>
      </c>
      <c r="D39" s="4">
        <v>7.4</v>
      </c>
      <c r="E39">
        <v>4.3</v>
      </c>
      <c r="F39" s="3">
        <f t="shared" si="1"/>
        <v>0.84444444444444444</v>
      </c>
      <c r="G39" s="3">
        <f t="shared" si="1"/>
        <v>0</v>
      </c>
    </row>
    <row r="40" spans="1:9" x14ac:dyDescent="0.25">
      <c r="A40">
        <v>30</v>
      </c>
      <c r="B40" t="s">
        <v>35</v>
      </c>
      <c r="C40">
        <v>12000</v>
      </c>
      <c r="D40" s="4">
        <v>1.3</v>
      </c>
      <c r="E40">
        <v>4.7</v>
      </c>
      <c r="F40" s="3">
        <f t="shared" si="1"/>
        <v>0.9555555555555556</v>
      </c>
      <c r="G40" s="3">
        <f t="shared" si="1"/>
        <v>0.85553997194950915</v>
      </c>
    </row>
    <row r="41" spans="1:9" x14ac:dyDescent="0.25">
      <c r="B41" t="s">
        <v>39</v>
      </c>
      <c r="C41">
        <f>SUM(C11:C40)</f>
        <v>499000</v>
      </c>
      <c r="D41" s="3">
        <f t="shared" ref="D41:G41" si="7">SUM(D11:D40)</f>
        <v>84.92</v>
      </c>
      <c r="E41" s="3">
        <f t="shared" si="7"/>
        <v>121.2</v>
      </c>
      <c r="F41" s="3">
        <f t="shared" si="7"/>
        <v>25.577777777777783</v>
      </c>
      <c r="G41" s="3">
        <f t="shared" si="7"/>
        <v>19.2258064516129</v>
      </c>
    </row>
    <row r="42" spans="1:9" x14ac:dyDescent="0.25">
      <c r="A42" t="s">
        <v>41</v>
      </c>
      <c r="B42">
        <f>MAX(C11:C40)-MIN(C11:C40)</f>
        <v>45000</v>
      </c>
      <c r="H42">
        <f>MIN(C11:C40)</f>
        <v>10000</v>
      </c>
    </row>
    <row r="43" spans="1:9" x14ac:dyDescent="0.25">
      <c r="B43" t="s">
        <v>4</v>
      </c>
    </row>
    <row r="44" spans="1:9" x14ac:dyDescent="0.25">
      <c r="A44">
        <v>1</v>
      </c>
      <c r="B44" s="3" t="s">
        <v>6</v>
      </c>
      <c r="C44">
        <f>F11/F$41</f>
        <v>3.4752389226759328E-2</v>
      </c>
      <c r="D44" s="3">
        <f>G11/G$41</f>
        <v>2.1885030639042898E-2</v>
      </c>
      <c r="E44" s="3">
        <f t="shared" ref="D44:E44" si="8">E11/E$41</f>
        <v>8.2508250825082501E-3</v>
      </c>
      <c r="F44">
        <f t="array" ref="F44:F73">MMULT(C44:E73, M12:M14)</f>
        <v>2.1083475119016773E-2</v>
      </c>
      <c r="H44" s="3" t="s">
        <v>24</v>
      </c>
      <c r="I44">
        <v>4.0685147848495452E-2</v>
      </c>
    </row>
    <row r="45" spans="1:9" x14ac:dyDescent="0.25">
      <c r="A45">
        <v>2</v>
      </c>
      <c r="B45" s="3" t="s">
        <v>7</v>
      </c>
      <c r="C45" s="3">
        <f t="shared" ref="C45:C73" si="9">F12/F$41</f>
        <v>3.7358818418766288E-2</v>
      </c>
      <c r="D45" s="3">
        <f t="shared" ref="D45:D73" si="10">G12/G$41</f>
        <v>2.7721038809454344E-2</v>
      </c>
      <c r="E45" s="3">
        <f t="shared" ref="C45:E73" si="11">E12/E$41</f>
        <v>3.3828382838283821E-2</v>
      </c>
      <c r="F45">
        <v>3.2898937000249429E-2</v>
      </c>
      <c r="H45" s="3" t="s">
        <v>35</v>
      </c>
      <c r="I45">
        <v>4.0239839935815445E-2</v>
      </c>
    </row>
    <row r="46" spans="1:9" x14ac:dyDescent="0.25">
      <c r="A46" s="3">
        <v>3</v>
      </c>
      <c r="B46" s="3" t="s">
        <v>8</v>
      </c>
      <c r="C46" s="3">
        <f t="shared" si="9"/>
        <v>2.5629887054735009E-2</v>
      </c>
      <c r="D46" s="3">
        <f t="shared" si="10"/>
        <v>3.3557046979865779E-2</v>
      </c>
      <c r="E46" s="3">
        <f t="shared" si="11"/>
        <v>3.3003300330033E-2</v>
      </c>
      <c r="F46">
        <v>3.0880737250668637E-2</v>
      </c>
      <c r="H46" s="3" t="s">
        <v>22</v>
      </c>
      <c r="I46">
        <v>3.8903915793932625E-2</v>
      </c>
    </row>
    <row r="47" spans="1:9" x14ac:dyDescent="0.25">
      <c r="A47" s="3">
        <v>4</v>
      </c>
      <c r="B47" s="3" t="s">
        <v>9</v>
      </c>
      <c r="C47" s="3">
        <f t="shared" si="9"/>
        <v>3.7358818418766288E-2</v>
      </c>
      <c r="D47" s="3">
        <f t="shared" si="10"/>
        <v>3.2827545958564346E-2</v>
      </c>
      <c r="E47" s="3">
        <f t="shared" si="11"/>
        <v>3.8778877887788776E-2</v>
      </c>
      <c r="F47">
        <v>3.6352484622284194E-2</v>
      </c>
      <c r="H47" s="3" t="s">
        <v>25</v>
      </c>
      <c r="I47">
        <v>3.7865293814999215E-2</v>
      </c>
    </row>
    <row r="48" spans="1:9" x14ac:dyDescent="0.25">
      <c r="A48" s="3">
        <v>5</v>
      </c>
      <c r="B48" s="3" t="s">
        <v>10</v>
      </c>
      <c r="C48" s="3">
        <f t="shared" si="9"/>
        <v>3.8227628149435262E-2</v>
      </c>
      <c r="D48" s="3">
        <f t="shared" si="10"/>
        <v>2.845053983075577E-2</v>
      </c>
      <c r="E48" s="3">
        <f t="shared" si="11"/>
        <v>3.4653465346534656E-2</v>
      </c>
      <c r="F48">
        <v>3.3705867514044377E-2</v>
      </c>
      <c r="H48" s="3" t="s">
        <v>14</v>
      </c>
      <c r="I48">
        <v>3.7362001801115263E-2</v>
      </c>
    </row>
    <row r="49" spans="1:9" x14ac:dyDescent="0.25">
      <c r="A49" s="3">
        <v>6</v>
      </c>
      <c r="B49" s="3" t="s">
        <v>11</v>
      </c>
      <c r="C49" s="3">
        <f t="shared" si="9"/>
        <v>3.8227628149435262E-2</v>
      </c>
      <c r="D49" s="3">
        <f t="shared" si="10"/>
        <v>4.2311059235482937E-2</v>
      </c>
      <c r="E49" s="3">
        <f t="shared" si="11"/>
        <v>2.7227722772277224E-2</v>
      </c>
      <c r="F49">
        <v>3.5692857440315466E-2</v>
      </c>
      <c r="H49" s="3" t="s">
        <v>30</v>
      </c>
      <c r="I49">
        <v>3.7200026637590547E-2</v>
      </c>
    </row>
    <row r="50" spans="1:9" x14ac:dyDescent="0.25">
      <c r="A50" s="3">
        <v>7</v>
      </c>
      <c r="B50" s="3" t="s">
        <v>12</v>
      </c>
      <c r="C50" s="3">
        <f t="shared" si="9"/>
        <v>3.5621198957428317E-2</v>
      </c>
      <c r="D50" s="3">
        <f t="shared" si="10"/>
        <v>3.8663554128975791E-2</v>
      </c>
      <c r="E50" s="3">
        <f t="shared" si="11"/>
        <v>3.3003300330033E-2</v>
      </c>
      <c r="F50">
        <v>3.5707529272013955E-2</v>
      </c>
      <c r="H50" s="3" t="s">
        <v>19</v>
      </c>
      <c r="I50">
        <v>3.6992050589331749E-2</v>
      </c>
    </row>
    <row r="51" spans="1:9" x14ac:dyDescent="0.25">
      <c r="A51" s="3">
        <v>8</v>
      </c>
      <c r="B51" s="3" t="s">
        <v>13</v>
      </c>
      <c r="C51" s="3">
        <f t="shared" si="9"/>
        <v>3.692441355343179E-2</v>
      </c>
      <c r="D51" s="3">
        <f t="shared" si="10"/>
        <v>3.2098044937262919E-2</v>
      </c>
      <c r="E51" s="3">
        <f t="shared" si="11"/>
        <v>3.5478547854785478E-2</v>
      </c>
      <c r="F51">
        <v>3.4805055536292706E-2</v>
      </c>
      <c r="H51" s="3" t="s">
        <v>17</v>
      </c>
      <c r="I51">
        <v>3.6468452824692098E-2</v>
      </c>
    </row>
    <row r="52" spans="1:9" x14ac:dyDescent="0.25">
      <c r="A52" s="3">
        <v>9</v>
      </c>
      <c r="B52" s="3" t="s">
        <v>14</v>
      </c>
      <c r="C52" s="3">
        <f t="shared" si="9"/>
        <v>3.5621198957428317E-2</v>
      </c>
      <c r="D52" s="3">
        <f t="shared" si="10"/>
        <v>4.0122556171578651E-2</v>
      </c>
      <c r="E52" s="3">
        <f t="shared" si="11"/>
        <v>3.6303630363036306E-2</v>
      </c>
      <c r="F52">
        <v>3.7362001801115263E-2</v>
      </c>
      <c r="H52" s="3" t="s">
        <v>9</v>
      </c>
      <c r="I52">
        <v>3.6352484622284194E-2</v>
      </c>
    </row>
    <row r="53" spans="1:9" x14ac:dyDescent="0.25">
      <c r="A53" s="3">
        <v>10</v>
      </c>
      <c r="B53" s="3" t="s">
        <v>15</v>
      </c>
      <c r="C53" s="3">
        <f t="shared" si="9"/>
        <v>3.8227628149435262E-2</v>
      </c>
      <c r="D53" s="3">
        <f t="shared" si="10"/>
        <v>2.845053983075577E-2</v>
      </c>
      <c r="E53" s="3">
        <f t="shared" si="11"/>
        <v>3.7128712871287127E-2</v>
      </c>
      <c r="F53">
        <v>3.4582282350226798E-2</v>
      </c>
      <c r="H53" s="3" t="s">
        <v>12</v>
      </c>
      <c r="I53">
        <v>3.5707529272013955E-2</v>
      </c>
    </row>
    <row r="54" spans="1:9" x14ac:dyDescent="0.25">
      <c r="A54" s="3">
        <v>11</v>
      </c>
      <c r="B54" s="3" t="s">
        <v>16</v>
      </c>
      <c r="C54" s="3">
        <f t="shared" si="9"/>
        <v>3.3014769765421365E-2</v>
      </c>
      <c r="D54" s="3">
        <f t="shared" si="10"/>
        <v>2.5532535745550051E-2</v>
      </c>
      <c r="E54" s="3">
        <f t="shared" si="11"/>
        <v>3.5478547854785478E-2</v>
      </c>
      <c r="F54">
        <v>3.1395171796558402E-2</v>
      </c>
      <c r="H54" s="3" t="s">
        <v>11</v>
      </c>
      <c r="I54">
        <v>3.5692857440315466E-2</v>
      </c>
    </row>
    <row r="55" spans="1:9" x14ac:dyDescent="0.25">
      <c r="A55" s="3">
        <v>12</v>
      </c>
      <c r="B55" s="3" t="s">
        <v>17</v>
      </c>
      <c r="C55" s="3">
        <f t="shared" si="9"/>
        <v>3.2145960034752383E-2</v>
      </c>
      <c r="D55" s="3">
        <f t="shared" si="10"/>
        <v>4.158155821418151E-2</v>
      </c>
      <c r="E55" s="3">
        <f t="shared" si="11"/>
        <v>3.5478547854785478E-2</v>
      </c>
      <c r="F55">
        <v>3.6468452824692098E-2</v>
      </c>
      <c r="H55" s="3" t="s">
        <v>23</v>
      </c>
      <c r="I55">
        <v>3.4999075131208451E-2</v>
      </c>
    </row>
    <row r="56" spans="1:9" x14ac:dyDescent="0.25">
      <c r="A56" s="3">
        <v>13</v>
      </c>
      <c r="B56" s="3" t="s">
        <v>18</v>
      </c>
      <c r="C56" s="3">
        <f t="shared" si="9"/>
        <v>3.9096437880104251E-2</v>
      </c>
      <c r="D56" s="3">
        <f t="shared" si="10"/>
        <v>2.845053983075577E-2</v>
      </c>
      <c r="E56" s="3">
        <f t="shared" si="11"/>
        <v>3.7128712871287127E-2</v>
      </c>
      <c r="F56">
        <v>3.4854114878198568E-2</v>
      </c>
      <c r="H56" s="3" t="s">
        <v>18</v>
      </c>
      <c r="I56">
        <v>3.4854114878198568E-2</v>
      </c>
    </row>
    <row r="57" spans="1:9" x14ac:dyDescent="0.25">
      <c r="A57" s="3">
        <v>14</v>
      </c>
      <c r="B57" s="3" t="s">
        <v>19</v>
      </c>
      <c r="C57" s="3">
        <f t="shared" si="9"/>
        <v>3.0408340573414416E-2</v>
      </c>
      <c r="D57" s="3">
        <f t="shared" si="10"/>
        <v>4.7417566384592949E-2</v>
      </c>
      <c r="E57" s="3">
        <f t="shared" si="11"/>
        <v>3.3003300330033E-2</v>
      </c>
      <c r="F57">
        <v>3.6992050589331749E-2</v>
      </c>
      <c r="H57" s="3" t="s">
        <v>13</v>
      </c>
      <c r="I57">
        <v>3.4805055536292706E-2</v>
      </c>
    </row>
    <row r="58" spans="1:9" x14ac:dyDescent="0.25">
      <c r="A58" s="3">
        <v>15</v>
      </c>
      <c r="B58" s="3" t="s">
        <v>20</v>
      </c>
      <c r="C58" s="3">
        <f t="shared" si="9"/>
        <v>2.7801911381407467E-2</v>
      </c>
      <c r="D58" s="3">
        <f t="shared" si="10"/>
        <v>4.9241318937846522E-2</v>
      </c>
      <c r="E58" s="3">
        <f t="shared" si="11"/>
        <v>1.65016501650165E-2</v>
      </c>
      <c r="F58">
        <v>3.0941186698606203E-2</v>
      </c>
      <c r="H58" s="3" t="s">
        <v>15</v>
      </c>
      <c r="I58">
        <v>3.4582282350226798E-2</v>
      </c>
    </row>
    <row r="59" spans="1:9" x14ac:dyDescent="0.25">
      <c r="A59" s="3">
        <v>16</v>
      </c>
      <c r="B59" s="3" t="s">
        <v>21</v>
      </c>
      <c r="C59" s="3">
        <f t="shared" si="9"/>
        <v>2.4326672458731533E-2</v>
      </c>
      <c r="D59" s="3">
        <f t="shared" si="10"/>
        <v>4.0852057192880077E-2</v>
      </c>
      <c r="E59" s="3">
        <f t="shared" si="11"/>
        <v>3.7128712871287127E-2</v>
      </c>
      <c r="F59">
        <v>3.4363276923305382E-2</v>
      </c>
      <c r="H59" s="3" t="s">
        <v>21</v>
      </c>
      <c r="I59">
        <v>3.4363276923305382E-2</v>
      </c>
    </row>
    <row r="60" spans="1:9" x14ac:dyDescent="0.25">
      <c r="A60" s="3">
        <v>17</v>
      </c>
      <c r="B60" s="3" t="s">
        <v>22</v>
      </c>
      <c r="C60" s="3">
        <f t="shared" si="9"/>
        <v>3.9096437880104251E-2</v>
      </c>
      <c r="D60" s="3">
        <f t="shared" si="10"/>
        <v>5.2013422818791955E-2</v>
      </c>
      <c r="E60" s="3">
        <f t="shared" si="11"/>
        <v>2.6402640264026403E-2</v>
      </c>
      <c r="F60">
        <v>3.8903915793932625E-2</v>
      </c>
      <c r="H60" s="3" t="s">
        <v>29</v>
      </c>
      <c r="I60">
        <v>3.425000948889155E-2</v>
      </c>
    </row>
    <row r="61" spans="1:9" x14ac:dyDescent="0.25">
      <c r="A61" s="3">
        <v>18</v>
      </c>
      <c r="B61" s="3" t="s">
        <v>23</v>
      </c>
      <c r="C61" s="3">
        <f t="shared" si="9"/>
        <v>3.2580364900086874E-2</v>
      </c>
      <c r="D61" s="3">
        <f t="shared" si="10"/>
        <v>3.9393055150277217E-2</v>
      </c>
      <c r="E61" s="3">
        <f t="shared" si="11"/>
        <v>3.3003300330033E-2</v>
      </c>
      <c r="F61">
        <v>3.4999075131208451E-2</v>
      </c>
      <c r="H61" s="3" t="s">
        <v>26</v>
      </c>
      <c r="I61">
        <v>3.3838850626967114E-2</v>
      </c>
    </row>
    <row r="62" spans="1:9" x14ac:dyDescent="0.25">
      <c r="A62" s="3">
        <v>19</v>
      </c>
      <c r="B62" s="3" t="s">
        <v>24</v>
      </c>
      <c r="C62" s="3">
        <f t="shared" si="9"/>
        <v>3.9096437880104251E-2</v>
      </c>
      <c r="D62" s="3">
        <f t="shared" si="10"/>
        <v>4.5958564341990089E-2</v>
      </c>
      <c r="E62" s="3">
        <f t="shared" si="11"/>
        <v>3.7128712871287127E-2</v>
      </c>
      <c r="F62">
        <v>4.0685147848495452E-2</v>
      </c>
      <c r="H62" s="3" t="s">
        <v>10</v>
      </c>
      <c r="I62">
        <v>3.3705867514044377E-2</v>
      </c>
    </row>
    <row r="63" spans="1:9" x14ac:dyDescent="0.25">
      <c r="A63" s="3">
        <v>20</v>
      </c>
      <c r="B63" s="3" t="s">
        <v>25</v>
      </c>
      <c r="C63" s="3">
        <f t="shared" si="9"/>
        <v>3.4752389226759328E-2</v>
      </c>
      <c r="D63" s="3">
        <f t="shared" si="10"/>
        <v>4.5958564341990089E-2</v>
      </c>
      <c r="E63" s="3">
        <f t="shared" si="11"/>
        <v>3.3003300330033E-2</v>
      </c>
      <c r="F63">
        <v>3.7865293814999215E-2</v>
      </c>
      <c r="H63" s="3" t="s">
        <v>31</v>
      </c>
      <c r="I63">
        <v>3.3697300443924008E-2</v>
      </c>
    </row>
    <row r="64" spans="1:9" x14ac:dyDescent="0.25">
      <c r="A64" s="3">
        <v>21</v>
      </c>
      <c r="B64" s="3" t="s">
        <v>26</v>
      </c>
      <c r="C64" s="3">
        <f t="shared" si="9"/>
        <v>3.866203301476976E-2</v>
      </c>
      <c r="D64" s="3">
        <f t="shared" si="10"/>
        <v>3.2827545958564346E-2</v>
      </c>
      <c r="E64" s="3">
        <f t="shared" si="11"/>
        <v>3.052805280528053E-2</v>
      </c>
      <c r="F64">
        <v>3.3838850626967114E-2</v>
      </c>
      <c r="H64" s="3" t="s">
        <v>7</v>
      </c>
      <c r="I64">
        <v>3.2898937000249429E-2</v>
      </c>
    </row>
    <row r="65" spans="1:9" x14ac:dyDescent="0.25">
      <c r="A65" s="3">
        <v>22</v>
      </c>
      <c r="B65" s="3" t="s">
        <v>27</v>
      </c>
      <c r="C65" s="3">
        <f t="shared" si="9"/>
        <v>3.5621198957428317E-2</v>
      </c>
      <c r="D65" s="3">
        <f t="shared" si="10"/>
        <v>1.8237525532535746E-2</v>
      </c>
      <c r="E65" s="3">
        <f t="shared" si="11"/>
        <v>4.1254125412541254E-2</v>
      </c>
      <c r="F65">
        <v>3.1826040260609006E-2</v>
      </c>
      <c r="H65" s="3" t="s">
        <v>27</v>
      </c>
      <c r="I65">
        <v>3.1826040260609006E-2</v>
      </c>
    </row>
    <row r="66" spans="1:9" x14ac:dyDescent="0.25">
      <c r="A66" s="3">
        <v>23</v>
      </c>
      <c r="B66" s="3" t="s">
        <v>28</v>
      </c>
      <c r="C66" s="3">
        <f t="shared" si="9"/>
        <v>2.3457862728062547E-2</v>
      </c>
      <c r="D66" s="3">
        <f t="shared" si="10"/>
        <v>1.8967026553837189E-2</v>
      </c>
      <c r="E66" s="3">
        <f t="shared" si="11"/>
        <v>3.6303630363036306E-2</v>
      </c>
      <c r="F66">
        <v>2.6510514903735037E-2</v>
      </c>
      <c r="H66" s="3" t="s">
        <v>16</v>
      </c>
      <c r="I66">
        <v>3.1395171796558402E-2</v>
      </c>
    </row>
    <row r="67" spans="1:9" x14ac:dyDescent="0.25">
      <c r="A67" s="3">
        <v>24</v>
      </c>
      <c r="B67" s="3" t="s">
        <v>29</v>
      </c>
      <c r="C67" s="3">
        <f t="shared" si="9"/>
        <v>3.1277150304083401E-2</v>
      </c>
      <c r="D67" s="3">
        <f t="shared" si="10"/>
        <v>4.0122556171578651E-2</v>
      </c>
      <c r="E67" s="3">
        <f t="shared" si="11"/>
        <v>3.1353135313531351E-2</v>
      </c>
      <c r="F67">
        <v>3.425000948889155E-2</v>
      </c>
      <c r="H67" s="3" t="s">
        <v>33</v>
      </c>
      <c r="I67">
        <v>3.1392000186043434E-2</v>
      </c>
    </row>
    <row r="68" spans="1:9" x14ac:dyDescent="0.25">
      <c r="A68" s="3">
        <v>25</v>
      </c>
      <c r="B68" s="3" t="s">
        <v>30</v>
      </c>
      <c r="C68" s="3">
        <f t="shared" si="9"/>
        <v>3.6490008688097299E-2</v>
      </c>
      <c r="D68" s="3">
        <f t="shared" si="10"/>
        <v>3.3557046979865779E-2</v>
      </c>
      <c r="E68" s="3">
        <f t="shared" si="11"/>
        <v>4.1254125412541254E-2</v>
      </c>
      <c r="F68">
        <v>3.7200026637590547E-2</v>
      </c>
      <c r="H68" s="3" t="s">
        <v>20</v>
      </c>
      <c r="I68">
        <v>3.0941186698606203E-2</v>
      </c>
    </row>
    <row r="69" spans="1:9" x14ac:dyDescent="0.25">
      <c r="A69" s="3">
        <v>26</v>
      </c>
      <c r="B69" s="3" t="s">
        <v>31</v>
      </c>
      <c r="C69" s="3">
        <f t="shared" si="9"/>
        <v>3.6490008688097299E-2</v>
      </c>
      <c r="D69" s="3">
        <f t="shared" si="10"/>
        <v>2.9180040852057196E-2</v>
      </c>
      <c r="E69" s="3">
        <f t="shared" si="11"/>
        <v>3.5478547854785478E-2</v>
      </c>
      <c r="F69">
        <v>3.3697300443924008E-2</v>
      </c>
      <c r="H69" s="3" t="s">
        <v>8</v>
      </c>
      <c r="I69">
        <v>3.0880737250668637E-2</v>
      </c>
    </row>
    <row r="70" spans="1:9" x14ac:dyDescent="0.25">
      <c r="A70" s="3">
        <v>27</v>
      </c>
      <c r="B70" s="3" t="s">
        <v>32</v>
      </c>
      <c r="C70" s="3">
        <f t="shared" si="9"/>
        <v>0</v>
      </c>
      <c r="D70" s="3">
        <f t="shared" si="10"/>
        <v>1.6049022468631463E-2</v>
      </c>
      <c r="E70" s="3">
        <f t="shared" si="11"/>
        <v>3.4653465346534656E-2</v>
      </c>
      <c r="F70">
        <v>1.7614921262659396E-2</v>
      </c>
      <c r="H70" s="3" t="s">
        <v>28</v>
      </c>
      <c r="I70">
        <v>2.6510514903735037E-2</v>
      </c>
    </row>
    <row r="71" spans="1:9" x14ac:dyDescent="0.25">
      <c r="A71" s="3">
        <v>28</v>
      </c>
      <c r="B71" s="3" t="s">
        <v>33</v>
      </c>
      <c r="C71" s="3">
        <f t="shared" si="9"/>
        <v>3.7358818418766288E-2</v>
      </c>
      <c r="D71" s="3">
        <f t="shared" si="10"/>
        <v>2.4073533702947195E-2</v>
      </c>
      <c r="E71" s="3">
        <f t="shared" si="11"/>
        <v>3.3003300330033E-2</v>
      </c>
      <c r="F71">
        <v>3.1392000186043434E-2</v>
      </c>
      <c r="H71" s="3" t="s">
        <v>34</v>
      </c>
      <c r="I71">
        <v>2.2891582048208785E-2</v>
      </c>
    </row>
    <row r="72" spans="1:9" x14ac:dyDescent="0.25">
      <c r="A72" s="3">
        <v>29</v>
      </c>
      <c r="B72" s="3" t="s">
        <v>34</v>
      </c>
      <c r="C72" s="3">
        <f t="shared" si="9"/>
        <v>3.3014769765421365E-2</v>
      </c>
      <c r="D72" s="3">
        <f t="shared" si="10"/>
        <v>0</v>
      </c>
      <c r="E72" s="3">
        <f t="shared" si="11"/>
        <v>3.5478547854785478E-2</v>
      </c>
      <c r="F72">
        <v>2.2891582048208785E-2</v>
      </c>
      <c r="H72" s="3" t="s">
        <v>6</v>
      </c>
      <c r="I72">
        <v>2.1083475119016773E-2</v>
      </c>
    </row>
    <row r="73" spans="1:9" x14ac:dyDescent="0.25">
      <c r="A73" s="3">
        <v>30</v>
      </c>
      <c r="B73" s="3" t="s">
        <v>35</v>
      </c>
      <c r="C73" s="3">
        <f t="shared" si="9"/>
        <v>3.7358818418766288E-2</v>
      </c>
      <c r="D73" s="3">
        <f t="shared" si="10"/>
        <v>4.449956229938723E-2</v>
      </c>
      <c r="E73" s="3">
        <f t="shared" si="11"/>
        <v>3.8778877887788776E-2</v>
      </c>
      <c r="F73">
        <v>4.0239839935815445E-2</v>
      </c>
      <c r="H73" s="3" t="s">
        <v>32</v>
      </c>
      <c r="I73">
        <v>1.7614921262659396E-2</v>
      </c>
    </row>
    <row r="74" spans="1:9" x14ac:dyDescent="0.25">
      <c r="C74">
        <f>SUM(C44:C73)</f>
        <v>0.99999999999999989</v>
      </c>
      <c r="D74" s="3">
        <f t="shared" ref="D74:E74" si="12">SUM(D44:D73)</f>
        <v>1.0000000000000004</v>
      </c>
      <c r="E74" s="3">
        <f t="shared" si="12"/>
        <v>0.99999999999999978</v>
      </c>
      <c r="F74" s="3">
        <f>SUM(F44:F73)</f>
        <v>1.0000000000000002</v>
      </c>
    </row>
  </sheetData>
  <sortState ref="H44:I73">
    <sortCondition descending="1" ref="I44:I7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 Narfa Firmansyah</dc:creator>
  <cp:lastModifiedBy>Dese Narfa Firmansyah</cp:lastModifiedBy>
  <dcterms:created xsi:type="dcterms:W3CDTF">2017-12-08T15:42:08Z</dcterms:created>
  <dcterms:modified xsi:type="dcterms:W3CDTF">2017-12-08T18:22:14Z</dcterms:modified>
</cp:coreProperties>
</file>