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gasus\Downloads\"/>
    </mc:Choice>
  </mc:AlternateContent>
  <bookViews>
    <workbookView xWindow="0" yWindow="0" windowWidth="20490" windowHeight="7050" activeTab="3"/>
  </bookViews>
  <sheets>
    <sheet name="INSUMOS PREÇO" sheetId="5" r:id="rId1"/>
    <sheet name="MOLHOS E PREPAROS" sheetId="4" r:id="rId2"/>
    <sheet name="PORCOES E PECAS" sheetId="2" r:id="rId3"/>
    <sheet name="FICHAS PRATOS" sheetId="1" r:id="rId4"/>
    <sheet name="PROMOS" sheetId="3" r:id="rId5"/>
  </sheets>
  <definedNames>
    <definedName name="_xlnm.Print_Area" localSheetId="3">'FICHAS PRATOS'!$A$1:$K$353</definedName>
    <definedName name="_xlnm.Print_Area" localSheetId="2">'PORCOES E PECAS'!$A$1:$K$992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D54" i="2" l="1"/>
  <c r="J55" i="2" l="1"/>
  <c r="K4" i="4"/>
  <c r="L4" i="4" s="1"/>
  <c r="C2" i="5"/>
  <c r="E23" i="4"/>
  <c r="F21" i="4" s="1"/>
  <c r="B39" i="5" s="1"/>
  <c r="B45" i="2"/>
  <c r="A23" i="5"/>
  <c r="B62" i="2"/>
  <c r="A33" i="5"/>
  <c r="D49" i="1" s="1"/>
  <c r="E49" i="1" s="1"/>
  <c r="A19" i="5"/>
  <c r="A31" i="5"/>
  <c r="A30" i="5"/>
  <c r="A46" i="5"/>
  <c r="J153" i="1" s="1"/>
  <c r="K153" i="1" s="1"/>
  <c r="A45" i="5"/>
  <c r="A22" i="5"/>
  <c r="A44" i="5"/>
  <c r="J109" i="1"/>
  <c r="K109" i="1" s="1"/>
  <c r="H109" i="1"/>
  <c r="J108" i="1"/>
  <c r="K108" i="1" s="1"/>
  <c r="K107" i="1"/>
  <c r="K112" i="1"/>
  <c r="J65" i="2"/>
  <c r="K65" i="2" s="1"/>
  <c r="B47" i="5"/>
  <c r="K12" i="4"/>
  <c r="L12" i="4" s="1"/>
  <c r="K13" i="4"/>
  <c r="L13" i="4" s="1"/>
  <c r="B21" i="5"/>
  <c r="J61" i="1"/>
  <c r="K61" i="1" s="1"/>
  <c r="J59" i="1"/>
  <c r="K59" i="1" s="1"/>
  <c r="J57" i="1"/>
  <c r="K57" i="1" s="1"/>
  <c r="J56" i="1"/>
  <c r="K56" i="1" s="1"/>
  <c r="D48" i="1"/>
  <c r="E48" i="1" s="1"/>
  <c r="D38" i="1"/>
  <c r="E38" i="1" s="1"/>
  <c r="J39" i="1"/>
  <c r="K39" i="1" s="1"/>
  <c r="J38" i="1"/>
  <c r="K38" i="1" s="1"/>
  <c r="J7" i="1"/>
  <c r="K7" i="1" s="1"/>
  <c r="J6" i="1"/>
  <c r="J17" i="1"/>
  <c r="K17" i="1" s="1"/>
  <c r="J16" i="1"/>
  <c r="K16" i="1" s="1"/>
  <c r="J15" i="1"/>
  <c r="K15" i="1" s="1"/>
  <c r="J27" i="1"/>
  <c r="K27" i="1" s="1"/>
  <c r="J26" i="1"/>
  <c r="K26" i="1" s="1"/>
  <c r="D28" i="1"/>
  <c r="E28" i="1" s="1"/>
  <c r="D23" i="1"/>
  <c r="E23" i="1" s="1"/>
  <c r="D16" i="1"/>
  <c r="E16" i="1" s="1"/>
  <c r="H45" i="2"/>
  <c r="D41" i="2"/>
  <c r="E41" i="2" s="1"/>
  <c r="D40" i="2"/>
  <c r="E40" i="2" s="1"/>
  <c r="D38" i="2"/>
  <c r="E38" i="2" s="1"/>
  <c r="D30" i="2"/>
  <c r="E30" i="2" s="1"/>
  <c r="D29" i="2"/>
  <c r="E29" i="2" s="1"/>
  <c r="D27" i="2"/>
  <c r="E27" i="2" s="1"/>
  <c r="K30" i="2"/>
  <c r="J29" i="2"/>
  <c r="K29" i="2" s="1"/>
  <c r="J28" i="2"/>
  <c r="K28" i="2" s="1"/>
  <c r="J18" i="2"/>
  <c r="K18" i="2" s="1"/>
  <c r="J17" i="2"/>
  <c r="K17" i="2" s="1"/>
  <c r="D19" i="2"/>
  <c r="E19" i="2" s="1"/>
  <c r="D18" i="2"/>
  <c r="E18" i="2" s="1"/>
  <c r="D16" i="2"/>
  <c r="E16" i="2" s="1"/>
  <c r="K8" i="2"/>
  <c r="J7" i="2"/>
  <c r="K7" i="2" s="1"/>
  <c r="J6" i="2"/>
  <c r="K6" i="2" s="1"/>
  <c r="D8" i="2"/>
  <c r="E8" i="2" s="1"/>
  <c r="D7" i="2"/>
  <c r="E7" i="2" s="1"/>
  <c r="D5" i="2"/>
  <c r="E5" i="2" s="1"/>
  <c r="D18" i="4"/>
  <c r="E18" i="4" s="1"/>
  <c r="K14" i="4"/>
  <c r="L14" i="4" s="1"/>
  <c r="D16" i="4"/>
  <c r="E16" i="4" s="1"/>
  <c r="D14" i="4"/>
  <c r="E14" i="4" s="1"/>
  <c r="D12" i="4"/>
  <c r="E12" i="4" s="1"/>
  <c r="K6" i="4"/>
  <c r="L6" i="4" s="1"/>
  <c r="D6" i="4"/>
  <c r="E6" i="4" s="1"/>
  <c r="D5" i="4"/>
  <c r="E5" i="4" s="1"/>
  <c r="D51" i="3"/>
  <c r="E51" i="3" s="1"/>
  <c r="D53" i="3"/>
  <c r="E53" i="3" s="1"/>
  <c r="D45" i="3"/>
  <c r="E45" i="3" s="1"/>
  <c r="D41" i="3"/>
  <c r="E41" i="3" s="1"/>
  <c r="D34" i="3"/>
  <c r="E34" i="3" s="1"/>
  <c r="D26" i="3"/>
  <c r="E26" i="3" s="1"/>
  <c r="D22" i="3"/>
  <c r="E22" i="3" s="1"/>
  <c r="D7" i="3"/>
  <c r="E7" i="3" s="1"/>
  <c r="D14" i="3"/>
  <c r="E14" i="3" s="1"/>
  <c r="D15" i="3"/>
  <c r="E15" i="3" s="1"/>
  <c r="D17" i="3"/>
  <c r="E17" i="3" s="1"/>
  <c r="D6" i="1"/>
  <c r="D7" i="1"/>
  <c r="E7" i="1" s="1"/>
  <c r="J138" i="1"/>
  <c r="K138" i="1" s="1"/>
  <c r="J135" i="1"/>
  <c r="K135" i="1" s="1"/>
  <c r="J134" i="1"/>
  <c r="K134" i="1" s="1"/>
  <c r="D138" i="1"/>
  <c r="E138" i="1" s="1"/>
  <c r="B48" i="5"/>
  <c r="D123" i="1"/>
  <c r="E123" i="1" s="1"/>
  <c r="J123" i="1"/>
  <c r="K123" i="1" s="1"/>
  <c r="J120" i="1"/>
  <c r="K120" i="1" s="1"/>
  <c r="J119" i="1"/>
  <c r="K119" i="1" s="1"/>
  <c r="D97" i="1"/>
  <c r="E97" i="1" s="1"/>
  <c r="D94" i="1"/>
  <c r="E94" i="1" s="1"/>
  <c r="D93" i="1"/>
  <c r="E93" i="1" s="1"/>
  <c r="D92" i="1"/>
  <c r="E92" i="1" s="1"/>
  <c r="D91" i="1"/>
  <c r="E91" i="1" s="1"/>
  <c r="J97" i="1"/>
  <c r="K97" i="1" s="1"/>
  <c r="J94" i="1"/>
  <c r="K94" i="1" s="1"/>
  <c r="J93" i="1"/>
  <c r="K93" i="1" s="1"/>
  <c r="J83" i="1"/>
  <c r="K83" i="1" s="1"/>
  <c r="J80" i="1"/>
  <c r="K80" i="1" s="1"/>
  <c r="J79" i="1"/>
  <c r="K79" i="1" s="1"/>
  <c r="D83" i="1"/>
  <c r="E83" i="1" s="1"/>
  <c r="D80" i="1"/>
  <c r="E80" i="1" s="1"/>
  <c r="D79" i="1"/>
  <c r="E79" i="1" s="1"/>
  <c r="D78" i="1"/>
  <c r="E78" i="1" s="1"/>
  <c r="D77" i="1"/>
  <c r="E77" i="1" s="1"/>
  <c r="B24" i="5"/>
  <c r="B40" i="5"/>
  <c r="D137" i="3"/>
  <c r="E137" i="3" s="1"/>
  <c r="E136" i="3"/>
  <c r="E135" i="3"/>
  <c r="E134" i="3"/>
  <c r="E133" i="3"/>
  <c r="E132" i="3"/>
  <c r="D131" i="3"/>
  <c r="E131" i="3" s="1"/>
  <c r="E130" i="3"/>
  <c r="E74" i="3"/>
  <c r="E84" i="3"/>
  <c r="D113" i="3"/>
  <c r="E113" i="3" s="1"/>
  <c r="E112" i="3"/>
  <c r="E111" i="3"/>
  <c r="E109" i="3"/>
  <c r="E108" i="3"/>
  <c r="E107" i="3"/>
  <c r="E106" i="3"/>
  <c r="K51" i="1"/>
  <c r="D125" i="3"/>
  <c r="E125" i="3" s="1"/>
  <c r="E124" i="3"/>
  <c r="E123" i="3"/>
  <c r="E122" i="3"/>
  <c r="E121" i="3"/>
  <c r="E120" i="3"/>
  <c r="E119" i="3"/>
  <c r="E118" i="3"/>
  <c r="E101" i="3"/>
  <c r="E100" i="3"/>
  <c r="D99" i="3"/>
  <c r="E99" i="3" s="1"/>
  <c r="E98" i="3"/>
  <c r="E97" i="3"/>
  <c r="E96" i="3"/>
  <c r="E95" i="3"/>
  <c r="E94" i="3"/>
  <c r="E89" i="3"/>
  <c r="D88" i="3"/>
  <c r="E88" i="3" s="1"/>
  <c r="E87" i="3"/>
  <c r="E86" i="3"/>
  <c r="E85" i="3"/>
  <c r="E83" i="3"/>
  <c r="E78" i="3"/>
  <c r="D77" i="3"/>
  <c r="E77" i="3" s="1"/>
  <c r="E76" i="3"/>
  <c r="E75" i="3"/>
  <c r="E73" i="3"/>
  <c r="E72" i="3"/>
  <c r="E51" i="1"/>
  <c r="K143" i="1"/>
  <c r="E143" i="1"/>
  <c r="K142" i="1"/>
  <c r="E142" i="1"/>
  <c r="K72" i="1"/>
  <c r="K71" i="1"/>
  <c r="K70" i="1"/>
  <c r="K128" i="1"/>
  <c r="E128" i="1"/>
  <c r="K127" i="1"/>
  <c r="E127" i="1"/>
  <c r="K113" i="1"/>
  <c r="E113" i="1"/>
  <c r="K1245" i="2"/>
  <c r="E1245" i="2"/>
  <c r="K1244" i="2"/>
  <c r="E1244" i="2"/>
  <c r="K1243" i="2"/>
  <c r="E1243" i="2"/>
  <c r="K1242" i="2"/>
  <c r="E1242" i="2"/>
  <c r="K1241" i="2"/>
  <c r="E1241" i="2"/>
  <c r="K1240" i="2"/>
  <c r="E1240" i="2"/>
  <c r="K1239" i="2"/>
  <c r="E1239" i="2"/>
  <c r="K1238" i="2"/>
  <c r="E1238" i="2"/>
  <c r="K1237" i="2"/>
  <c r="E1237" i="2"/>
  <c r="K1236" i="2"/>
  <c r="E1236" i="2"/>
  <c r="K1235" i="2"/>
  <c r="E1235" i="2"/>
  <c r="K1234" i="2"/>
  <c r="E1234" i="2"/>
  <c r="K1233" i="2"/>
  <c r="E1233" i="2"/>
  <c r="K1232" i="2"/>
  <c r="E1232" i="2"/>
  <c r="K1231" i="2"/>
  <c r="E1231" i="2"/>
  <c r="K1230" i="2"/>
  <c r="E1230" i="2"/>
  <c r="K1229" i="2"/>
  <c r="E1229" i="2"/>
  <c r="K1224" i="2"/>
  <c r="E1224" i="2"/>
  <c r="K1223" i="2"/>
  <c r="E1223" i="2"/>
  <c r="K1222" i="2"/>
  <c r="E1222" i="2"/>
  <c r="K1221" i="2"/>
  <c r="E1221" i="2"/>
  <c r="K1220" i="2"/>
  <c r="E1220" i="2"/>
  <c r="K1219" i="2"/>
  <c r="E1219" i="2"/>
  <c r="K1218" i="2"/>
  <c r="E1218" i="2"/>
  <c r="K1217" i="2"/>
  <c r="E1217" i="2"/>
  <c r="K1216" i="2"/>
  <c r="E1216" i="2"/>
  <c r="K1215" i="2"/>
  <c r="E1215" i="2"/>
  <c r="K1214" i="2"/>
  <c r="E1214" i="2"/>
  <c r="K1213" i="2"/>
  <c r="E1213" i="2"/>
  <c r="K1212" i="2"/>
  <c r="E1212" i="2"/>
  <c r="K1211" i="2"/>
  <c r="E1211" i="2"/>
  <c r="K1210" i="2"/>
  <c r="E1210" i="2"/>
  <c r="K1209" i="2"/>
  <c r="E1209" i="2"/>
  <c r="K1208" i="2"/>
  <c r="E1208" i="2"/>
  <c r="K1203" i="2"/>
  <c r="E1203" i="2"/>
  <c r="K1202" i="2"/>
  <c r="E1202" i="2"/>
  <c r="K1201" i="2"/>
  <c r="E1201" i="2"/>
  <c r="K1200" i="2"/>
  <c r="E1200" i="2"/>
  <c r="K1199" i="2"/>
  <c r="E1199" i="2"/>
  <c r="K1198" i="2"/>
  <c r="E1198" i="2"/>
  <c r="K1197" i="2"/>
  <c r="E1197" i="2"/>
  <c r="K1196" i="2"/>
  <c r="E1196" i="2"/>
  <c r="K1195" i="2"/>
  <c r="E1195" i="2"/>
  <c r="K1194" i="2"/>
  <c r="E1194" i="2"/>
  <c r="K1193" i="2"/>
  <c r="E1193" i="2"/>
  <c r="K1192" i="2"/>
  <c r="E1192" i="2"/>
  <c r="K1191" i="2"/>
  <c r="E1191" i="2"/>
  <c r="K1190" i="2"/>
  <c r="E1190" i="2"/>
  <c r="K1189" i="2"/>
  <c r="E1189" i="2"/>
  <c r="K1188" i="2"/>
  <c r="E1188" i="2"/>
  <c r="K1187" i="2"/>
  <c r="E1187" i="2"/>
  <c r="K1182" i="2"/>
  <c r="E1182" i="2"/>
  <c r="K1181" i="2"/>
  <c r="E1181" i="2"/>
  <c r="K1180" i="2"/>
  <c r="E1180" i="2"/>
  <c r="K1179" i="2"/>
  <c r="E1179" i="2"/>
  <c r="K1178" i="2"/>
  <c r="E1178" i="2"/>
  <c r="K1177" i="2"/>
  <c r="E1177" i="2"/>
  <c r="K1176" i="2"/>
  <c r="E1176" i="2"/>
  <c r="K1175" i="2"/>
  <c r="E1175" i="2"/>
  <c r="K1174" i="2"/>
  <c r="E1174" i="2"/>
  <c r="K1173" i="2"/>
  <c r="E1173" i="2"/>
  <c r="K1172" i="2"/>
  <c r="E1172" i="2"/>
  <c r="K1171" i="2"/>
  <c r="E1171" i="2"/>
  <c r="K1170" i="2"/>
  <c r="E1170" i="2"/>
  <c r="K1169" i="2"/>
  <c r="E1169" i="2"/>
  <c r="K1168" i="2"/>
  <c r="E1168" i="2"/>
  <c r="K1167" i="2"/>
  <c r="E1167" i="2"/>
  <c r="K1166" i="2"/>
  <c r="E1166" i="2"/>
  <c r="K1161" i="2"/>
  <c r="E1161" i="2"/>
  <c r="K1160" i="2"/>
  <c r="E1160" i="2"/>
  <c r="K1159" i="2"/>
  <c r="E1159" i="2"/>
  <c r="K1158" i="2"/>
  <c r="E1158" i="2"/>
  <c r="K1157" i="2"/>
  <c r="E1157" i="2"/>
  <c r="K1156" i="2"/>
  <c r="E1156" i="2"/>
  <c r="K1155" i="2"/>
  <c r="E1155" i="2"/>
  <c r="K1154" i="2"/>
  <c r="E1154" i="2"/>
  <c r="K1153" i="2"/>
  <c r="E1153" i="2"/>
  <c r="K1152" i="2"/>
  <c r="E1152" i="2"/>
  <c r="K1151" i="2"/>
  <c r="E1151" i="2"/>
  <c r="K1150" i="2"/>
  <c r="E1150" i="2"/>
  <c r="K1149" i="2"/>
  <c r="E1149" i="2"/>
  <c r="K1148" i="2"/>
  <c r="E1148" i="2"/>
  <c r="K1147" i="2"/>
  <c r="E1147" i="2"/>
  <c r="K1146" i="2"/>
  <c r="E1146" i="2"/>
  <c r="K1145" i="2"/>
  <c r="E1145" i="2"/>
  <c r="K1140" i="2"/>
  <c r="E1140" i="2"/>
  <c r="K1139" i="2"/>
  <c r="E1139" i="2"/>
  <c r="K1138" i="2"/>
  <c r="E1138" i="2"/>
  <c r="K1137" i="2"/>
  <c r="E1137" i="2"/>
  <c r="K1136" i="2"/>
  <c r="E1136" i="2"/>
  <c r="K1135" i="2"/>
  <c r="E1135" i="2"/>
  <c r="K1134" i="2"/>
  <c r="E1134" i="2"/>
  <c r="K1133" i="2"/>
  <c r="E1133" i="2"/>
  <c r="K1132" i="2"/>
  <c r="E1132" i="2"/>
  <c r="K1131" i="2"/>
  <c r="E1131" i="2"/>
  <c r="K1130" i="2"/>
  <c r="E1130" i="2"/>
  <c r="K1129" i="2"/>
  <c r="E1129" i="2"/>
  <c r="K1128" i="2"/>
  <c r="E1128" i="2"/>
  <c r="K1127" i="2"/>
  <c r="E1127" i="2"/>
  <c r="K1126" i="2"/>
  <c r="E1126" i="2"/>
  <c r="K1125" i="2"/>
  <c r="E1125" i="2"/>
  <c r="K1124" i="2"/>
  <c r="E1124" i="2"/>
  <c r="K1119" i="2"/>
  <c r="E1119" i="2"/>
  <c r="K1118" i="2"/>
  <c r="E1118" i="2"/>
  <c r="K1117" i="2"/>
  <c r="E1117" i="2"/>
  <c r="K1116" i="2"/>
  <c r="E1116" i="2"/>
  <c r="K1115" i="2"/>
  <c r="E1115" i="2"/>
  <c r="K1114" i="2"/>
  <c r="E1114" i="2"/>
  <c r="K1113" i="2"/>
  <c r="E1113" i="2"/>
  <c r="K1112" i="2"/>
  <c r="E1112" i="2"/>
  <c r="K1111" i="2"/>
  <c r="E1111" i="2"/>
  <c r="K1110" i="2"/>
  <c r="E1110" i="2"/>
  <c r="K1109" i="2"/>
  <c r="E1109" i="2"/>
  <c r="K1108" i="2"/>
  <c r="E1108" i="2"/>
  <c r="K1107" i="2"/>
  <c r="E1107" i="2"/>
  <c r="K1106" i="2"/>
  <c r="E1106" i="2"/>
  <c r="K1105" i="2"/>
  <c r="E1105" i="2"/>
  <c r="K1104" i="2"/>
  <c r="E1104" i="2"/>
  <c r="K1103" i="2"/>
  <c r="E1103" i="2"/>
  <c r="K1098" i="2"/>
  <c r="E1098" i="2"/>
  <c r="K1097" i="2"/>
  <c r="E1097" i="2"/>
  <c r="K1096" i="2"/>
  <c r="E1096" i="2"/>
  <c r="K1095" i="2"/>
  <c r="E1095" i="2"/>
  <c r="K1094" i="2"/>
  <c r="E1094" i="2"/>
  <c r="K1093" i="2"/>
  <c r="E1093" i="2"/>
  <c r="K1092" i="2"/>
  <c r="E1092" i="2"/>
  <c r="K1091" i="2"/>
  <c r="E1091" i="2"/>
  <c r="K1090" i="2"/>
  <c r="E1090" i="2"/>
  <c r="K1089" i="2"/>
  <c r="E1089" i="2"/>
  <c r="K1088" i="2"/>
  <c r="E1088" i="2"/>
  <c r="K1087" i="2"/>
  <c r="E1087" i="2"/>
  <c r="K1086" i="2"/>
  <c r="E1086" i="2"/>
  <c r="K1085" i="2"/>
  <c r="E1085" i="2"/>
  <c r="K1084" i="2"/>
  <c r="E1084" i="2"/>
  <c r="K1083" i="2"/>
  <c r="E1083" i="2"/>
  <c r="K1082" i="2"/>
  <c r="E1082" i="2"/>
  <c r="K1077" i="2"/>
  <c r="E1077" i="2"/>
  <c r="K1076" i="2"/>
  <c r="E1076" i="2"/>
  <c r="K1075" i="2"/>
  <c r="E1075" i="2"/>
  <c r="K1074" i="2"/>
  <c r="E1074" i="2"/>
  <c r="K1073" i="2"/>
  <c r="E1073" i="2"/>
  <c r="K1072" i="2"/>
  <c r="E1072" i="2"/>
  <c r="K1071" i="2"/>
  <c r="E1071" i="2"/>
  <c r="K1070" i="2"/>
  <c r="E1070" i="2"/>
  <c r="K1069" i="2"/>
  <c r="E1069" i="2"/>
  <c r="K1068" i="2"/>
  <c r="E1068" i="2"/>
  <c r="K1067" i="2"/>
  <c r="E1067" i="2"/>
  <c r="K1066" i="2"/>
  <c r="E1066" i="2"/>
  <c r="K1065" i="2"/>
  <c r="E1065" i="2"/>
  <c r="K1064" i="2"/>
  <c r="E1064" i="2"/>
  <c r="K1063" i="2"/>
  <c r="E1063" i="2"/>
  <c r="K1062" i="2"/>
  <c r="E1062" i="2"/>
  <c r="K1061" i="2"/>
  <c r="E1061" i="2"/>
  <c r="K1056" i="2"/>
  <c r="E1056" i="2"/>
  <c r="K1055" i="2"/>
  <c r="E1055" i="2"/>
  <c r="K1054" i="2"/>
  <c r="E1054" i="2"/>
  <c r="K1053" i="2"/>
  <c r="E1053" i="2"/>
  <c r="K1052" i="2"/>
  <c r="E1052" i="2"/>
  <c r="K1051" i="2"/>
  <c r="E1051" i="2"/>
  <c r="K1050" i="2"/>
  <c r="E1050" i="2"/>
  <c r="K1049" i="2"/>
  <c r="E1049" i="2"/>
  <c r="K1048" i="2"/>
  <c r="E1048" i="2"/>
  <c r="K1047" i="2"/>
  <c r="E1047" i="2"/>
  <c r="K1046" i="2"/>
  <c r="E1046" i="2"/>
  <c r="K1045" i="2"/>
  <c r="E1045" i="2"/>
  <c r="K1044" i="2"/>
  <c r="E1044" i="2"/>
  <c r="K1043" i="2"/>
  <c r="E1043" i="2"/>
  <c r="K1042" i="2"/>
  <c r="E1042" i="2"/>
  <c r="K1041" i="2"/>
  <c r="E1041" i="2"/>
  <c r="K1040" i="2"/>
  <c r="E1040" i="2"/>
  <c r="K1035" i="2"/>
  <c r="E1035" i="2"/>
  <c r="K1034" i="2"/>
  <c r="E1034" i="2"/>
  <c r="K1033" i="2"/>
  <c r="E1033" i="2"/>
  <c r="K1032" i="2"/>
  <c r="E1032" i="2"/>
  <c r="K1031" i="2"/>
  <c r="E1031" i="2"/>
  <c r="K1030" i="2"/>
  <c r="E1030" i="2"/>
  <c r="K1029" i="2"/>
  <c r="E1029" i="2"/>
  <c r="K1028" i="2"/>
  <c r="E1028" i="2"/>
  <c r="K1027" i="2"/>
  <c r="E1027" i="2"/>
  <c r="K1026" i="2"/>
  <c r="E1026" i="2"/>
  <c r="K1025" i="2"/>
  <c r="E1025" i="2"/>
  <c r="K1024" i="2"/>
  <c r="E1024" i="2"/>
  <c r="K1023" i="2"/>
  <c r="E1023" i="2"/>
  <c r="K1022" i="2"/>
  <c r="E1022" i="2"/>
  <c r="K1021" i="2"/>
  <c r="E1021" i="2"/>
  <c r="K1020" i="2"/>
  <c r="E1020" i="2"/>
  <c r="K1019" i="2"/>
  <c r="E1019" i="2"/>
  <c r="K1014" i="2"/>
  <c r="E1014" i="2"/>
  <c r="K1013" i="2"/>
  <c r="E1013" i="2"/>
  <c r="K1012" i="2"/>
  <c r="E1012" i="2"/>
  <c r="K1011" i="2"/>
  <c r="E1011" i="2"/>
  <c r="K1010" i="2"/>
  <c r="E1010" i="2"/>
  <c r="K1009" i="2"/>
  <c r="E1009" i="2"/>
  <c r="K1008" i="2"/>
  <c r="E1008" i="2"/>
  <c r="K1007" i="2"/>
  <c r="E1007" i="2"/>
  <c r="K1006" i="2"/>
  <c r="E1006" i="2"/>
  <c r="K1005" i="2"/>
  <c r="E1005" i="2"/>
  <c r="K1004" i="2"/>
  <c r="E1004" i="2"/>
  <c r="K1003" i="2"/>
  <c r="E1003" i="2"/>
  <c r="K1002" i="2"/>
  <c r="E1002" i="2"/>
  <c r="K1001" i="2"/>
  <c r="E1001" i="2"/>
  <c r="K1000" i="2"/>
  <c r="E1000" i="2"/>
  <c r="K999" i="2"/>
  <c r="E999" i="2"/>
  <c r="K998" i="2"/>
  <c r="E998" i="2"/>
  <c r="K993" i="2"/>
  <c r="E993" i="2"/>
  <c r="K992" i="2"/>
  <c r="E992" i="2"/>
  <c r="K991" i="2"/>
  <c r="E991" i="2"/>
  <c r="K990" i="2"/>
  <c r="E990" i="2"/>
  <c r="K989" i="2"/>
  <c r="E989" i="2"/>
  <c r="K988" i="2"/>
  <c r="E988" i="2"/>
  <c r="K987" i="2"/>
  <c r="E987" i="2"/>
  <c r="K986" i="2"/>
  <c r="E986" i="2"/>
  <c r="K985" i="2"/>
  <c r="E985" i="2"/>
  <c r="K984" i="2"/>
  <c r="E984" i="2"/>
  <c r="K983" i="2"/>
  <c r="E983" i="2"/>
  <c r="K982" i="2"/>
  <c r="E982" i="2"/>
  <c r="K981" i="2"/>
  <c r="E981" i="2"/>
  <c r="K980" i="2"/>
  <c r="E980" i="2"/>
  <c r="K979" i="2"/>
  <c r="E979" i="2"/>
  <c r="K978" i="2"/>
  <c r="E978" i="2"/>
  <c r="K977" i="2"/>
  <c r="E977" i="2"/>
  <c r="K972" i="2"/>
  <c r="E972" i="2"/>
  <c r="K971" i="2"/>
  <c r="E971" i="2"/>
  <c r="K970" i="2"/>
  <c r="E970" i="2"/>
  <c r="K969" i="2"/>
  <c r="E969" i="2"/>
  <c r="K968" i="2"/>
  <c r="E968" i="2"/>
  <c r="K967" i="2"/>
  <c r="E967" i="2"/>
  <c r="K966" i="2"/>
  <c r="E966" i="2"/>
  <c r="K965" i="2"/>
  <c r="E965" i="2"/>
  <c r="K964" i="2"/>
  <c r="E964" i="2"/>
  <c r="K963" i="2"/>
  <c r="E963" i="2"/>
  <c r="K962" i="2"/>
  <c r="E962" i="2"/>
  <c r="K961" i="2"/>
  <c r="E961" i="2"/>
  <c r="K960" i="2"/>
  <c r="E960" i="2"/>
  <c r="K959" i="2"/>
  <c r="E959" i="2"/>
  <c r="K958" i="2"/>
  <c r="E958" i="2"/>
  <c r="K957" i="2"/>
  <c r="E957" i="2"/>
  <c r="K956" i="2"/>
  <c r="E956" i="2"/>
  <c r="K951" i="2"/>
  <c r="E951" i="2"/>
  <c r="K950" i="2"/>
  <c r="E950" i="2"/>
  <c r="K949" i="2"/>
  <c r="E949" i="2"/>
  <c r="K948" i="2"/>
  <c r="E948" i="2"/>
  <c r="K947" i="2"/>
  <c r="E947" i="2"/>
  <c r="K946" i="2"/>
  <c r="E946" i="2"/>
  <c r="K945" i="2"/>
  <c r="E945" i="2"/>
  <c r="K944" i="2"/>
  <c r="E944" i="2"/>
  <c r="K943" i="2"/>
  <c r="E943" i="2"/>
  <c r="K942" i="2"/>
  <c r="E942" i="2"/>
  <c r="K941" i="2"/>
  <c r="E941" i="2"/>
  <c r="K940" i="2"/>
  <c r="E940" i="2"/>
  <c r="K939" i="2"/>
  <c r="E939" i="2"/>
  <c r="K938" i="2"/>
  <c r="E938" i="2"/>
  <c r="K937" i="2"/>
  <c r="E937" i="2"/>
  <c r="K936" i="2"/>
  <c r="E936" i="2"/>
  <c r="K935" i="2"/>
  <c r="E935" i="2"/>
  <c r="K930" i="2"/>
  <c r="E930" i="2"/>
  <c r="K929" i="2"/>
  <c r="E929" i="2"/>
  <c r="K928" i="2"/>
  <c r="E928" i="2"/>
  <c r="K927" i="2"/>
  <c r="E927" i="2"/>
  <c r="K926" i="2"/>
  <c r="E926" i="2"/>
  <c r="K925" i="2"/>
  <c r="E925" i="2"/>
  <c r="K924" i="2"/>
  <c r="E924" i="2"/>
  <c r="K923" i="2"/>
  <c r="E923" i="2"/>
  <c r="K922" i="2"/>
  <c r="E922" i="2"/>
  <c r="K921" i="2"/>
  <c r="E921" i="2"/>
  <c r="K920" i="2"/>
  <c r="E920" i="2"/>
  <c r="K919" i="2"/>
  <c r="E919" i="2"/>
  <c r="K918" i="2"/>
  <c r="E918" i="2"/>
  <c r="K917" i="2"/>
  <c r="E917" i="2"/>
  <c r="K916" i="2"/>
  <c r="E916" i="2"/>
  <c r="K915" i="2"/>
  <c r="E915" i="2"/>
  <c r="K914" i="2"/>
  <c r="E914" i="2"/>
  <c r="K909" i="2"/>
  <c r="E909" i="2"/>
  <c r="K908" i="2"/>
  <c r="E908" i="2"/>
  <c r="K907" i="2"/>
  <c r="E907" i="2"/>
  <c r="K906" i="2"/>
  <c r="E906" i="2"/>
  <c r="K905" i="2"/>
  <c r="E905" i="2"/>
  <c r="K904" i="2"/>
  <c r="E904" i="2"/>
  <c r="K903" i="2"/>
  <c r="E903" i="2"/>
  <c r="K902" i="2"/>
  <c r="E902" i="2"/>
  <c r="K901" i="2"/>
  <c r="E901" i="2"/>
  <c r="K900" i="2"/>
  <c r="E900" i="2"/>
  <c r="K899" i="2"/>
  <c r="E899" i="2"/>
  <c r="K898" i="2"/>
  <c r="E898" i="2"/>
  <c r="K897" i="2"/>
  <c r="E897" i="2"/>
  <c r="K896" i="2"/>
  <c r="E896" i="2"/>
  <c r="K895" i="2"/>
  <c r="E895" i="2"/>
  <c r="K894" i="2"/>
  <c r="E894" i="2"/>
  <c r="K893" i="2"/>
  <c r="E893" i="2"/>
  <c r="K888" i="2"/>
  <c r="E888" i="2"/>
  <c r="K887" i="2"/>
  <c r="E887" i="2"/>
  <c r="K886" i="2"/>
  <c r="E886" i="2"/>
  <c r="K885" i="2"/>
  <c r="E885" i="2"/>
  <c r="K884" i="2"/>
  <c r="E884" i="2"/>
  <c r="K883" i="2"/>
  <c r="E883" i="2"/>
  <c r="K882" i="2"/>
  <c r="E882" i="2"/>
  <c r="K881" i="2"/>
  <c r="E881" i="2"/>
  <c r="K880" i="2"/>
  <c r="E880" i="2"/>
  <c r="K879" i="2"/>
  <c r="E879" i="2"/>
  <c r="K878" i="2"/>
  <c r="E878" i="2"/>
  <c r="K877" i="2"/>
  <c r="E877" i="2"/>
  <c r="K876" i="2"/>
  <c r="E876" i="2"/>
  <c r="K875" i="2"/>
  <c r="E875" i="2"/>
  <c r="K874" i="2"/>
  <c r="E874" i="2"/>
  <c r="K873" i="2"/>
  <c r="E873" i="2"/>
  <c r="K872" i="2"/>
  <c r="E872" i="2"/>
  <c r="K867" i="2"/>
  <c r="E867" i="2"/>
  <c r="K866" i="2"/>
  <c r="E866" i="2"/>
  <c r="K865" i="2"/>
  <c r="E865" i="2"/>
  <c r="K864" i="2"/>
  <c r="E864" i="2"/>
  <c r="K863" i="2"/>
  <c r="E863" i="2"/>
  <c r="K862" i="2"/>
  <c r="E862" i="2"/>
  <c r="K861" i="2"/>
  <c r="E861" i="2"/>
  <c r="K860" i="2"/>
  <c r="E860" i="2"/>
  <c r="K859" i="2"/>
  <c r="E859" i="2"/>
  <c r="K858" i="2"/>
  <c r="E858" i="2"/>
  <c r="K857" i="2"/>
  <c r="E857" i="2"/>
  <c r="K856" i="2"/>
  <c r="E856" i="2"/>
  <c r="K855" i="2"/>
  <c r="E855" i="2"/>
  <c r="K854" i="2"/>
  <c r="E854" i="2"/>
  <c r="K853" i="2"/>
  <c r="E853" i="2"/>
  <c r="K852" i="2"/>
  <c r="E852" i="2"/>
  <c r="K851" i="2"/>
  <c r="E851" i="2"/>
  <c r="K846" i="2"/>
  <c r="E846" i="2"/>
  <c r="K845" i="2"/>
  <c r="E845" i="2"/>
  <c r="K844" i="2"/>
  <c r="E844" i="2"/>
  <c r="K843" i="2"/>
  <c r="E843" i="2"/>
  <c r="K842" i="2"/>
  <c r="E842" i="2"/>
  <c r="K841" i="2"/>
  <c r="E841" i="2"/>
  <c r="K840" i="2"/>
  <c r="E840" i="2"/>
  <c r="K839" i="2"/>
  <c r="E839" i="2"/>
  <c r="K838" i="2"/>
  <c r="E838" i="2"/>
  <c r="K837" i="2"/>
  <c r="E837" i="2"/>
  <c r="K836" i="2"/>
  <c r="E836" i="2"/>
  <c r="K835" i="2"/>
  <c r="E835" i="2"/>
  <c r="K834" i="2"/>
  <c r="E834" i="2"/>
  <c r="K833" i="2"/>
  <c r="E833" i="2"/>
  <c r="K832" i="2"/>
  <c r="E832" i="2"/>
  <c r="K831" i="2"/>
  <c r="E831" i="2"/>
  <c r="K830" i="2"/>
  <c r="E830" i="2"/>
  <c r="K825" i="2"/>
  <c r="E825" i="2"/>
  <c r="K824" i="2"/>
  <c r="E824" i="2"/>
  <c r="K823" i="2"/>
  <c r="E823" i="2"/>
  <c r="K822" i="2"/>
  <c r="E822" i="2"/>
  <c r="K821" i="2"/>
  <c r="E821" i="2"/>
  <c r="K820" i="2"/>
  <c r="E820" i="2"/>
  <c r="K819" i="2"/>
  <c r="E819" i="2"/>
  <c r="K818" i="2"/>
  <c r="E818" i="2"/>
  <c r="K817" i="2"/>
  <c r="E817" i="2"/>
  <c r="K816" i="2"/>
  <c r="E816" i="2"/>
  <c r="K815" i="2"/>
  <c r="E815" i="2"/>
  <c r="K814" i="2"/>
  <c r="E814" i="2"/>
  <c r="K813" i="2"/>
  <c r="E813" i="2"/>
  <c r="K812" i="2"/>
  <c r="E812" i="2"/>
  <c r="K811" i="2"/>
  <c r="E811" i="2"/>
  <c r="K810" i="2"/>
  <c r="E810" i="2"/>
  <c r="K809" i="2"/>
  <c r="E809" i="2"/>
  <c r="K804" i="2"/>
  <c r="E804" i="2"/>
  <c r="K803" i="2"/>
  <c r="E803" i="2"/>
  <c r="K802" i="2"/>
  <c r="E802" i="2"/>
  <c r="K801" i="2"/>
  <c r="E801" i="2"/>
  <c r="K800" i="2"/>
  <c r="E800" i="2"/>
  <c r="K799" i="2"/>
  <c r="E799" i="2"/>
  <c r="K798" i="2"/>
  <c r="E798" i="2"/>
  <c r="K797" i="2"/>
  <c r="E797" i="2"/>
  <c r="K796" i="2"/>
  <c r="E796" i="2"/>
  <c r="K795" i="2"/>
  <c r="E795" i="2"/>
  <c r="K794" i="2"/>
  <c r="E794" i="2"/>
  <c r="K793" i="2"/>
  <c r="E793" i="2"/>
  <c r="K792" i="2"/>
  <c r="E792" i="2"/>
  <c r="K791" i="2"/>
  <c r="E791" i="2"/>
  <c r="K790" i="2"/>
  <c r="E790" i="2"/>
  <c r="K789" i="2"/>
  <c r="E789" i="2"/>
  <c r="K788" i="2"/>
  <c r="E788" i="2"/>
  <c r="K783" i="2"/>
  <c r="E783" i="2"/>
  <c r="K782" i="2"/>
  <c r="E782" i="2"/>
  <c r="K781" i="2"/>
  <c r="E781" i="2"/>
  <c r="K780" i="2"/>
  <c r="E780" i="2"/>
  <c r="K779" i="2"/>
  <c r="E779" i="2"/>
  <c r="K778" i="2"/>
  <c r="E778" i="2"/>
  <c r="K777" i="2"/>
  <c r="E777" i="2"/>
  <c r="K776" i="2"/>
  <c r="E776" i="2"/>
  <c r="K775" i="2"/>
  <c r="E775" i="2"/>
  <c r="K774" i="2"/>
  <c r="E774" i="2"/>
  <c r="K773" i="2"/>
  <c r="E773" i="2"/>
  <c r="K772" i="2"/>
  <c r="E772" i="2"/>
  <c r="K771" i="2"/>
  <c r="E771" i="2"/>
  <c r="K770" i="2"/>
  <c r="E770" i="2"/>
  <c r="K769" i="2"/>
  <c r="E769" i="2"/>
  <c r="K768" i="2"/>
  <c r="E768" i="2"/>
  <c r="K767" i="2"/>
  <c r="E767" i="2"/>
  <c r="K762" i="2"/>
  <c r="E762" i="2"/>
  <c r="K761" i="2"/>
  <c r="E761" i="2"/>
  <c r="K760" i="2"/>
  <c r="E760" i="2"/>
  <c r="K759" i="2"/>
  <c r="E759" i="2"/>
  <c r="K758" i="2"/>
  <c r="E758" i="2"/>
  <c r="K757" i="2"/>
  <c r="E757" i="2"/>
  <c r="K756" i="2"/>
  <c r="E756" i="2"/>
  <c r="K755" i="2"/>
  <c r="E755" i="2"/>
  <c r="K754" i="2"/>
  <c r="E754" i="2"/>
  <c r="K753" i="2"/>
  <c r="E753" i="2"/>
  <c r="K752" i="2"/>
  <c r="E752" i="2"/>
  <c r="K751" i="2"/>
  <c r="E751" i="2"/>
  <c r="K750" i="2"/>
  <c r="E750" i="2"/>
  <c r="K749" i="2"/>
  <c r="E749" i="2"/>
  <c r="K748" i="2"/>
  <c r="E748" i="2"/>
  <c r="K747" i="2"/>
  <c r="E747" i="2"/>
  <c r="K746" i="2"/>
  <c r="E746" i="2"/>
  <c r="K740" i="2"/>
  <c r="E740" i="2"/>
  <c r="K739" i="2"/>
  <c r="E739" i="2"/>
  <c r="K738" i="2"/>
  <c r="E738" i="2"/>
  <c r="K737" i="2"/>
  <c r="E737" i="2"/>
  <c r="K736" i="2"/>
  <c r="E736" i="2"/>
  <c r="K735" i="2"/>
  <c r="E735" i="2"/>
  <c r="K734" i="2"/>
  <c r="E734" i="2"/>
  <c r="K733" i="2"/>
  <c r="E733" i="2"/>
  <c r="K732" i="2"/>
  <c r="E732" i="2"/>
  <c r="K731" i="2"/>
  <c r="E731" i="2"/>
  <c r="K730" i="2"/>
  <c r="E730" i="2"/>
  <c r="K729" i="2"/>
  <c r="E729" i="2"/>
  <c r="K728" i="2"/>
  <c r="E728" i="2"/>
  <c r="K727" i="2"/>
  <c r="E727" i="2"/>
  <c r="K726" i="2"/>
  <c r="E726" i="2"/>
  <c r="K725" i="2"/>
  <c r="E725" i="2"/>
  <c r="K724" i="2"/>
  <c r="E724" i="2"/>
  <c r="K719" i="2"/>
  <c r="E719" i="2"/>
  <c r="K718" i="2"/>
  <c r="E718" i="2"/>
  <c r="K717" i="2"/>
  <c r="E717" i="2"/>
  <c r="K716" i="2"/>
  <c r="E716" i="2"/>
  <c r="K715" i="2"/>
  <c r="E715" i="2"/>
  <c r="K714" i="2"/>
  <c r="E714" i="2"/>
  <c r="K713" i="2"/>
  <c r="E713" i="2"/>
  <c r="K712" i="2"/>
  <c r="E712" i="2"/>
  <c r="K711" i="2"/>
  <c r="E711" i="2"/>
  <c r="K710" i="2"/>
  <c r="E710" i="2"/>
  <c r="K709" i="2"/>
  <c r="E709" i="2"/>
  <c r="K708" i="2"/>
  <c r="E708" i="2"/>
  <c r="K707" i="2"/>
  <c r="E707" i="2"/>
  <c r="K706" i="2"/>
  <c r="E706" i="2"/>
  <c r="K705" i="2"/>
  <c r="E705" i="2"/>
  <c r="K704" i="2"/>
  <c r="E704" i="2"/>
  <c r="K703" i="2"/>
  <c r="E703" i="2"/>
  <c r="K698" i="2"/>
  <c r="E698" i="2"/>
  <c r="K697" i="2"/>
  <c r="E697" i="2"/>
  <c r="K696" i="2"/>
  <c r="E696" i="2"/>
  <c r="K695" i="2"/>
  <c r="E695" i="2"/>
  <c r="K694" i="2"/>
  <c r="E694" i="2"/>
  <c r="K693" i="2"/>
  <c r="E693" i="2"/>
  <c r="K692" i="2"/>
  <c r="E692" i="2"/>
  <c r="K691" i="2"/>
  <c r="E691" i="2"/>
  <c r="K690" i="2"/>
  <c r="E690" i="2"/>
  <c r="K689" i="2"/>
  <c r="E689" i="2"/>
  <c r="K688" i="2"/>
  <c r="E688" i="2"/>
  <c r="K687" i="2"/>
  <c r="E687" i="2"/>
  <c r="K686" i="2"/>
  <c r="E686" i="2"/>
  <c r="K685" i="2"/>
  <c r="E685" i="2"/>
  <c r="K684" i="2"/>
  <c r="E684" i="2"/>
  <c r="K683" i="2"/>
  <c r="E683" i="2"/>
  <c r="K682" i="2"/>
  <c r="E682" i="2"/>
  <c r="K677" i="2"/>
  <c r="E677" i="2"/>
  <c r="K676" i="2"/>
  <c r="E676" i="2"/>
  <c r="K675" i="2"/>
  <c r="E675" i="2"/>
  <c r="K674" i="2"/>
  <c r="E674" i="2"/>
  <c r="K673" i="2"/>
  <c r="E673" i="2"/>
  <c r="K672" i="2"/>
  <c r="E672" i="2"/>
  <c r="K671" i="2"/>
  <c r="E671" i="2"/>
  <c r="K670" i="2"/>
  <c r="E670" i="2"/>
  <c r="K669" i="2"/>
  <c r="E669" i="2"/>
  <c r="K668" i="2"/>
  <c r="E668" i="2"/>
  <c r="K667" i="2"/>
  <c r="E667" i="2"/>
  <c r="K666" i="2"/>
  <c r="E666" i="2"/>
  <c r="K665" i="2"/>
  <c r="E665" i="2"/>
  <c r="K664" i="2"/>
  <c r="E664" i="2"/>
  <c r="K663" i="2"/>
  <c r="E663" i="2"/>
  <c r="K662" i="2"/>
  <c r="E662" i="2"/>
  <c r="K661" i="2"/>
  <c r="E661" i="2"/>
  <c r="K656" i="2"/>
  <c r="E656" i="2"/>
  <c r="K655" i="2"/>
  <c r="E655" i="2"/>
  <c r="K654" i="2"/>
  <c r="E654" i="2"/>
  <c r="K653" i="2"/>
  <c r="E653" i="2"/>
  <c r="K652" i="2"/>
  <c r="E652" i="2"/>
  <c r="K651" i="2"/>
  <c r="E651" i="2"/>
  <c r="K650" i="2"/>
  <c r="E650" i="2"/>
  <c r="K649" i="2"/>
  <c r="E649" i="2"/>
  <c r="K648" i="2"/>
  <c r="E648" i="2"/>
  <c r="K647" i="2"/>
  <c r="E647" i="2"/>
  <c r="K646" i="2"/>
  <c r="E646" i="2"/>
  <c r="K645" i="2"/>
  <c r="E645" i="2"/>
  <c r="K644" i="2"/>
  <c r="E644" i="2"/>
  <c r="K643" i="2"/>
  <c r="E643" i="2"/>
  <c r="K642" i="2"/>
  <c r="E642" i="2"/>
  <c r="K641" i="2"/>
  <c r="E641" i="2"/>
  <c r="K640" i="2"/>
  <c r="E640" i="2"/>
  <c r="K635" i="2"/>
  <c r="E635" i="2"/>
  <c r="K634" i="2"/>
  <c r="E634" i="2"/>
  <c r="K633" i="2"/>
  <c r="E633" i="2"/>
  <c r="K632" i="2"/>
  <c r="E632" i="2"/>
  <c r="K631" i="2"/>
  <c r="E631" i="2"/>
  <c r="K630" i="2"/>
  <c r="E630" i="2"/>
  <c r="K629" i="2"/>
  <c r="E629" i="2"/>
  <c r="K628" i="2"/>
  <c r="E628" i="2"/>
  <c r="K627" i="2"/>
  <c r="E627" i="2"/>
  <c r="K626" i="2"/>
  <c r="E626" i="2"/>
  <c r="K625" i="2"/>
  <c r="E625" i="2"/>
  <c r="K624" i="2"/>
  <c r="E624" i="2"/>
  <c r="K623" i="2"/>
  <c r="E623" i="2"/>
  <c r="K622" i="2"/>
  <c r="E622" i="2"/>
  <c r="K621" i="2"/>
  <c r="E621" i="2"/>
  <c r="K620" i="2"/>
  <c r="E620" i="2"/>
  <c r="K619" i="2"/>
  <c r="E619" i="2"/>
  <c r="K614" i="2"/>
  <c r="E614" i="2"/>
  <c r="K613" i="2"/>
  <c r="E613" i="2"/>
  <c r="K612" i="2"/>
  <c r="E612" i="2"/>
  <c r="K611" i="2"/>
  <c r="E611" i="2"/>
  <c r="K610" i="2"/>
  <c r="E610" i="2"/>
  <c r="K609" i="2"/>
  <c r="E609" i="2"/>
  <c r="K608" i="2"/>
  <c r="E608" i="2"/>
  <c r="K607" i="2"/>
  <c r="E607" i="2"/>
  <c r="K606" i="2"/>
  <c r="E606" i="2"/>
  <c r="K605" i="2"/>
  <c r="E605" i="2"/>
  <c r="K604" i="2"/>
  <c r="E604" i="2"/>
  <c r="K603" i="2"/>
  <c r="E603" i="2"/>
  <c r="K602" i="2"/>
  <c r="E602" i="2"/>
  <c r="K601" i="2"/>
  <c r="E601" i="2"/>
  <c r="K600" i="2"/>
  <c r="E600" i="2"/>
  <c r="K599" i="2"/>
  <c r="E599" i="2"/>
  <c r="K598" i="2"/>
  <c r="E598" i="2"/>
  <c r="K593" i="2"/>
  <c r="E593" i="2"/>
  <c r="K592" i="2"/>
  <c r="E592" i="2"/>
  <c r="K591" i="2"/>
  <c r="E591" i="2"/>
  <c r="K590" i="2"/>
  <c r="E590" i="2"/>
  <c r="K589" i="2"/>
  <c r="E589" i="2"/>
  <c r="K588" i="2"/>
  <c r="E588" i="2"/>
  <c r="K587" i="2"/>
  <c r="E587" i="2"/>
  <c r="K586" i="2"/>
  <c r="E586" i="2"/>
  <c r="K585" i="2"/>
  <c r="E585" i="2"/>
  <c r="K584" i="2"/>
  <c r="E584" i="2"/>
  <c r="K583" i="2"/>
  <c r="E583" i="2"/>
  <c r="K582" i="2"/>
  <c r="E582" i="2"/>
  <c r="K581" i="2"/>
  <c r="E581" i="2"/>
  <c r="K580" i="2"/>
  <c r="E580" i="2"/>
  <c r="K579" i="2"/>
  <c r="E579" i="2"/>
  <c r="K578" i="2"/>
  <c r="E578" i="2"/>
  <c r="K577" i="2"/>
  <c r="E577" i="2"/>
  <c r="K572" i="2"/>
  <c r="E572" i="2"/>
  <c r="K571" i="2"/>
  <c r="E571" i="2"/>
  <c r="K570" i="2"/>
  <c r="E570" i="2"/>
  <c r="K569" i="2"/>
  <c r="E569" i="2"/>
  <c r="K568" i="2"/>
  <c r="E568" i="2"/>
  <c r="K567" i="2"/>
  <c r="E567" i="2"/>
  <c r="K566" i="2"/>
  <c r="E566" i="2"/>
  <c r="K565" i="2"/>
  <c r="E565" i="2"/>
  <c r="K564" i="2"/>
  <c r="E564" i="2"/>
  <c r="K563" i="2"/>
  <c r="E563" i="2"/>
  <c r="K562" i="2"/>
  <c r="E562" i="2"/>
  <c r="K561" i="2"/>
  <c r="E561" i="2"/>
  <c r="K560" i="2"/>
  <c r="E560" i="2"/>
  <c r="K559" i="2"/>
  <c r="E559" i="2"/>
  <c r="K558" i="2"/>
  <c r="E558" i="2"/>
  <c r="K557" i="2"/>
  <c r="E557" i="2"/>
  <c r="K556" i="2"/>
  <c r="E556" i="2"/>
  <c r="K551" i="2"/>
  <c r="E551" i="2"/>
  <c r="K550" i="2"/>
  <c r="E550" i="2"/>
  <c r="K549" i="2"/>
  <c r="E549" i="2"/>
  <c r="K548" i="2"/>
  <c r="E548" i="2"/>
  <c r="K547" i="2"/>
  <c r="E547" i="2"/>
  <c r="K546" i="2"/>
  <c r="E546" i="2"/>
  <c r="K545" i="2"/>
  <c r="E545" i="2"/>
  <c r="K544" i="2"/>
  <c r="E544" i="2"/>
  <c r="K543" i="2"/>
  <c r="E543" i="2"/>
  <c r="K542" i="2"/>
  <c r="E542" i="2"/>
  <c r="K541" i="2"/>
  <c r="E541" i="2"/>
  <c r="K540" i="2"/>
  <c r="E540" i="2"/>
  <c r="K539" i="2"/>
  <c r="E539" i="2"/>
  <c r="K538" i="2"/>
  <c r="E538" i="2"/>
  <c r="K537" i="2"/>
  <c r="E537" i="2"/>
  <c r="K536" i="2"/>
  <c r="E536" i="2"/>
  <c r="K535" i="2"/>
  <c r="E535" i="2"/>
  <c r="K530" i="2"/>
  <c r="E530" i="2"/>
  <c r="K529" i="2"/>
  <c r="E529" i="2"/>
  <c r="K528" i="2"/>
  <c r="E528" i="2"/>
  <c r="K527" i="2"/>
  <c r="E527" i="2"/>
  <c r="K526" i="2"/>
  <c r="E526" i="2"/>
  <c r="K525" i="2"/>
  <c r="E525" i="2"/>
  <c r="K524" i="2"/>
  <c r="E524" i="2"/>
  <c r="K523" i="2"/>
  <c r="E523" i="2"/>
  <c r="K522" i="2"/>
  <c r="E522" i="2"/>
  <c r="K521" i="2"/>
  <c r="E521" i="2"/>
  <c r="K520" i="2"/>
  <c r="E520" i="2"/>
  <c r="K519" i="2"/>
  <c r="E519" i="2"/>
  <c r="K518" i="2"/>
  <c r="E518" i="2"/>
  <c r="K517" i="2"/>
  <c r="E517" i="2"/>
  <c r="K516" i="2"/>
  <c r="E516" i="2"/>
  <c r="K515" i="2"/>
  <c r="E515" i="2"/>
  <c r="K514" i="2"/>
  <c r="E514" i="2"/>
  <c r="K509" i="2"/>
  <c r="E509" i="2"/>
  <c r="K508" i="2"/>
  <c r="E508" i="2"/>
  <c r="K507" i="2"/>
  <c r="E507" i="2"/>
  <c r="K506" i="2"/>
  <c r="E506" i="2"/>
  <c r="K505" i="2"/>
  <c r="E505" i="2"/>
  <c r="K504" i="2"/>
  <c r="E504" i="2"/>
  <c r="K503" i="2"/>
  <c r="E503" i="2"/>
  <c r="K502" i="2"/>
  <c r="E502" i="2"/>
  <c r="K501" i="2"/>
  <c r="E501" i="2"/>
  <c r="K500" i="2"/>
  <c r="E500" i="2"/>
  <c r="K499" i="2"/>
  <c r="E499" i="2"/>
  <c r="K498" i="2"/>
  <c r="E498" i="2"/>
  <c r="K497" i="2"/>
  <c r="E497" i="2"/>
  <c r="K496" i="2"/>
  <c r="E496" i="2"/>
  <c r="K495" i="2"/>
  <c r="E495" i="2"/>
  <c r="K494" i="2"/>
  <c r="E494" i="2"/>
  <c r="K493" i="2"/>
  <c r="E493" i="2"/>
  <c r="K488" i="2"/>
  <c r="E488" i="2"/>
  <c r="K487" i="2"/>
  <c r="E487" i="2"/>
  <c r="K486" i="2"/>
  <c r="E486" i="2"/>
  <c r="K485" i="2"/>
  <c r="E485" i="2"/>
  <c r="K484" i="2"/>
  <c r="E484" i="2"/>
  <c r="K483" i="2"/>
  <c r="E483" i="2"/>
  <c r="K482" i="2"/>
  <c r="E482" i="2"/>
  <c r="K481" i="2"/>
  <c r="E481" i="2"/>
  <c r="K480" i="2"/>
  <c r="E480" i="2"/>
  <c r="K479" i="2"/>
  <c r="E479" i="2"/>
  <c r="K478" i="2"/>
  <c r="E478" i="2"/>
  <c r="K477" i="2"/>
  <c r="E477" i="2"/>
  <c r="K476" i="2"/>
  <c r="E476" i="2"/>
  <c r="K475" i="2"/>
  <c r="E475" i="2"/>
  <c r="K474" i="2"/>
  <c r="E474" i="2"/>
  <c r="K473" i="2"/>
  <c r="E473" i="2"/>
  <c r="K472" i="2"/>
  <c r="E472" i="2"/>
  <c r="K467" i="2"/>
  <c r="E467" i="2"/>
  <c r="K466" i="2"/>
  <c r="E466" i="2"/>
  <c r="K465" i="2"/>
  <c r="E465" i="2"/>
  <c r="K464" i="2"/>
  <c r="E464" i="2"/>
  <c r="K463" i="2"/>
  <c r="E463" i="2"/>
  <c r="K462" i="2"/>
  <c r="E462" i="2"/>
  <c r="K461" i="2"/>
  <c r="E461" i="2"/>
  <c r="K460" i="2"/>
  <c r="E460" i="2"/>
  <c r="K459" i="2"/>
  <c r="E459" i="2"/>
  <c r="K458" i="2"/>
  <c r="E458" i="2"/>
  <c r="K457" i="2"/>
  <c r="E457" i="2"/>
  <c r="K456" i="2"/>
  <c r="E456" i="2"/>
  <c r="K455" i="2"/>
  <c r="E455" i="2"/>
  <c r="K454" i="2"/>
  <c r="E454" i="2"/>
  <c r="K453" i="2"/>
  <c r="E453" i="2"/>
  <c r="K452" i="2"/>
  <c r="E452" i="2"/>
  <c r="K451" i="2"/>
  <c r="E451" i="2"/>
  <c r="K43" i="2"/>
  <c r="E43" i="2"/>
  <c r="K42" i="2"/>
  <c r="E42" i="2"/>
  <c r="K32" i="2"/>
  <c r="E32" i="2"/>
  <c r="K31" i="2"/>
  <c r="E31" i="2"/>
  <c r="K21" i="2"/>
  <c r="E21" i="2"/>
  <c r="K20" i="2"/>
  <c r="E20" i="2"/>
  <c r="K446" i="2"/>
  <c r="E446" i="2"/>
  <c r="K445" i="2"/>
  <c r="E445" i="2"/>
  <c r="K444" i="2"/>
  <c r="E444" i="2"/>
  <c r="K443" i="2"/>
  <c r="E443" i="2"/>
  <c r="K442" i="2"/>
  <c r="E442" i="2"/>
  <c r="K441" i="2"/>
  <c r="E441" i="2"/>
  <c r="K440" i="2"/>
  <c r="E440" i="2"/>
  <c r="K439" i="2"/>
  <c r="E439" i="2"/>
  <c r="K438" i="2"/>
  <c r="E438" i="2"/>
  <c r="K437" i="2"/>
  <c r="E437" i="2"/>
  <c r="K436" i="2"/>
  <c r="E436" i="2"/>
  <c r="K435" i="2"/>
  <c r="E435" i="2"/>
  <c r="K434" i="2"/>
  <c r="E434" i="2"/>
  <c r="K433" i="2"/>
  <c r="E433" i="2"/>
  <c r="K432" i="2"/>
  <c r="E432" i="2"/>
  <c r="K431" i="2"/>
  <c r="E431" i="2"/>
  <c r="K430" i="2"/>
  <c r="E430" i="2"/>
  <c r="K425" i="2"/>
  <c r="E425" i="2"/>
  <c r="K424" i="2"/>
  <c r="E424" i="2"/>
  <c r="K423" i="2"/>
  <c r="E423" i="2"/>
  <c r="K422" i="2"/>
  <c r="E422" i="2"/>
  <c r="K421" i="2"/>
  <c r="E421" i="2"/>
  <c r="K420" i="2"/>
  <c r="E420" i="2"/>
  <c r="K419" i="2"/>
  <c r="E419" i="2"/>
  <c r="K418" i="2"/>
  <c r="E418" i="2"/>
  <c r="K417" i="2"/>
  <c r="E417" i="2"/>
  <c r="K416" i="2"/>
  <c r="E416" i="2"/>
  <c r="K415" i="2"/>
  <c r="E415" i="2"/>
  <c r="K414" i="2"/>
  <c r="E414" i="2"/>
  <c r="K413" i="2"/>
  <c r="E413" i="2"/>
  <c r="K412" i="2"/>
  <c r="E412" i="2"/>
  <c r="K411" i="2"/>
  <c r="E411" i="2"/>
  <c r="K410" i="2"/>
  <c r="E410" i="2"/>
  <c r="K409" i="2"/>
  <c r="E409" i="2"/>
  <c r="K404" i="2"/>
  <c r="E404" i="2"/>
  <c r="K403" i="2"/>
  <c r="E403" i="2"/>
  <c r="K402" i="2"/>
  <c r="E402" i="2"/>
  <c r="K401" i="2"/>
  <c r="E401" i="2"/>
  <c r="K400" i="2"/>
  <c r="E400" i="2"/>
  <c r="K399" i="2"/>
  <c r="E399" i="2"/>
  <c r="K398" i="2"/>
  <c r="E398" i="2"/>
  <c r="K397" i="2"/>
  <c r="E397" i="2"/>
  <c r="K396" i="2"/>
  <c r="E396" i="2"/>
  <c r="K395" i="2"/>
  <c r="E395" i="2"/>
  <c r="K394" i="2"/>
  <c r="E394" i="2"/>
  <c r="K393" i="2"/>
  <c r="E393" i="2"/>
  <c r="K392" i="2"/>
  <c r="E392" i="2"/>
  <c r="K391" i="2"/>
  <c r="E391" i="2"/>
  <c r="K390" i="2"/>
  <c r="E390" i="2"/>
  <c r="K389" i="2"/>
  <c r="E389" i="2"/>
  <c r="K388" i="2"/>
  <c r="E388" i="2"/>
  <c r="K383" i="2"/>
  <c r="E383" i="2"/>
  <c r="K382" i="2"/>
  <c r="E382" i="2"/>
  <c r="K381" i="2"/>
  <c r="E381" i="2"/>
  <c r="K380" i="2"/>
  <c r="E380" i="2"/>
  <c r="K379" i="2"/>
  <c r="E379" i="2"/>
  <c r="K378" i="2"/>
  <c r="E378" i="2"/>
  <c r="K377" i="2"/>
  <c r="E377" i="2"/>
  <c r="K376" i="2"/>
  <c r="E376" i="2"/>
  <c r="K375" i="2"/>
  <c r="E375" i="2"/>
  <c r="K374" i="2"/>
  <c r="E374" i="2"/>
  <c r="K373" i="2"/>
  <c r="E373" i="2"/>
  <c r="K372" i="2"/>
  <c r="E372" i="2"/>
  <c r="K371" i="2"/>
  <c r="E371" i="2"/>
  <c r="K370" i="2"/>
  <c r="E370" i="2"/>
  <c r="K369" i="2"/>
  <c r="E369" i="2"/>
  <c r="K368" i="2"/>
  <c r="E368" i="2"/>
  <c r="K367" i="2"/>
  <c r="E367" i="2"/>
  <c r="K362" i="2"/>
  <c r="E362" i="2"/>
  <c r="K361" i="2"/>
  <c r="E361" i="2"/>
  <c r="K360" i="2"/>
  <c r="E360" i="2"/>
  <c r="K359" i="2"/>
  <c r="E359" i="2"/>
  <c r="K358" i="2"/>
  <c r="E358" i="2"/>
  <c r="K357" i="2"/>
  <c r="E357" i="2"/>
  <c r="K356" i="2"/>
  <c r="E356" i="2"/>
  <c r="K355" i="2"/>
  <c r="E355" i="2"/>
  <c r="K354" i="2"/>
  <c r="E354" i="2"/>
  <c r="K353" i="2"/>
  <c r="E353" i="2"/>
  <c r="K352" i="2"/>
  <c r="E352" i="2"/>
  <c r="K351" i="2"/>
  <c r="E351" i="2"/>
  <c r="K350" i="2"/>
  <c r="E350" i="2"/>
  <c r="K349" i="2"/>
  <c r="E349" i="2"/>
  <c r="K348" i="2"/>
  <c r="E348" i="2"/>
  <c r="K347" i="2"/>
  <c r="E347" i="2"/>
  <c r="K346" i="2"/>
  <c r="E346" i="2"/>
  <c r="K341" i="2"/>
  <c r="E341" i="2"/>
  <c r="K340" i="2"/>
  <c r="E340" i="2"/>
  <c r="K339" i="2"/>
  <c r="E339" i="2"/>
  <c r="K338" i="2"/>
  <c r="E338" i="2"/>
  <c r="K337" i="2"/>
  <c r="E337" i="2"/>
  <c r="K336" i="2"/>
  <c r="E336" i="2"/>
  <c r="K335" i="2"/>
  <c r="E335" i="2"/>
  <c r="K334" i="2"/>
  <c r="E334" i="2"/>
  <c r="K333" i="2"/>
  <c r="E333" i="2"/>
  <c r="K332" i="2"/>
  <c r="E332" i="2"/>
  <c r="K331" i="2"/>
  <c r="E331" i="2"/>
  <c r="K330" i="2"/>
  <c r="E330" i="2"/>
  <c r="K329" i="2"/>
  <c r="E329" i="2"/>
  <c r="K328" i="2"/>
  <c r="E328" i="2"/>
  <c r="K327" i="2"/>
  <c r="E327" i="2"/>
  <c r="K326" i="2"/>
  <c r="E326" i="2"/>
  <c r="K325" i="2"/>
  <c r="E325" i="2"/>
  <c r="K320" i="2"/>
  <c r="E320" i="2"/>
  <c r="K319" i="2"/>
  <c r="E319" i="2"/>
  <c r="K318" i="2"/>
  <c r="E318" i="2"/>
  <c r="K317" i="2"/>
  <c r="E317" i="2"/>
  <c r="K316" i="2"/>
  <c r="E316" i="2"/>
  <c r="K315" i="2"/>
  <c r="E315" i="2"/>
  <c r="K314" i="2"/>
  <c r="E314" i="2"/>
  <c r="K313" i="2"/>
  <c r="E313" i="2"/>
  <c r="K312" i="2"/>
  <c r="E312" i="2"/>
  <c r="K311" i="2"/>
  <c r="E311" i="2"/>
  <c r="K310" i="2"/>
  <c r="E310" i="2"/>
  <c r="K309" i="2"/>
  <c r="E309" i="2"/>
  <c r="K308" i="2"/>
  <c r="E308" i="2"/>
  <c r="K307" i="2"/>
  <c r="E307" i="2"/>
  <c r="K306" i="2"/>
  <c r="E306" i="2"/>
  <c r="K305" i="2"/>
  <c r="E305" i="2"/>
  <c r="K304" i="2"/>
  <c r="E304" i="2"/>
  <c r="K299" i="2"/>
  <c r="E299" i="2"/>
  <c r="K298" i="2"/>
  <c r="E298" i="2"/>
  <c r="K297" i="2"/>
  <c r="E297" i="2"/>
  <c r="K296" i="2"/>
  <c r="E296" i="2"/>
  <c r="K295" i="2"/>
  <c r="E295" i="2"/>
  <c r="K294" i="2"/>
  <c r="E294" i="2"/>
  <c r="K293" i="2"/>
  <c r="E293" i="2"/>
  <c r="K292" i="2"/>
  <c r="E292" i="2"/>
  <c r="K291" i="2"/>
  <c r="E291" i="2"/>
  <c r="K290" i="2"/>
  <c r="E290" i="2"/>
  <c r="K289" i="2"/>
  <c r="E289" i="2"/>
  <c r="K288" i="2"/>
  <c r="E288" i="2"/>
  <c r="K287" i="2"/>
  <c r="E287" i="2"/>
  <c r="K286" i="2"/>
  <c r="E286" i="2"/>
  <c r="K285" i="2"/>
  <c r="E285" i="2"/>
  <c r="K284" i="2"/>
  <c r="E284" i="2"/>
  <c r="K283" i="2"/>
  <c r="E283" i="2"/>
  <c r="K278" i="2"/>
  <c r="E278" i="2"/>
  <c r="K277" i="2"/>
  <c r="E277" i="2"/>
  <c r="K276" i="2"/>
  <c r="E276" i="2"/>
  <c r="K275" i="2"/>
  <c r="E275" i="2"/>
  <c r="K274" i="2"/>
  <c r="E274" i="2"/>
  <c r="K273" i="2"/>
  <c r="E273" i="2"/>
  <c r="K272" i="2"/>
  <c r="E272" i="2"/>
  <c r="K271" i="2"/>
  <c r="E271" i="2"/>
  <c r="K270" i="2"/>
  <c r="E270" i="2"/>
  <c r="K269" i="2"/>
  <c r="E269" i="2"/>
  <c r="K268" i="2"/>
  <c r="E268" i="2"/>
  <c r="K267" i="2"/>
  <c r="E267" i="2"/>
  <c r="K266" i="2"/>
  <c r="E266" i="2"/>
  <c r="K265" i="2"/>
  <c r="E265" i="2"/>
  <c r="K264" i="2"/>
  <c r="E264" i="2"/>
  <c r="K263" i="2"/>
  <c r="E263" i="2"/>
  <c r="K262" i="2"/>
  <c r="E262" i="2"/>
  <c r="K257" i="2"/>
  <c r="E257" i="2"/>
  <c r="K256" i="2"/>
  <c r="E256" i="2"/>
  <c r="K255" i="2"/>
  <c r="E255" i="2"/>
  <c r="K254" i="2"/>
  <c r="E254" i="2"/>
  <c r="K253" i="2"/>
  <c r="E253" i="2"/>
  <c r="K252" i="2"/>
  <c r="E252" i="2"/>
  <c r="K251" i="2"/>
  <c r="E251" i="2"/>
  <c r="K250" i="2"/>
  <c r="E250" i="2"/>
  <c r="K249" i="2"/>
  <c r="E249" i="2"/>
  <c r="K248" i="2"/>
  <c r="E248" i="2"/>
  <c r="K247" i="2"/>
  <c r="E247" i="2"/>
  <c r="K246" i="2"/>
  <c r="E246" i="2"/>
  <c r="K245" i="2"/>
  <c r="E245" i="2"/>
  <c r="K244" i="2"/>
  <c r="E244" i="2"/>
  <c r="K243" i="2"/>
  <c r="E243" i="2"/>
  <c r="K242" i="2"/>
  <c r="E242" i="2"/>
  <c r="K241" i="2"/>
  <c r="E241" i="2"/>
  <c r="K236" i="2"/>
  <c r="E236" i="2"/>
  <c r="K235" i="2"/>
  <c r="E235" i="2"/>
  <c r="K234" i="2"/>
  <c r="E234" i="2"/>
  <c r="K233" i="2"/>
  <c r="E233" i="2"/>
  <c r="K232" i="2"/>
  <c r="E232" i="2"/>
  <c r="K231" i="2"/>
  <c r="E231" i="2"/>
  <c r="K230" i="2"/>
  <c r="E230" i="2"/>
  <c r="K229" i="2"/>
  <c r="E229" i="2"/>
  <c r="K228" i="2"/>
  <c r="E228" i="2"/>
  <c r="K227" i="2"/>
  <c r="E227" i="2"/>
  <c r="K226" i="2"/>
  <c r="E226" i="2"/>
  <c r="K225" i="2"/>
  <c r="E225" i="2"/>
  <c r="K224" i="2"/>
  <c r="E224" i="2"/>
  <c r="K223" i="2"/>
  <c r="E223" i="2"/>
  <c r="K222" i="2"/>
  <c r="E222" i="2"/>
  <c r="K221" i="2"/>
  <c r="E221" i="2"/>
  <c r="K220" i="2"/>
  <c r="E220" i="2"/>
  <c r="K215" i="2"/>
  <c r="E215" i="2"/>
  <c r="K214" i="2"/>
  <c r="E214" i="2"/>
  <c r="K213" i="2"/>
  <c r="E213" i="2"/>
  <c r="K212" i="2"/>
  <c r="E212" i="2"/>
  <c r="K211" i="2"/>
  <c r="E211" i="2"/>
  <c r="K210" i="2"/>
  <c r="E210" i="2"/>
  <c r="K209" i="2"/>
  <c r="E209" i="2"/>
  <c r="K208" i="2"/>
  <c r="E208" i="2"/>
  <c r="K207" i="2"/>
  <c r="E207" i="2"/>
  <c r="K206" i="2"/>
  <c r="E206" i="2"/>
  <c r="K205" i="2"/>
  <c r="E205" i="2"/>
  <c r="K204" i="2"/>
  <c r="E204" i="2"/>
  <c r="K203" i="2"/>
  <c r="E203" i="2"/>
  <c r="K202" i="2"/>
  <c r="E202" i="2"/>
  <c r="K201" i="2"/>
  <c r="E201" i="2"/>
  <c r="K200" i="2"/>
  <c r="E200" i="2"/>
  <c r="K199" i="2"/>
  <c r="E199" i="2"/>
  <c r="K194" i="2"/>
  <c r="E194" i="2"/>
  <c r="K193" i="2"/>
  <c r="E193" i="2"/>
  <c r="K192" i="2"/>
  <c r="E192" i="2"/>
  <c r="K191" i="2"/>
  <c r="E191" i="2"/>
  <c r="K190" i="2"/>
  <c r="E190" i="2"/>
  <c r="K189" i="2"/>
  <c r="E189" i="2"/>
  <c r="K188" i="2"/>
  <c r="E188" i="2"/>
  <c r="K187" i="2"/>
  <c r="E187" i="2"/>
  <c r="K186" i="2"/>
  <c r="E186" i="2"/>
  <c r="K185" i="2"/>
  <c r="E185" i="2"/>
  <c r="K184" i="2"/>
  <c r="E184" i="2"/>
  <c r="K183" i="2"/>
  <c r="E183" i="2"/>
  <c r="K182" i="2"/>
  <c r="E182" i="2"/>
  <c r="K181" i="2"/>
  <c r="E181" i="2"/>
  <c r="K180" i="2"/>
  <c r="E180" i="2"/>
  <c r="K179" i="2"/>
  <c r="E179" i="2"/>
  <c r="K178" i="2"/>
  <c r="E178" i="2"/>
  <c r="K173" i="2"/>
  <c r="E173" i="2"/>
  <c r="K172" i="2"/>
  <c r="E172" i="2"/>
  <c r="K171" i="2"/>
  <c r="E171" i="2"/>
  <c r="K170" i="2"/>
  <c r="E170" i="2"/>
  <c r="K169" i="2"/>
  <c r="E169" i="2"/>
  <c r="K168" i="2"/>
  <c r="E168" i="2"/>
  <c r="K167" i="2"/>
  <c r="E167" i="2"/>
  <c r="K166" i="2"/>
  <c r="E166" i="2"/>
  <c r="K165" i="2"/>
  <c r="E165" i="2"/>
  <c r="K164" i="2"/>
  <c r="E164" i="2"/>
  <c r="K163" i="2"/>
  <c r="E163" i="2"/>
  <c r="K162" i="2"/>
  <c r="E162" i="2"/>
  <c r="K161" i="2"/>
  <c r="E161" i="2"/>
  <c r="K160" i="2"/>
  <c r="E160" i="2"/>
  <c r="K159" i="2"/>
  <c r="E159" i="2"/>
  <c r="K158" i="2"/>
  <c r="E158" i="2"/>
  <c r="K157" i="2"/>
  <c r="E157" i="2"/>
  <c r="K151" i="2"/>
  <c r="E151" i="2"/>
  <c r="K150" i="2"/>
  <c r="E150" i="2"/>
  <c r="K149" i="2"/>
  <c r="E149" i="2"/>
  <c r="K148" i="2"/>
  <c r="E148" i="2"/>
  <c r="K147" i="2"/>
  <c r="E147" i="2"/>
  <c r="K146" i="2"/>
  <c r="E146" i="2"/>
  <c r="K145" i="2"/>
  <c r="E145" i="2"/>
  <c r="K144" i="2"/>
  <c r="E144" i="2"/>
  <c r="K143" i="2"/>
  <c r="E143" i="2"/>
  <c r="K142" i="2"/>
  <c r="E142" i="2"/>
  <c r="K141" i="2"/>
  <c r="E141" i="2"/>
  <c r="K140" i="2"/>
  <c r="E140" i="2"/>
  <c r="K139" i="2"/>
  <c r="E139" i="2"/>
  <c r="K138" i="2"/>
  <c r="E138" i="2"/>
  <c r="K137" i="2"/>
  <c r="E137" i="2"/>
  <c r="K136" i="2"/>
  <c r="E136" i="2"/>
  <c r="K135" i="2"/>
  <c r="E135" i="2"/>
  <c r="K130" i="2"/>
  <c r="E130" i="2"/>
  <c r="K129" i="2"/>
  <c r="E129" i="2"/>
  <c r="K128" i="2"/>
  <c r="E128" i="2"/>
  <c r="K127" i="2"/>
  <c r="E127" i="2"/>
  <c r="K126" i="2"/>
  <c r="E126" i="2"/>
  <c r="K125" i="2"/>
  <c r="E125" i="2"/>
  <c r="K124" i="2"/>
  <c r="E124" i="2"/>
  <c r="K123" i="2"/>
  <c r="E123" i="2"/>
  <c r="K122" i="2"/>
  <c r="E122" i="2"/>
  <c r="K121" i="2"/>
  <c r="E121" i="2"/>
  <c r="K120" i="2"/>
  <c r="E120" i="2"/>
  <c r="K119" i="2"/>
  <c r="E119" i="2"/>
  <c r="K118" i="2"/>
  <c r="E118" i="2"/>
  <c r="K117" i="2"/>
  <c r="E117" i="2"/>
  <c r="K116" i="2"/>
  <c r="E116" i="2"/>
  <c r="K115" i="2"/>
  <c r="E115" i="2"/>
  <c r="K114" i="2"/>
  <c r="E114" i="2"/>
  <c r="K67" i="2"/>
  <c r="E67" i="2"/>
  <c r="E66" i="2"/>
  <c r="E65" i="2"/>
  <c r="E59" i="2"/>
  <c r="E58" i="2"/>
  <c r="E57" i="2"/>
  <c r="E56" i="2"/>
  <c r="K55" i="2"/>
  <c r="E55" i="2"/>
  <c r="E54" i="2"/>
  <c r="K10" i="2"/>
  <c r="E10" i="2"/>
  <c r="K9" i="2"/>
  <c r="E9" i="2"/>
  <c r="K57" i="2" l="1"/>
  <c r="K56" i="2"/>
  <c r="K59" i="2"/>
  <c r="K58" i="2"/>
  <c r="J54" i="2"/>
  <c r="K54" i="2" s="1"/>
  <c r="D42" i="3"/>
  <c r="E42" i="3" s="1"/>
  <c r="D346" i="1"/>
  <c r="E346" i="1" s="1"/>
  <c r="J111" i="1"/>
  <c r="K111" i="1" s="1"/>
  <c r="D26" i="1"/>
  <c r="E26" i="1" s="1"/>
  <c r="D39" i="1"/>
  <c r="E39" i="1" s="1"/>
  <c r="D29" i="1"/>
  <c r="E29" i="1" s="1"/>
  <c r="D7" i="4"/>
  <c r="E7" i="4" s="1"/>
  <c r="J37" i="1"/>
  <c r="K37" i="1" s="1"/>
  <c r="D13" i="4"/>
  <c r="E13" i="4" s="1"/>
  <c r="J58" i="1"/>
  <c r="K58" i="1" s="1"/>
  <c r="D154" i="1"/>
  <c r="E154" i="1" s="1"/>
  <c r="D117" i="1"/>
  <c r="E117" i="1" s="1"/>
  <c r="E115" i="1" s="1"/>
  <c r="D115" i="1" s="1"/>
  <c r="J162" i="1"/>
  <c r="K162" i="1" s="1"/>
  <c r="D178" i="1"/>
  <c r="E178" i="1" s="1"/>
  <c r="D198" i="1"/>
  <c r="E198" i="1" s="1"/>
  <c r="D254" i="1"/>
  <c r="E254" i="1" s="1"/>
  <c r="D294" i="1"/>
  <c r="E294" i="1" s="1"/>
  <c r="E292" i="1" s="1"/>
  <c r="C292" i="1" s="1"/>
  <c r="D330" i="1"/>
  <c r="E330" i="1" s="1"/>
  <c r="D70" i="1"/>
  <c r="E70" i="1" s="1"/>
  <c r="J82" i="1"/>
  <c r="K82" i="1" s="1"/>
  <c r="J121" i="1"/>
  <c r="K121" i="1" s="1"/>
  <c r="D133" i="1"/>
  <c r="E133" i="1" s="1"/>
  <c r="D155" i="1"/>
  <c r="E155" i="1" s="1"/>
  <c r="D17" i="1"/>
  <c r="E17" i="1" s="1"/>
  <c r="K16" i="4"/>
  <c r="L16" i="4" s="1"/>
  <c r="J170" i="1"/>
  <c r="K170" i="1" s="1"/>
  <c r="J190" i="1"/>
  <c r="K190" i="1" s="1"/>
  <c r="D218" i="1"/>
  <c r="E218" i="1" s="1"/>
  <c r="D258" i="1"/>
  <c r="E258" i="1" s="1"/>
  <c r="D298" i="1"/>
  <c r="E298" i="1" s="1"/>
  <c r="D338" i="1"/>
  <c r="E338" i="1" s="1"/>
  <c r="D52" i="3"/>
  <c r="E52" i="3" s="1"/>
  <c r="J96" i="1"/>
  <c r="K96" i="1" s="1"/>
  <c r="D108" i="1"/>
  <c r="E108" i="1" s="1"/>
  <c r="J122" i="1"/>
  <c r="K122" i="1" s="1"/>
  <c r="D121" i="1"/>
  <c r="E121" i="1" s="1"/>
  <c r="D134" i="1"/>
  <c r="E134" i="1" s="1"/>
  <c r="D158" i="1"/>
  <c r="E158" i="1" s="1"/>
  <c r="J161" i="1"/>
  <c r="K161" i="1" s="1"/>
  <c r="D23" i="3"/>
  <c r="E23" i="3" s="1"/>
  <c r="D54" i="3"/>
  <c r="E54" i="3" s="1"/>
  <c r="J48" i="2"/>
  <c r="J28" i="1"/>
  <c r="K28" i="1" s="1"/>
  <c r="D47" i="1"/>
  <c r="E47" i="1" s="1"/>
  <c r="J62" i="1"/>
  <c r="K62" i="1" s="1"/>
  <c r="D15" i="4"/>
  <c r="E15" i="4" s="1"/>
  <c r="D174" i="1"/>
  <c r="E174" i="1" s="1"/>
  <c r="D182" i="1"/>
  <c r="E182" i="1" s="1"/>
  <c r="D194" i="1"/>
  <c r="E194" i="1" s="1"/>
  <c r="D202" i="1"/>
  <c r="E202" i="1" s="1"/>
  <c r="D222" i="1"/>
  <c r="E222" i="1" s="1"/>
  <c r="D242" i="1"/>
  <c r="E242" i="1" s="1"/>
  <c r="D262" i="1"/>
  <c r="E262" i="1" s="1"/>
  <c r="D282" i="1"/>
  <c r="E282" i="1" s="1"/>
  <c r="D302" i="1"/>
  <c r="E302" i="1" s="1"/>
  <c r="D322" i="1"/>
  <c r="E322" i="1" s="1"/>
  <c r="D342" i="1"/>
  <c r="E342" i="1" s="1"/>
  <c r="D170" i="1"/>
  <c r="E170" i="1" s="1"/>
  <c r="D190" i="1"/>
  <c r="E190" i="1" s="1"/>
  <c r="D214" i="1"/>
  <c r="E214" i="1" s="1"/>
  <c r="D234" i="1"/>
  <c r="E234" i="1" s="1"/>
  <c r="D274" i="1"/>
  <c r="E274" i="1" s="1"/>
  <c r="D310" i="1"/>
  <c r="E310" i="1" s="1"/>
  <c r="D350" i="1"/>
  <c r="E350" i="1" s="1"/>
  <c r="J95" i="1"/>
  <c r="K95" i="1" s="1"/>
  <c r="D107" i="1"/>
  <c r="E107" i="1" s="1"/>
  <c r="D120" i="1"/>
  <c r="E120" i="1" s="1"/>
  <c r="J154" i="1"/>
  <c r="K154" i="1" s="1"/>
  <c r="D35" i="3"/>
  <c r="E35" i="3" s="1"/>
  <c r="D4" i="4"/>
  <c r="E4" i="4" s="1"/>
  <c r="D17" i="4"/>
  <c r="E17" i="4" s="1"/>
  <c r="E10" i="4" s="1"/>
  <c r="J178" i="1"/>
  <c r="K178" i="1" s="1"/>
  <c r="J198" i="1"/>
  <c r="K198" i="1" s="1"/>
  <c r="D238" i="1"/>
  <c r="E238" i="1" s="1"/>
  <c r="D278" i="1"/>
  <c r="E278" i="1" s="1"/>
  <c r="D318" i="1"/>
  <c r="E318" i="1" s="1"/>
  <c r="D50" i="1"/>
  <c r="E50" i="1" s="1"/>
  <c r="D147" i="1"/>
  <c r="E147" i="1" s="1"/>
  <c r="D157" i="1"/>
  <c r="E157" i="1" s="1"/>
  <c r="K17" i="4"/>
  <c r="L17" i="4" s="1"/>
  <c r="D25" i="1"/>
  <c r="E25" i="1" s="1"/>
  <c r="J25" i="1"/>
  <c r="K25" i="1" s="1"/>
  <c r="D36" i="1"/>
  <c r="E36" i="1" s="1"/>
  <c r="K15" i="4"/>
  <c r="L15" i="4" s="1"/>
  <c r="D352" i="1"/>
  <c r="E352" i="1" s="1"/>
  <c r="J174" i="1"/>
  <c r="K174" i="1" s="1"/>
  <c r="J182" i="1"/>
  <c r="K182" i="1" s="1"/>
  <c r="J194" i="1"/>
  <c r="K194" i="1" s="1"/>
  <c r="D210" i="1"/>
  <c r="E210" i="1" s="1"/>
  <c r="E208" i="1" s="1"/>
  <c r="C208" i="1" s="1"/>
  <c r="D226" i="1"/>
  <c r="E226" i="1" s="1"/>
  <c r="D246" i="1"/>
  <c r="E246" i="1" s="1"/>
  <c r="D266" i="1"/>
  <c r="E266" i="1" s="1"/>
  <c r="D286" i="1"/>
  <c r="E286" i="1" s="1"/>
  <c r="D306" i="1"/>
  <c r="E306" i="1" s="1"/>
  <c r="D326" i="1"/>
  <c r="E326" i="1" s="1"/>
  <c r="D16" i="3"/>
  <c r="E16" i="3" s="1"/>
  <c r="D24" i="3"/>
  <c r="E24" i="3" s="1"/>
  <c r="J202" i="1"/>
  <c r="K202" i="1" s="1"/>
  <c r="J210" i="1"/>
  <c r="K210" i="1" s="1"/>
  <c r="K208" i="1" s="1"/>
  <c r="J208" i="1" s="1"/>
  <c r="J214" i="1"/>
  <c r="K214" i="1" s="1"/>
  <c r="J218" i="1"/>
  <c r="K218" i="1" s="1"/>
  <c r="J222" i="1"/>
  <c r="K222" i="1" s="1"/>
  <c r="J226" i="1"/>
  <c r="K226" i="1" s="1"/>
  <c r="J234" i="1"/>
  <c r="K234" i="1" s="1"/>
  <c r="J238" i="1"/>
  <c r="K238" i="1" s="1"/>
  <c r="J242" i="1"/>
  <c r="K242" i="1" s="1"/>
  <c r="J246" i="1"/>
  <c r="K246" i="1" s="1"/>
  <c r="J254" i="1"/>
  <c r="K254" i="1" s="1"/>
  <c r="J258" i="1"/>
  <c r="K258" i="1" s="1"/>
  <c r="J262" i="1"/>
  <c r="K262" i="1" s="1"/>
  <c r="J266" i="1"/>
  <c r="K266" i="1" s="1"/>
  <c r="J274" i="1"/>
  <c r="K274" i="1" s="1"/>
  <c r="J278" i="1"/>
  <c r="K278" i="1" s="1"/>
  <c r="J282" i="1"/>
  <c r="K282" i="1" s="1"/>
  <c r="J286" i="1"/>
  <c r="K286" i="1" s="1"/>
  <c r="J294" i="1"/>
  <c r="K294" i="1" s="1"/>
  <c r="K292" i="1" s="1"/>
  <c r="J292" i="1" s="1"/>
  <c r="J298" i="1"/>
  <c r="K298" i="1" s="1"/>
  <c r="J302" i="1"/>
  <c r="K302" i="1" s="1"/>
  <c r="J306" i="1"/>
  <c r="K306" i="1" s="1"/>
  <c r="J310" i="1"/>
  <c r="K310" i="1" s="1"/>
  <c r="J318" i="1"/>
  <c r="K318" i="1" s="1"/>
  <c r="J322" i="1"/>
  <c r="K322" i="1" s="1"/>
  <c r="J326" i="1"/>
  <c r="K326" i="1" s="1"/>
  <c r="J330" i="1"/>
  <c r="K330" i="1" s="1"/>
  <c r="J338" i="1"/>
  <c r="K338" i="1" s="1"/>
  <c r="J342" i="1"/>
  <c r="K342" i="1" s="1"/>
  <c r="J346" i="1"/>
  <c r="K346" i="1" s="1"/>
  <c r="J350" i="1"/>
  <c r="K350" i="1" s="1"/>
  <c r="K891" i="2"/>
  <c r="K933" i="2"/>
  <c r="K975" i="2"/>
  <c r="K1017" i="2"/>
  <c r="K1059" i="2"/>
  <c r="K1101" i="2"/>
  <c r="K1143" i="2"/>
  <c r="K1185" i="2"/>
  <c r="K1227" i="2"/>
  <c r="D168" i="1"/>
  <c r="E168" i="1" s="1"/>
  <c r="E166" i="1" s="1"/>
  <c r="D172" i="1"/>
  <c r="E172" i="1" s="1"/>
  <c r="D176" i="1"/>
  <c r="E176" i="1" s="1"/>
  <c r="D180" i="1"/>
  <c r="E180" i="1" s="1"/>
  <c r="D184" i="1"/>
  <c r="E184" i="1" s="1"/>
  <c r="D192" i="1"/>
  <c r="E192" i="1" s="1"/>
  <c r="D196" i="1"/>
  <c r="E196" i="1" s="1"/>
  <c r="D200" i="1"/>
  <c r="E200" i="1" s="1"/>
  <c r="D204" i="1"/>
  <c r="E204" i="1" s="1"/>
  <c r="D212" i="1"/>
  <c r="E212" i="1" s="1"/>
  <c r="D216" i="1"/>
  <c r="E216" i="1" s="1"/>
  <c r="D220" i="1"/>
  <c r="E220" i="1" s="1"/>
  <c r="D224" i="1"/>
  <c r="E224" i="1" s="1"/>
  <c r="D232" i="1"/>
  <c r="E232" i="1" s="1"/>
  <c r="D236" i="1"/>
  <c r="E236" i="1" s="1"/>
  <c r="D240" i="1"/>
  <c r="E240" i="1" s="1"/>
  <c r="D244" i="1"/>
  <c r="E244" i="1" s="1"/>
  <c r="D252" i="1"/>
  <c r="E252" i="1" s="1"/>
  <c r="E250" i="1" s="1"/>
  <c r="C250" i="1" s="1"/>
  <c r="D256" i="1"/>
  <c r="E256" i="1" s="1"/>
  <c r="D260" i="1"/>
  <c r="E260" i="1" s="1"/>
  <c r="D264" i="1"/>
  <c r="E264" i="1" s="1"/>
  <c r="D268" i="1"/>
  <c r="E268" i="1" s="1"/>
  <c r="D276" i="1"/>
  <c r="E276" i="1" s="1"/>
  <c r="D280" i="1"/>
  <c r="E280" i="1" s="1"/>
  <c r="D284" i="1"/>
  <c r="E284" i="1" s="1"/>
  <c r="D288" i="1"/>
  <c r="E288" i="1" s="1"/>
  <c r="D296" i="1"/>
  <c r="E296" i="1" s="1"/>
  <c r="D300" i="1"/>
  <c r="E300" i="1" s="1"/>
  <c r="D304" i="1"/>
  <c r="E304" i="1" s="1"/>
  <c r="D308" i="1"/>
  <c r="E308" i="1" s="1"/>
  <c r="D316" i="1"/>
  <c r="E316" i="1" s="1"/>
  <c r="D320" i="1"/>
  <c r="E320" i="1" s="1"/>
  <c r="D324" i="1"/>
  <c r="E324" i="1" s="1"/>
  <c r="D328" i="1"/>
  <c r="E328" i="1" s="1"/>
  <c r="D336" i="1"/>
  <c r="E336" i="1" s="1"/>
  <c r="E334" i="1" s="1"/>
  <c r="D334" i="1" s="1"/>
  <c r="D340" i="1"/>
  <c r="E340" i="1" s="1"/>
  <c r="D344" i="1"/>
  <c r="E344" i="1" s="1"/>
  <c r="D348" i="1"/>
  <c r="E348" i="1" s="1"/>
  <c r="E449" i="2"/>
  <c r="D449" i="2" s="1"/>
  <c r="E491" i="2"/>
  <c r="E533" i="2"/>
  <c r="E554" i="2"/>
  <c r="D109" i="1"/>
  <c r="E109" i="1" s="1"/>
  <c r="J351" i="1"/>
  <c r="K351" i="1" s="1"/>
  <c r="J349" i="1"/>
  <c r="K349" i="1" s="1"/>
  <c r="J347" i="1"/>
  <c r="K347" i="1" s="1"/>
  <c r="J345" i="1"/>
  <c r="K345" i="1" s="1"/>
  <c r="J343" i="1"/>
  <c r="K343" i="1" s="1"/>
  <c r="J341" i="1"/>
  <c r="K341" i="1" s="1"/>
  <c r="J339" i="1"/>
  <c r="K339" i="1" s="1"/>
  <c r="J337" i="1"/>
  <c r="K337" i="1" s="1"/>
  <c r="J331" i="1"/>
  <c r="K331" i="1" s="1"/>
  <c r="J329" i="1"/>
  <c r="K329" i="1" s="1"/>
  <c r="J327" i="1"/>
  <c r="K327" i="1" s="1"/>
  <c r="J325" i="1"/>
  <c r="K325" i="1" s="1"/>
  <c r="J323" i="1"/>
  <c r="K323" i="1" s="1"/>
  <c r="J321" i="1"/>
  <c r="K321" i="1" s="1"/>
  <c r="J319" i="1"/>
  <c r="K319" i="1" s="1"/>
  <c r="J317" i="1"/>
  <c r="K317" i="1" s="1"/>
  <c r="J315" i="1"/>
  <c r="K315" i="1" s="1"/>
  <c r="K313" i="1" s="1"/>
  <c r="J313" i="1" s="1"/>
  <c r="J309" i="1"/>
  <c r="K309" i="1" s="1"/>
  <c r="J307" i="1"/>
  <c r="K307" i="1" s="1"/>
  <c r="J305" i="1"/>
  <c r="K305" i="1" s="1"/>
  <c r="J303" i="1"/>
  <c r="K303" i="1" s="1"/>
  <c r="J301" i="1"/>
  <c r="K301" i="1" s="1"/>
  <c r="J299" i="1"/>
  <c r="K299" i="1" s="1"/>
  <c r="J297" i="1"/>
  <c r="K297" i="1" s="1"/>
  <c r="J295" i="1"/>
  <c r="K295" i="1" s="1"/>
  <c r="J289" i="1"/>
  <c r="K289" i="1" s="1"/>
  <c r="J287" i="1"/>
  <c r="K287" i="1" s="1"/>
  <c r="J285" i="1"/>
  <c r="K285" i="1" s="1"/>
  <c r="J283" i="1"/>
  <c r="K283" i="1" s="1"/>
  <c r="J281" i="1"/>
  <c r="K281" i="1" s="1"/>
  <c r="J279" i="1"/>
  <c r="K279" i="1" s="1"/>
  <c r="J277" i="1"/>
  <c r="K277" i="1" s="1"/>
  <c r="J275" i="1"/>
  <c r="K275" i="1" s="1"/>
  <c r="J273" i="1"/>
  <c r="K273" i="1" s="1"/>
  <c r="K271" i="1" s="1"/>
  <c r="J271" i="1" s="1"/>
  <c r="J267" i="1"/>
  <c r="K267" i="1" s="1"/>
  <c r="J265" i="1"/>
  <c r="K265" i="1" s="1"/>
  <c r="J263" i="1"/>
  <c r="K263" i="1" s="1"/>
  <c r="J261" i="1"/>
  <c r="K261" i="1" s="1"/>
  <c r="J259" i="1"/>
  <c r="K259" i="1" s="1"/>
  <c r="J257" i="1"/>
  <c r="K257" i="1" s="1"/>
  <c r="J255" i="1"/>
  <c r="K255" i="1" s="1"/>
  <c r="J253" i="1"/>
  <c r="K253" i="1" s="1"/>
  <c r="J247" i="1"/>
  <c r="K247" i="1" s="1"/>
  <c r="J245" i="1"/>
  <c r="K245" i="1" s="1"/>
  <c r="J243" i="1"/>
  <c r="K243" i="1" s="1"/>
  <c r="J241" i="1"/>
  <c r="K241" i="1" s="1"/>
  <c r="J239" i="1"/>
  <c r="K239" i="1" s="1"/>
  <c r="J237" i="1"/>
  <c r="K237" i="1" s="1"/>
  <c r="J235" i="1"/>
  <c r="K235" i="1" s="1"/>
  <c r="J233" i="1"/>
  <c r="K233" i="1" s="1"/>
  <c r="J231" i="1"/>
  <c r="K231" i="1" s="1"/>
  <c r="K229" i="1" s="1"/>
  <c r="J229" i="1" s="1"/>
  <c r="J225" i="1"/>
  <c r="K225" i="1" s="1"/>
  <c r="J223" i="1"/>
  <c r="K223" i="1" s="1"/>
  <c r="J221" i="1"/>
  <c r="K221" i="1" s="1"/>
  <c r="J219" i="1"/>
  <c r="K219" i="1" s="1"/>
  <c r="J217" i="1"/>
  <c r="K217" i="1" s="1"/>
  <c r="J215" i="1"/>
  <c r="K215" i="1" s="1"/>
  <c r="J213" i="1"/>
  <c r="K213" i="1" s="1"/>
  <c r="J211" i="1"/>
  <c r="K211" i="1" s="1"/>
  <c r="J205" i="1"/>
  <c r="K205" i="1" s="1"/>
  <c r="J203" i="1"/>
  <c r="K203" i="1" s="1"/>
  <c r="J201" i="1"/>
  <c r="K201" i="1" s="1"/>
  <c r="J199" i="1"/>
  <c r="K199" i="1" s="1"/>
  <c r="J197" i="1"/>
  <c r="K197" i="1" s="1"/>
  <c r="J195" i="1"/>
  <c r="K195" i="1" s="1"/>
  <c r="J193" i="1"/>
  <c r="K193" i="1" s="1"/>
  <c r="J191" i="1"/>
  <c r="K191" i="1" s="1"/>
  <c r="J189" i="1"/>
  <c r="K189" i="1" s="1"/>
  <c r="K187" i="1" s="1"/>
  <c r="I187" i="1" s="1"/>
  <c r="J183" i="1"/>
  <c r="K183" i="1" s="1"/>
  <c r="J181" i="1"/>
  <c r="K181" i="1" s="1"/>
  <c r="J179" i="1"/>
  <c r="K179" i="1" s="1"/>
  <c r="J177" i="1"/>
  <c r="K177" i="1" s="1"/>
  <c r="J175" i="1"/>
  <c r="K175" i="1" s="1"/>
  <c r="J173" i="1"/>
  <c r="K173" i="1" s="1"/>
  <c r="J171" i="1"/>
  <c r="K171" i="1" s="1"/>
  <c r="J169" i="1"/>
  <c r="K169" i="1" s="1"/>
  <c r="J40" i="2"/>
  <c r="K40" i="2" s="1"/>
  <c r="J158" i="1"/>
  <c r="K158" i="1" s="1"/>
  <c r="J150" i="1"/>
  <c r="K150" i="1" s="1"/>
  <c r="D161" i="1"/>
  <c r="E161" i="1" s="1"/>
  <c r="D151" i="1"/>
  <c r="E151" i="1" s="1"/>
  <c r="J137" i="1"/>
  <c r="K137" i="1" s="1"/>
  <c r="D351" i="1"/>
  <c r="E351" i="1" s="1"/>
  <c r="D349" i="1"/>
  <c r="E349" i="1" s="1"/>
  <c r="D347" i="1"/>
  <c r="E347" i="1" s="1"/>
  <c r="D345" i="1"/>
  <c r="E345" i="1" s="1"/>
  <c r="D343" i="1"/>
  <c r="E343" i="1" s="1"/>
  <c r="D341" i="1"/>
  <c r="E341" i="1" s="1"/>
  <c r="D339" i="1"/>
  <c r="E339" i="1" s="1"/>
  <c r="D337" i="1"/>
  <c r="E337" i="1" s="1"/>
  <c r="D331" i="1"/>
  <c r="E331" i="1" s="1"/>
  <c r="D329" i="1"/>
  <c r="E329" i="1" s="1"/>
  <c r="D327" i="1"/>
  <c r="E327" i="1" s="1"/>
  <c r="D325" i="1"/>
  <c r="E325" i="1" s="1"/>
  <c r="D323" i="1"/>
  <c r="E323" i="1" s="1"/>
  <c r="D321" i="1"/>
  <c r="E321" i="1" s="1"/>
  <c r="D319" i="1"/>
  <c r="E319" i="1" s="1"/>
  <c r="D317" i="1"/>
  <c r="E317" i="1" s="1"/>
  <c r="D315" i="1"/>
  <c r="E315" i="1" s="1"/>
  <c r="E313" i="1" s="1"/>
  <c r="C313" i="1" s="1"/>
  <c r="D309" i="1"/>
  <c r="E309" i="1" s="1"/>
  <c r="D307" i="1"/>
  <c r="E307" i="1" s="1"/>
  <c r="D305" i="1"/>
  <c r="E305" i="1" s="1"/>
  <c r="D303" i="1"/>
  <c r="E303" i="1" s="1"/>
  <c r="D301" i="1"/>
  <c r="E301" i="1" s="1"/>
  <c r="D299" i="1"/>
  <c r="E299" i="1" s="1"/>
  <c r="D297" i="1"/>
  <c r="E297" i="1" s="1"/>
  <c r="D295" i="1"/>
  <c r="E295" i="1" s="1"/>
  <c r="D289" i="1"/>
  <c r="E289" i="1" s="1"/>
  <c r="D287" i="1"/>
  <c r="E287" i="1" s="1"/>
  <c r="D285" i="1"/>
  <c r="E285" i="1" s="1"/>
  <c r="D283" i="1"/>
  <c r="E283" i="1" s="1"/>
  <c r="D281" i="1"/>
  <c r="E281" i="1" s="1"/>
  <c r="D279" i="1"/>
  <c r="E279" i="1" s="1"/>
  <c r="D277" i="1"/>
  <c r="E277" i="1" s="1"/>
  <c r="D275" i="1"/>
  <c r="E275" i="1" s="1"/>
  <c r="D273" i="1"/>
  <c r="E273" i="1" s="1"/>
  <c r="E271" i="1" s="1"/>
  <c r="C271" i="1" s="1"/>
  <c r="D267" i="1"/>
  <c r="E267" i="1" s="1"/>
  <c r="D265" i="1"/>
  <c r="E265" i="1" s="1"/>
  <c r="D263" i="1"/>
  <c r="E263" i="1" s="1"/>
  <c r="D261" i="1"/>
  <c r="E261" i="1" s="1"/>
  <c r="D259" i="1"/>
  <c r="E259" i="1" s="1"/>
  <c r="D257" i="1"/>
  <c r="E257" i="1" s="1"/>
  <c r="D255" i="1"/>
  <c r="E255" i="1" s="1"/>
  <c r="D253" i="1"/>
  <c r="E253" i="1" s="1"/>
  <c r="D247" i="1"/>
  <c r="E247" i="1" s="1"/>
  <c r="D245" i="1"/>
  <c r="E245" i="1" s="1"/>
  <c r="D243" i="1"/>
  <c r="E243" i="1" s="1"/>
  <c r="D241" i="1"/>
  <c r="E241" i="1" s="1"/>
  <c r="D239" i="1"/>
  <c r="E239" i="1" s="1"/>
  <c r="D237" i="1"/>
  <c r="E237" i="1" s="1"/>
  <c r="D235" i="1"/>
  <c r="E235" i="1" s="1"/>
  <c r="D233" i="1"/>
  <c r="E233" i="1" s="1"/>
  <c r="D231" i="1"/>
  <c r="E231" i="1" s="1"/>
  <c r="E229" i="1" s="1"/>
  <c r="C229" i="1" s="1"/>
  <c r="D225" i="1"/>
  <c r="E225" i="1" s="1"/>
  <c r="D223" i="1"/>
  <c r="E223" i="1" s="1"/>
  <c r="D221" i="1"/>
  <c r="E221" i="1" s="1"/>
  <c r="D219" i="1"/>
  <c r="E219" i="1" s="1"/>
  <c r="D217" i="1"/>
  <c r="E217" i="1" s="1"/>
  <c r="D215" i="1"/>
  <c r="E215" i="1" s="1"/>
  <c r="D213" i="1"/>
  <c r="E213" i="1" s="1"/>
  <c r="D211" i="1"/>
  <c r="E211" i="1" s="1"/>
  <c r="D205" i="1"/>
  <c r="E205" i="1" s="1"/>
  <c r="D203" i="1"/>
  <c r="E203" i="1" s="1"/>
  <c r="D201" i="1"/>
  <c r="E201" i="1" s="1"/>
  <c r="D199" i="1"/>
  <c r="E199" i="1" s="1"/>
  <c r="D197" i="1"/>
  <c r="E197" i="1" s="1"/>
  <c r="D195" i="1"/>
  <c r="E195" i="1" s="1"/>
  <c r="D193" i="1"/>
  <c r="E193" i="1" s="1"/>
  <c r="D191" i="1"/>
  <c r="E191" i="1" s="1"/>
  <c r="D189" i="1"/>
  <c r="E189" i="1" s="1"/>
  <c r="E187" i="1" s="1"/>
  <c r="C187" i="1" s="1"/>
  <c r="D183" i="1"/>
  <c r="E183" i="1" s="1"/>
  <c r="D181" i="1"/>
  <c r="E181" i="1" s="1"/>
  <c r="D179" i="1"/>
  <c r="E179" i="1" s="1"/>
  <c r="D177" i="1"/>
  <c r="E177" i="1" s="1"/>
  <c r="D175" i="1"/>
  <c r="E175" i="1" s="1"/>
  <c r="D173" i="1"/>
  <c r="E173" i="1" s="1"/>
  <c r="D171" i="1"/>
  <c r="E171" i="1" s="1"/>
  <c r="D169" i="1"/>
  <c r="E169" i="1" s="1"/>
  <c r="J39" i="2"/>
  <c r="K39" i="2" s="1"/>
  <c r="J157" i="1"/>
  <c r="K157" i="1" s="1"/>
  <c r="J149" i="1"/>
  <c r="K149" i="1" s="1"/>
  <c r="D162" i="1"/>
  <c r="E162" i="1" s="1"/>
  <c r="D150" i="1"/>
  <c r="E150" i="1" s="1"/>
  <c r="J136" i="1"/>
  <c r="K136" i="1" s="1"/>
  <c r="D137" i="1"/>
  <c r="E137" i="1" s="1"/>
  <c r="D95" i="1"/>
  <c r="E95" i="1" s="1"/>
  <c r="D71" i="1"/>
  <c r="E71" i="1" s="1"/>
  <c r="J168" i="1"/>
  <c r="K168" i="1" s="1"/>
  <c r="K166" i="1" s="1"/>
  <c r="J166" i="1" s="1"/>
  <c r="J172" i="1"/>
  <c r="K172" i="1" s="1"/>
  <c r="J176" i="1"/>
  <c r="K176" i="1" s="1"/>
  <c r="J180" i="1"/>
  <c r="K180" i="1" s="1"/>
  <c r="J184" i="1"/>
  <c r="K184" i="1" s="1"/>
  <c r="J192" i="1"/>
  <c r="K192" i="1" s="1"/>
  <c r="J196" i="1"/>
  <c r="K196" i="1" s="1"/>
  <c r="J200" i="1"/>
  <c r="K200" i="1" s="1"/>
  <c r="J204" i="1"/>
  <c r="K204" i="1" s="1"/>
  <c r="J212" i="1"/>
  <c r="K212" i="1" s="1"/>
  <c r="J216" i="1"/>
  <c r="K216" i="1" s="1"/>
  <c r="J220" i="1"/>
  <c r="K220" i="1" s="1"/>
  <c r="J224" i="1"/>
  <c r="K224" i="1" s="1"/>
  <c r="J232" i="1"/>
  <c r="K232" i="1" s="1"/>
  <c r="J236" i="1"/>
  <c r="K236" i="1" s="1"/>
  <c r="J240" i="1"/>
  <c r="K240" i="1" s="1"/>
  <c r="J244" i="1"/>
  <c r="K244" i="1" s="1"/>
  <c r="J252" i="1"/>
  <c r="K252" i="1" s="1"/>
  <c r="K250" i="1" s="1"/>
  <c r="J250" i="1" s="1"/>
  <c r="J256" i="1"/>
  <c r="K256" i="1" s="1"/>
  <c r="J260" i="1"/>
  <c r="K260" i="1" s="1"/>
  <c r="J264" i="1"/>
  <c r="K264" i="1" s="1"/>
  <c r="J268" i="1"/>
  <c r="K268" i="1" s="1"/>
  <c r="J276" i="1"/>
  <c r="K276" i="1" s="1"/>
  <c r="J280" i="1"/>
  <c r="K280" i="1" s="1"/>
  <c r="J284" i="1"/>
  <c r="K284" i="1" s="1"/>
  <c r="J288" i="1"/>
  <c r="K288" i="1" s="1"/>
  <c r="J296" i="1"/>
  <c r="K296" i="1" s="1"/>
  <c r="J300" i="1"/>
  <c r="K300" i="1" s="1"/>
  <c r="J304" i="1"/>
  <c r="K304" i="1" s="1"/>
  <c r="J308" i="1"/>
  <c r="K308" i="1" s="1"/>
  <c r="J316" i="1"/>
  <c r="K316" i="1" s="1"/>
  <c r="J320" i="1"/>
  <c r="K320" i="1" s="1"/>
  <c r="J324" i="1"/>
  <c r="K324" i="1" s="1"/>
  <c r="J328" i="1"/>
  <c r="K328" i="1" s="1"/>
  <c r="J336" i="1"/>
  <c r="K336" i="1" s="1"/>
  <c r="K334" i="1" s="1"/>
  <c r="J334" i="1" s="1"/>
  <c r="J340" i="1"/>
  <c r="K340" i="1" s="1"/>
  <c r="J344" i="1"/>
  <c r="K344" i="1" s="1"/>
  <c r="J348" i="1"/>
  <c r="K348" i="1" s="1"/>
  <c r="J352" i="1"/>
  <c r="K352" i="1" s="1"/>
  <c r="D313" i="1"/>
  <c r="I271" i="1"/>
  <c r="D166" i="1"/>
  <c r="C166" i="1"/>
  <c r="D64" i="2"/>
  <c r="E64" i="2" s="1"/>
  <c r="E62" i="2" s="1"/>
  <c r="D62" i="2" s="1"/>
  <c r="D46" i="1"/>
  <c r="E46" i="1" s="1"/>
  <c r="E21" i="4"/>
  <c r="K449" i="2"/>
  <c r="I449" i="2" s="1"/>
  <c r="K491" i="2"/>
  <c r="I491" i="2" s="1"/>
  <c r="K533" i="2"/>
  <c r="K575" i="2"/>
  <c r="K617" i="2"/>
  <c r="K786" i="2"/>
  <c r="K828" i="2"/>
  <c r="K912" i="2"/>
  <c r="K954" i="2"/>
  <c r="K996" i="2"/>
  <c r="I996" i="2" s="1"/>
  <c r="K1038" i="2"/>
  <c r="K1080" i="2"/>
  <c r="K1122" i="2"/>
  <c r="K1164" i="2"/>
  <c r="I1164" i="2" s="1"/>
  <c r="J37" i="2"/>
  <c r="K37" i="2" s="1"/>
  <c r="E1206" i="2"/>
  <c r="J60" i="1"/>
  <c r="D81" i="1"/>
  <c r="E81" i="1" s="1"/>
  <c r="D96" i="1"/>
  <c r="E96" i="1" s="1"/>
  <c r="D105" i="1"/>
  <c r="E105" i="1" s="1"/>
  <c r="E103" i="1" s="1"/>
  <c r="D103" i="1" s="1"/>
  <c r="D118" i="1"/>
  <c r="E118" i="1" s="1"/>
  <c r="D122" i="1"/>
  <c r="E122" i="1" s="1"/>
  <c r="D135" i="1"/>
  <c r="E135" i="1" s="1"/>
  <c r="D148" i="1"/>
  <c r="E148" i="1" s="1"/>
  <c r="D152" i="1"/>
  <c r="E152" i="1" s="1"/>
  <c r="D156" i="1"/>
  <c r="E156" i="1" s="1"/>
  <c r="D160" i="1"/>
  <c r="E160" i="1" s="1"/>
  <c r="J147" i="1"/>
  <c r="K147" i="1" s="1"/>
  <c r="K145" i="1" s="1"/>
  <c r="J145" i="1" s="1"/>
  <c r="J151" i="1"/>
  <c r="K151" i="1" s="1"/>
  <c r="J155" i="1"/>
  <c r="K155" i="1" s="1"/>
  <c r="J159" i="1"/>
  <c r="K159" i="1" s="1"/>
  <c r="J163" i="1"/>
  <c r="K163" i="1" s="1"/>
  <c r="K19" i="2"/>
  <c r="D59" i="1"/>
  <c r="E59" i="1" s="1"/>
  <c r="D63" i="1"/>
  <c r="E63" i="1" s="1"/>
  <c r="D72" i="1"/>
  <c r="E72" i="1" s="1"/>
  <c r="D82" i="1"/>
  <c r="E82" i="1" s="1"/>
  <c r="J81" i="1"/>
  <c r="K81" i="1" s="1"/>
  <c r="D106" i="1"/>
  <c r="E106" i="1" s="1"/>
  <c r="D119" i="1"/>
  <c r="E119" i="1" s="1"/>
  <c r="D132" i="1"/>
  <c r="E132" i="1" s="1"/>
  <c r="E130" i="1" s="1"/>
  <c r="D130" i="1" s="1"/>
  <c r="D136" i="1"/>
  <c r="E136" i="1" s="1"/>
  <c r="D149" i="1"/>
  <c r="E149" i="1" s="1"/>
  <c r="D153" i="1"/>
  <c r="E153" i="1" s="1"/>
  <c r="D163" i="1"/>
  <c r="E163" i="1" s="1"/>
  <c r="D159" i="1"/>
  <c r="E159" i="1" s="1"/>
  <c r="J148" i="1"/>
  <c r="K148" i="1" s="1"/>
  <c r="J152" i="1"/>
  <c r="K152" i="1" s="1"/>
  <c r="J156" i="1"/>
  <c r="K156" i="1" s="1"/>
  <c r="J160" i="1"/>
  <c r="K160" i="1" s="1"/>
  <c r="D8" i="1"/>
  <c r="E8" i="1" s="1"/>
  <c r="D20" i="3"/>
  <c r="E20" i="3" s="1"/>
  <c r="D43" i="3"/>
  <c r="E43" i="3" s="1"/>
  <c r="D14" i="1"/>
  <c r="E14" i="1" s="1"/>
  <c r="J29" i="1"/>
  <c r="K29" i="1" s="1"/>
  <c r="J67" i="1"/>
  <c r="K67" i="1" s="1"/>
  <c r="D67" i="1"/>
  <c r="E67" i="1" s="1"/>
  <c r="D21" i="3"/>
  <c r="E21" i="3" s="1"/>
  <c r="D15" i="1"/>
  <c r="E15" i="1" s="1"/>
  <c r="J46" i="1"/>
  <c r="K46" i="1" s="1"/>
  <c r="J14" i="1"/>
  <c r="K14" i="1" s="1"/>
  <c r="D5" i="1"/>
  <c r="E5" i="1" s="1"/>
  <c r="D55" i="3"/>
  <c r="E55" i="3" s="1"/>
  <c r="D30" i="1"/>
  <c r="E30" i="1" s="1"/>
  <c r="J24" i="1"/>
  <c r="K24" i="1" s="1"/>
  <c r="J110" i="1"/>
  <c r="K110" i="1" s="1"/>
  <c r="J41" i="2"/>
  <c r="K41" i="2" s="1"/>
  <c r="J30" i="1"/>
  <c r="J47" i="1"/>
  <c r="K47" i="1" s="1"/>
  <c r="J66" i="1"/>
  <c r="K66" i="1" s="1"/>
  <c r="D56" i="1"/>
  <c r="E56" i="1" s="1"/>
  <c r="E54" i="1" s="1"/>
  <c r="D60" i="1"/>
  <c r="E60" i="1" s="1"/>
  <c r="D64" i="1"/>
  <c r="E64" i="1" s="1"/>
  <c r="D68" i="1"/>
  <c r="E68" i="1" s="1"/>
  <c r="D17" i="2"/>
  <c r="E17" i="2" s="1"/>
  <c r="J48" i="1"/>
  <c r="K48" i="1" s="1"/>
  <c r="J69" i="1"/>
  <c r="K69" i="1" s="1"/>
  <c r="J65" i="1"/>
  <c r="K65" i="1" s="1"/>
  <c r="D57" i="1"/>
  <c r="E57" i="1" s="1"/>
  <c r="D61" i="1"/>
  <c r="E61" i="1" s="1"/>
  <c r="D65" i="1"/>
  <c r="E65" i="1" s="1"/>
  <c r="D69" i="1"/>
  <c r="E69" i="1" s="1"/>
  <c r="D28" i="2"/>
  <c r="E28" i="2" s="1"/>
  <c r="J45" i="1"/>
  <c r="K45" i="1" s="1"/>
  <c r="K43" i="1" s="1"/>
  <c r="J43" i="1" s="1"/>
  <c r="J49" i="1"/>
  <c r="K49" i="1" s="1"/>
  <c r="J68" i="1"/>
  <c r="K68" i="1" s="1"/>
  <c r="J64" i="1"/>
  <c r="K64" i="1" s="1"/>
  <c r="D58" i="1"/>
  <c r="E58" i="1" s="1"/>
  <c r="D62" i="1"/>
  <c r="E62" i="1" s="1"/>
  <c r="D66" i="1"/>
  <c r="E66" i="1" s="1"/>
  <c r="K106" i="1"/>
  <c r="J8" i="1"/>
  <c r="K8" i="1" s="1"/>
  <c r="D37" i="1"/>
  <c r="E37" i="1" s="1"/>
  <c r="J50" i="1"/>
  <c r="K50" i="1" s="1"/>
  <c r="J5" i="1"/>
  <c r="K5" i="1" s="1"/>
  <c r="J40" i="1"/>
  <c r="K40" i="1" s="1"/>
  <c r="D40" i="1"/>
  <c r="E40" i="1" s="1"/>
  <c r="J63" i="1"/>
  <c r="K63" i="1" s="1"/>
  <c r="D6" i="3"/>
  <c r="E6" i="3" s="1"/>
  <c r="D39" i="3"/>
  <c r="E39" i="3" s="1"/>
  <c r="J16" i="2"/>
  <c r="K16" i="2" s="1"/>
  <c r="D39" i="2"/>
  <c r="E39" i="2" s="1"/>
  <c r="J38" i="2"/>
  <c r="K38" i="2" s="1"/>
  <c r="D24" i="1"/>
  <c r="E24" i="1" s="1"/>
  <c r="D33" i="3"/>
  <c r="E33" i="3" s="1"/>
  <c r="D40" i="3"/>
  <c r="E40" i="3" s="1"/>
  <c r="J27" i="2"/>
  <c r="K27" i="2" s="1"/>
  <c r="D48" i="2"/>
  <c r="E48" i="2" s="1"/>
  <c r="D13" i="3"/>
  <c r="E13" i="3" s="1"/>
  <c r="D36" i="3"/>
  <c r="E36" i="3" s="1"/>
  <c r="D32" i="3"/>
  <c r="E32" i="3" s="1"/>
  <c r="D6" i="2"/>
  <c r="E6" i="2" s="1"/>
  <c r="J5" i="2"/>
  <c r="K5" i="2" s="1"/>
  <c r="J36" i="1"/>
  <c r="K36" i="1" s="1"/>
  <c r="I891" i="2"/>
  <c r="J891" i="2"/>
  <c r="I933" i="2"/>
  <c r="J933" i="2"/>
  <c r="I975" i="2"/>
  <c r="J975" i="2"/>
  <c r="I1017" i="2"/>
  <c r="J1017" i="2"/>
  <c r="I1059" i="2"/>
  <c r="J1059" i="2"/>
  <c r="I1101" i="2"/>
  <c r="J1101" i="2"/>
  <c r="I1143" i="2"/>
  <c r="J1143" i="2"/>
  <c r="I1185" i="2"/>
  <c r="J1185" i="2"/>
  <c r="I912" i="2"/>
  <c r="J912" i="2"/>
  <c r="I954" i="2"/>
  <c r="J954" i="2"/>
  <c r="J996" i="2"/>
  <c r="I1038" i="2"/>
  <c r="J1038" i="2"/>
  <c r="I1080" i="2"/>
  <c r="J1080" i="2"/>
  <c r="I1122" i="2"/>
  <c r="J1122" i="2"/>
  <c r="J1164" i="2"/>
  <c r="K1206" i="2"/>
  <c r="J1206" i="2" s="1"/>
  <c r="K133" i="2"/>
  <c r="I133" i="2" s="1"/>
  <c r="K302" i="2"/>
  <c r="I302" i="2" s="1"/>
  <c r="E470" i="2"/>
  <c r="D470" i="2" s="1"/>
  <c r="E575" i="2"/>
  <c r="C575" i="2" s="1"/>
  <c r="E596" i="2"/>
  <c r="D596" i="2" s="1"/>
  <c r="E659" i="2"/>
  <c r="D659" i="2" s="1"/>
  <c r="E701" i="2"/>
  <c r="C701" i="2" s="1"/>
  <c r="E744" i="2"/>
  <c r="D744" i="2" s="1"/>
  <c r="E870" i="2"/>
  <c r="E891" i="2"/>
  <c r="D891" i="2" s="1"/>
  <c r="E912" i="2"/>
  <c r="D912" i="2" s="1"/>
  <c r="E933" i="2"/>
  <c r="D933" i="2" s="1"/>
  <c r="E954" i="2"/>
  <c r="E975" i="2"/>
  <c r="E996" i="2"/>
  <c r="C996" i="2" s="1"/>
  <c r="E1017" i="2"/>
  <c r="C1017" i="2" s="1"/>
  <c r="E1038" i="2"/>
  <c r="E1059" i="2"/>
  <c r="E1080" i="2"/>
  <c r="C1080" i="2" s="1"/>
  <c r="E1101" i="2"/>
  <c r="D1101" i="2" s="1"/>
  <c r="E1122" i="2"/>
  <c r="E1143" i="2"/>
  <c r="C1143" i="2" s="1"/>
  <c r="E1164" i="2"/>
  <c r="C1164" i="2" s="1"/>
  <c r="E1185" i="2"/>
  <c r="D1185" i="2" s="1"/>
  <c r="K470" i="2"/>
  <c r="K512" i="2"/>
  <c r="I512" i="2" s="1"/>
  <c r="K554" i="2"/>
  <c r="I554" i="2" s="1"/>
  <c r="K596" i="2"/>
  <c r="I596" i="2" s="1"/>
  <c r="K638" i="2"/>
  <c r="K680" i="2"/>
  <c r="I680" i="2" s="1"/>
  <c r="K722" i="2"/>
  <c r="I722" i="2" s="1"/>
  <c r="K765" i="2"/>
  <c r="I765" i="2" s="1"/>
  <c r="K807" i="2"/>
  <c r="K849" i="2"/>
  <c r="I849" i="2" s="1"/>
  <c r="K870" i="2"/>
  <c r="I870" i="2" s="1"/>
  <c r="K48" i="2"/>
  <c r="E2" i="4"/>
  <c r="K6" i="1"/>
  <c r="E6" i="1"/>
  <c r="E128" i="3"/>
  <c r="D128" i="3" s="1"/>
  <c r="E104" i="3"/>
  <c r="D104" i="3" s="1"/>
  <c r="E92" i="3"/>
  <c r="E81" i="3"/>
  <c r="E70" i="3"/>
  <c r="E116" i="3"/>
  <c r="D116" i="3" s="1"/>
  <c r="E89" i="1"/>
  <c r="D89" i="1" s="1"/>
  <c r="C491" i="2"/>
  <c r="D491" i="2"/>
  <c r="C533" i="2"/>
  <c r="D533" i="2"/>
  <c r="I575" i="2"/>
  <c r="J575" i="2"/>
  <c r="I617" i="2"/>
  <c r="J617" i="2"/>
  <c r="I786" i="2"/>
  <c r="J786" i="2"/>
  <c r="I828" i="2"/>
  <c r="J828" i="2"/>
  <c r="I1227" i="2"/>
  <c r="J1227" i="2"/>
  <c r="I638" i="2"/>
  <c r="J638" i="2"/>
  <c r="I807" i="2"/>
  <c r="J807" i="2"/>
  <c r="J849" i="2"/>
  <c r="E1227" i="2"/>
  <c r="C1227" i="2" s="1"/>
  <c r="K323" i="2"/>
  <c r="I323" i="2" s="1"/>
  <c r="E617" i="2"/>
  <c r="C617" i="2" s="1"/>
  <c r="E638" i="2"/>
  <c r="D638" i="2" s="1"/>
  <c r="E680" i="2"/>
  <c r="D680" i="2" s="1"/>
  <c r="E722" i="2"/>
  <c r="D722" i="2" s="1"/>
  <c r="E765" i="2"/>
  <c r="C765" i="2" s="1"/>
  <c r="E786" i="2"/>
  <c r="C786" i="2" s="1"/>
  <c r="E807" i="2"/>
  <c r="D807" i="2" s="1"/>
  <c r="E828" i="2"/>
  <c r="C828" i="2" s="1"/>
  <c r="E849" i="2"/>
  <c r="D849" i="2" s="1"/>
  <c r="E512" i="2"/>
  <c r="D512" i="2" s="1"/>
  <c r="K659" i="2"/>
  <c r="J659" i="2" s="1"/>
  <c r="K701" i="2"/>
  <c r="J701" i="2" s="1"/>
  <c r="K744" i="2"/>
  <c r="J744" i="2" s="1"/>
  <c r="E145" i="1"/>
  <c r="C145" i="1" s="1"/>
  <c r="E75" i="1"/>
  <c r="C659" i="2"/>
  <c r="D870" i="2"/>
  <c r="C870" i="2"/>
  <c r="C891" i="2"/>
  <c r="C912" i="2"/>
  <c r="D954" i="2"/>
  <c r="C954" i="2"/>
  <c r="D975" i="2"/>
  <c r="C975" i="2"/>
  <c r="C1038" i="2"/>
  <c r="D1038" i="2"/>
  <c r="C1059" i="2"/>
  <c r="D1059" i="2"/>
  <c r="D1122" i="2"/>
  <c r="C1122" i="2"/>
  <c r="D1143" i="2"/>
  <c r="D1206" i="2"/>
  <c r="C1206" i="2"/>
  <c r="J680" i="2"/>
  <c r="J765" i="2"/>
  <c r="C722" i="2"/>
  <c r="D765" i="2"/>
  <c r="D786" i="2"/>
  <c r="D828" i="2"/>
  <c r="C849" i="2"/>
  <c r="I701" i="2"/>
  <c r="C596" i="2"/>
  <c r="D554" i="2"/>
  <c r="C554" i="2"/>
  <c r="I533" i="2"/>
  <c r="J533" i="2"/>
  <c r="J512" i="2"/>
  <c r="J491" i="2"/>
  <c r="I470" i="2"/>
  <c r="J470" i="2"/>
  <c r="C449" i="2"/>
  <c r="J449" i="2"/>
  <c r="K344" i="2"/>
  <c r="I344" i="2" s="1"/>
  <c r="K386" i="2"/>
  <c r="I386" i="2" s="1"/>
  <c r="K407" i="2"/>
  <c r="I407" i="2" s="1"/>
  <c r="K428" i="2"/>
  <c r="I428" i="2" s="1"/>
  <c r="K112" i="2"/>
  <c r="I112" i="2" s="1"/>
  <c r="K155" i="2"/>
  <c r="I155" i="2" s="1"/>
  <c r="K239" i="2"/>
  <c r="I239" i="2" s="1"/>
  <c r="K281" i="2"/>
  <c r="I281" i="2" s="1"/>
  <c r="K176" i="2"/>
  <c r="I176" i="2" s="1"/>
  <c r="K218" i="2"/>
  <c r="I218" i="2" s="1"/>
  <c r="K365" i="2"/>
  <c r="I365" i="2" s="1"/>
  <c r="K197" i="2"/>
  <c r="I197" i="2" s="1"/>
  <c r="K260" i="2"/>
  <c r="I260" i="2" s="1"/>
  <c r="J407" i="2"/>
  <c r="E112" i="2"/>
  <c r="D112" i="2" s="1"/>
  <c r="J133" i="2"/>
  <c r="E133" i="2"/>
  <c r="D133" i="2" s="1"/>
  <c r="E155" i="2"/>
  <c r="D155" i="2" s="1"/>
  <c r="E176" i="2"/>
  <c r="D176" i="2" s="1"/>
  <c r="J197" i="2"/>
  <c r="E197" i="2"/>
  <c r="D197" i="2" s="1"/>
  <c r="E218" i="2"/>
  <c r="D218" i="2" s="1"/>
  <c r="E239" i="2"/>
  <c r="D239" i="2" s="1"/>
  <c r="E260" i="2"/>
  <c r="D260" i="2" s="1"/>
  <c r="E281" i="2"/>
  <c r="D281" i="2" s="1"/>
  <c r="J302" i="2"/>
  <c r="E302" i="2"/>
  <c r="D302" i="2" s="1"/>
  <c r="J323" i="2"/>
  <c r="E323" i="2"/>
  <c r="D323" i="2" s="1"/>
  <c r="E344" i="2"/>
  <c r="D344" i="2" s="1"/>
  <c r="E365" i="2"/>
  <c r="D365" i="2" s="1"/>
  <c r="E386" i="2"/>
  <c r="D386" i="2" s="1"/>
  <c r="E407" i="2"/>
  <c r="E428" i="2"/>
  <c r="D428" i="2" s="1"/>
  <c r="D208" i="1" l="1"/>
  <c r="D292" i="1"/>
  <c r="D187" i="1"/>
  <c r="I292" i="1"/>
  <c r="K54" i="1"/>
  <c r="I54" i="1" s="1"/>
  <c r="I313" i="1"/>
  <c r="L10" i="4"/>
  <c r="M10" i="4" s="1"/>
  <c r="B38" i="5" s="1"/>
  <c r="J64" i="2" s="1"/>
  <c r="K64" i="2" s="1"/>
  <c r="D250" i="1"/>
  <c r="J187" i="1"/>
  <c r="C334" i="1"/>
  <c r="I334" i="1"/>
  <c r="D271" i="1"/>
  <c r="I166" i="1"/>
  <c r="I229" i="1"/>
  <c r="I208" i="1"/>
  <c r="D229" i="1"/>
  <c r="I250" i="1"/>
  <c r="J155" i="2"/>
  <c r="D1164" i="2"/>
  <c r="D701" i="2"/>
  <c r="J596" i="2"/>
  <c r="C155" i="2"/>
  <c r="D617" i="2"/>
  <c r="D1080" i="2"/>
  <c r="J554" i="2"/>
  <c r="C112" i="2"/>
  <c r="C638" i="2"/>
  <c r="D996" i="2"/>
  <c r="D21" i="4"/>
  <c r="C21" i="4"/>
  <c r="F10" i="4"/>
  <c r="D2" i="4"/>
  <c r="F2" i="4"/>
  <c r="B28" i="5" s="1"/>
  <c r="K5" i="4" s="1"/>
  <c r="L5" i="4" s="1"/>
  <c r="L2" i="4" s="1"/>
  <c r="K2" i="4" s="1"/>
  <c r="C365" i="2"/>
  <c r="C1185" i="2"/>
  <c r="C1101" i="2"/>
  <c r="D1017" i="2"/>
  <c r="C933" i="2"/>
  <c r="C744" i="2"/>
  <c r="D575" i="2"/>
  <c r="J870" i="2"/>
  <c r="I1206" i="2"/>
  <c r="J344" i="2"/>
  <c r="I744" i="2"/>
  <c r="J722" i="2"/>
  <c r="D1227" i="2"/>
  <c r="C470" i="2"/>
  <c r="C302" i="2"/>
  <c r="J386" i="2"/>
  <c r="J218" i="2"/>
  <c r="E21" i="1"/>
  <c r="D21" i="1" s="1"/>
  <c r="K35" i="2"/>
  <c r="I35" i="2" s="1"/>
  <c r="C10" i="4"/>
  <c r="J428" i="2"/>
  <c r="J281" i="2"/>
  <c r="I659" i="2"/>
  <c r="J112" i="2"/>
  <c r="C2" i="4"/>
  <c r="C130" i="1"/>
  <c r="I43" i="1"/>
  <c r="J54" i="1"/>
  <c r="C128" i="3"/>
  <c r="C104" i="3"/>
  <c r="C116" i="3"/>
  <c r="D92" i="3"/>
  <c r="C92" i="3"/>
  <c r="D81" i="3"/>
  <c r="C81" i="3"/>
  <c r="D70" i="3"/>
  <c r="C70" i="3"/>
  <c r="C89" i="1"/>
  <c r="C115" i="1"/>
  <c r="I145" i="1"/>
  <c r="C428" i="2"/>
  <c r="J239" i="2"/>
  <c r="C807" i="2"/>
  <c r="C680" i="2"/>
  <c r="C323" i="2"/>
  <c r="C281" i="2"/>
  <c r="J365" i="2"/>
  <c r="C512" i="2"/>
  <c r="C103" i="1"/>
  <c r="C239" i="2"/>
  <c r="C62" i="2"/>
  <c r="C197" i="2"/>
  <c r="D145" i="1"/>
  <c r="D54" i="1"/>
  <c r="C54" i="1"/>
  <c r="C75" i="1"/>
  <c r="D75" i="1"/>
  <c r="C344" i="2"/>
  <c r="J260" i="2"/>
  <c r="J176" i="2"/>
  <c r="C386" i="2"/>
  <c r="C218" i="2"/>
  <c r="C260" i="2"/>
  <c r="C133" i="2"/>
  <c r="C176" i="2"/>
  <c r="D407" i="2"/>
  <c r="C407" i="2"/>
  <c r="J2" i="4" l="1"/>
  <c r="M2" i="4"/>
  <c r="B5" i="5" s="1"/>
  <c r="D53" i="2" s="1"/>
  <c r="E53" i="2" s="1"/>
  <c r="E51" i="2" s="1"/>
  <c r="D31" i="3"/>
  <c r="E31" i="3" s="1"/>
  <c r="J47" i="2"/>
  <c r="K47" i="2" s="1"/>
  <c r="K45" i="2" s="1"/>
  <c r="C21" i="1"/>
  <c r="J35" i="2"/>
  <c r="K10" i="4"/>
  <c r="J10" i="4"/>
  <c r="C51" i="2" l="1"/>
  <c r="D51" i="2"/>
  <c r="B19" i="5"/>
  <c r="J23" i="1"/>
  <c r="K23" i="1" s="1"/>
  <c r="K21" i="1" s="1"/>
  <c r="J21" i="1" s="1"/>
  <c r="J53" i="2"/>
  <c r="K53" i="2" s="1"/>
  <c r="K51" i="2" s="1"/>
  <c r="J66" i="2"/>
  <c r="K66" i="2" s="1"/>
  <c r="K62" i="2" s="1"/>
  <c r="B23" i="5" s="1"/>
  <c r="D4" i="1"/>
  <c r="E4" i="1" s="1"/>
  <c r="E2" i="1" s="1"/>
  <c r="D2" i="1" s="1"/>
  <c r="D37" i="2"/>
  <c r="E37" i="2" s="1"/>
  <c r="E35" i="2" s="1"/>
  <c r="D35" i="2" s="1"/>
  <c r="J35" i="1"/>
  <c r="K35" i="1" s="1"/>
  <c r="K33" i="1" s="1"/>
  <c r="J33" i="1" s="1"/>
  <c r="J4" i="1"/>
  <c r="K4" i="1" s="1"/>
  <c r="K2" i="1" s="1"/>
  <c r="I2" i="1" s="1"/>
  <c r="J26" i="2"/>
  <c r="K26" i="2" s="1"/>
  <c r="K24" i="2" s="1"/>
  <c r="B45" i="5" s="1"/>
  <c r="J91" i="1"/>
  <c r="K91" i="1" s="1"/>
  <c r="J4" i="2"/>
  <c r="K4" i="2" s="1"/>
  <c r="K2" i="2" s="1"/>
  <c r="I2" i="2" s="1"/>
  <c r="J77" i="1"/>
  <c r="K77" i="1" s="1"/>
  <c r="D19" i="3"/>
  <c r="E19" i="3" s="1"/>
  <c r="J117" i="1"/>
  <c r="K117" i="1" s="1"/>
  <c r="D4" i="2"/>
  <c r="E4" i="2" s="1"/>
  <c r="E2" i="2" s="1"/>
  <c r="B44" i="5" s="1"/>
  <c r="J13" i="1"/>
  <c r="K13" i="1" s="1"/>
  <c r="D35" i="1"/>
  <c r="E35" i="1" s="1"/>
  <c r="E33" i="1" s="1"/>
  <c r="D33" i="1" s="1"/>
  <c r="J132" i="1"/>
  <c r="K132" i="1" s="1"/>
  <c r="D47" i="2"/>
  <c r="E47" i="2" s="1"/>
  <c r="E45" i="2" s="1"/>
  <c r="B30" i="5" s="1"/>
  <c r="D15" i="2"/>
  <c r="E15" i="2" s="1"/>
  <c r="E13" i="2" s="1"/>
  <c r="D13" i="2" s="1"/>
  <c r="D38" i="3"/>
  <c r="E38" i="3" s="1"/>
  <c r="E30" i="3" s="1"/>
  <c r="C30" i="3" s="1"/>
  <c r="D50" i="3"/>
  <c r="E50" i="3" s="1"/>
  <c r="E48" i="3" s="1"/>
  <c r="D48" i="3" s="1"/>
  <c r="D13" i="1"/>
  <c r="E13" i="1" s="1"/>
  <c r="D45" i="1"/>
  <c r="E45" i="1" s="1"/>
  <c r="E43" i="1" s="1"/>
  <c r="C43" i="1" s="1"/>
  <c r="J15" i="2"/>
  <c r="K15" i="2" s="1"/>
  <c r="K13" i="2" s="1"/>
  <c r="I13" i="2" s="1"/>
  <c r="D5" i="3"/>
  <c r="E5" i="3" s="1"/>
  <c r="D26" i="2"/>
  <c r="E26" i="2" s="1"/>
  <c r="E24" i="2" s="1"/>
  <c r="C24" i="2" s="1"/>
  <c r="D12" i="3"/>
  <c r="E12" i="3" s="1"/>
  <c r="E10" i="3" s="1"/>
  <c r="D10" i="3" s="1"/>
  <c r="I21" i="1"/>
  <c r="D2" i="2"/>
  <c r="B46" i="5"/>
  <c r="B31" i="5"/>
  <c r="J45" i="2"/>
  <c r="I45" i="2"/>
  <c r="I62" i="2"/>
  <c r="J62" i="2"/>
  <c r="B22" i="5"/>
  <c r="C48" i="3" l="1"/>
  <c r="J2" i="1"/>
  <c r="I24" i="2"/>
  <c r="C35" i="2"/>
  <c r="C2" i="1"/>
  <c r="J24" i="2"/>
  <c r="I51" i="2"/>
  <c r="J51" i="2"/>
  <c r="B33" i="5"/>
  <c r="D43" i="1"/>
  <c r="D45" i="2"/>
  <c r="C45" i="2"/>
  <c r="C33" i="1"/>
  <c r="C2" i="2"/>
  <c r="J2" i="2"/>
  <c r="I33" i="1"/>
  <c r="C13" i="2"/>
  <c r="D30" i="3"/>
  <c r="D24" i="2"/>
  <c r="J13" i="2"/>
  <c r="E3" i="3"/>
  <c r="C3" i="3" s="1"/>
  <c r="C10" i="3"/>
  <c r="D98" i="1"/>
  <c r="E98" i="1" s="1"/>
  <c r="J139" i="1"/>
  <c r="K139" i="1" s="1"/>
  <c r="J78" i="1"/>
  <c r="K78" i="1" s="1"/>
  <c r="K75" i="1" s="1"/>
  <c r="D86" i="1"/>
  <c r="E86" i="1" s="1"/>
  <c r="J98" i="1"/>
  <c r="K98" i="1" s="1"/>
  <c r="D124" i="1"/>
  <c r="E124" i="1" s="1"/>
  <c r="D139" i="1"/>
  <c r="E139" i="1" s="1"/>
  <c r="J86" i="1"/>
  <c r="K86" i="1" s="1"/>
  <c r="D100" i="1"/>
  <c r="E100" i="1" s="1"/>
  <c r="J133" i="1"/>
  <c r="K133" i="1" s="1"/>
  <c r="K130" i="1" s="1"/>
  <c r="J84" i="1"/>
  <c r="K84" i="1" s="1"/>
  <c r="J118" i="1"/>
  <c r="K118" i="1" s="1"/>
  <c r="K115" i="1" s="1"/>
  <c r="I115" i="1" s="1"/>
  <c r="D110" i="1"/>
  <c r="E110" i="1" s="1"/>
  <c r="D112" i="1"/>
  <c r="E112" i="1" s="1"/>
  <c r="D141" i="1"/>
  <c r="E141" i="1" s="1"/>
  <c r="J126" i="1"/>
  <c r="K126" i="1" s="1"/>
  <c r="J124" i="1"/>
  <c r="K124" i="1" s="1"/>
  <c r="D84" i="1"/>
  <c r="E84" i="1" s="1"/>
  <c r="J92" i="1"/>
  <c r="K92" i="1" s="1"/>
  <c r="K89" i="1" s="1"/>
  <c r="D126" i="1"/>
  <c r="E126" i="1" s="1"/>
  <c r="J100" i="1"/>
  <c r="K100" i="1" s="1"/>
  <c r="J141" i="1"/>
  <c r="K141" i="1" s="1"/>
  <c r="J105" i="1"/>
  <c r="K105" i="1" s="1"/>
  <c r="K103" i="1" s="1"/>
  <c r="J85" i="1"/>
  <c r="K85" i="1" s="1"/>
  <c r="D85" i="1"/>
  <c r="E85" i="1" s="1"/>
  <c r="J99" i="1"/>
  <c r="K99" i="1" s="1"/>
  <c r="D18" i="1"/>
  <c r="E18" i="1" s="1"/>
  <c r="E11" i="1" s="1"/>
  <c r="J140" i="1"/>
  <c r="K140" i="1" s="1"/>
  <c r="J125" i="1"/>
  <c r="K125" i="1" s="1"/>
  <c r="D111" i="1"/>
  <c r="E111" i="1" s="1"/>
  <c r="D125" i="1"/>
  <c r="E125" i="1" s="1"/>
  <c r="D140" i="1"/>
  <c r="E140" i="1" s="1"/>
  <c r="D99" i="1"/>
  <c r="E99" i="1" s="1"/>
  <c r="J18" i="1"/>
  <c r="K18" i="1" s="1"/>
  <c r="K11" i="1" s="1"/>
  <c r="D3" i="3"/>
  <c r="J89" i="1" l="1"/>
  <c r="I89" i="1"/>
  <c r="I75" i="1"/>
  <c r="J75" i="1"/>
  <c r="I130" i="1"/>
  <c r="J130" i="1"/>
  <c r="J115" i="1"/>
  <c r="J11" i="1"/>
  <c r="I11" i="1"/>
  <c r="C11" i="1"/>
  <c r="D11" i="1"/>
  <c r="J103" i="1"/>
  <c r="I103" i="1"/>
</calcChain>
</file>

<file path=xl/sharedStrings.xml><?xml version="1.0" encoding="utf-8"?>
<sst xmlns="http://schemas.openxmlformats.org/spreadsheetml/2006/main" count="2550" uniqueCount="119">
  <si>
    <t>VENDA</t>
  </si>
  <si>
    <t>CUSTO</t>
  </si>
  <si>
    <t>MKUP</t>
  </si>
  <si>
    <t>ITEM</t>
  </si>
  <si>
    <t>QTD</t>
  </si>
  <si>
    <t>UNID</t>
  </si>
  <si>
    <t>PREÇO INSUMO</t>
  </si>
  <si>
    <t>CUSTO TOTAL</t>
  </si>
  <si>
    <t>KG</t>
  </si>
  <si>
    <t>CMV</t>
  </si>
  <si>
    <t>NOME DO PRATO</t>
  </si>
  <si>
    <t>escrever nome do prato</t>
  </si>
  <si>
    <t>ARROZ</t>
  </si>
  <si>
    <t>CREAM CHEESE</t>
  </si>
  <si>
    <t>SALMÃO</t>
  </si>
  <si>
    <t>ALGA</t>
  </si>
  <si>
    <t>GERGELIM</t>
  </si>
  <si>
    <t>NIGUIRI SKIN</t>
  </si>
  <si>
    <t>GUNKAN SALMÃO</t>
  </si>
  <si>
    <t>SASHIMI SALMÃO</t>
  </si>
  <si>
    <t>SALMAO PACK 18</t>
  </si>
  <si>
    <t>PACK 1</t>
  </si>
  <si>
    <t>5 SASHIMI 10GR</t>
  </si>
  <si>
    <t>5 URA FILA</t>
  </si>
  <si>
    <t>4 OSHI</t>
  </si>
  <si>
    <t>ROLO FILME</t>
  </si>
  <si>
    <t>WASABI / GENGIBRE</t>
  </si>
  <si>
    <t>4 NIGUIRI</t>
  </si>
  <si>
    <t>TEMAKI</t>
  </si>
  <si>
    <t>POKE ALASKA</t>
  </si>
  <si>
    <t>POKE ROAST</t>
  </si>
  <si>
    <t>POTE 500ML</t>
  </si>
  <si>
    <t>ATUM</t>
  </si>
  <si>
    <t>MANGA</t>
  </si>
  <si>
    <t>SALMÃO GRELHADO</t>
  </si>
  <si>
    <t>POKE FIT</t>
  </si>
  <si>
    <t>BATATA DOCE</t>
  </si>
  <si>
    <t>PEPINO EM FIOS</t>
  </si>
  <si>
    <t>POKE SUNOMONO</t>
  </si>
  <si>
    <t>CENOURA EM FIOS</t>
  </si>
  <si>
    <t>POKE CAMARÃO</t>
  </si>
  <si>
    <t>1 TEMAKI + POKE + REFRI</t>
  </si>
  <si>
    <t>REFRI</t>
  </si>
  <si>
    <t>COMBO 2 POKE</t>
  </si>
  <si>
    <t>POKE ROAST SKIN</t>
  </si>
  <si>
    <t>SKIN</t>
  </si>
  <si>
    <t>MOLHO SU</t>
  </si>
  <si>
    <t>ARROZ DE SUSHI</t>
  </si>
  <si>
    <t>lts</t>
  </si>
  <si>
    <t>kg</t>
  </si>
  <si>
    <t>SAL FINO</t>
  </si>
  <si>
    <t>GLUTAMATO</t>
  </si>
  <si>
    <t>AÇUCAR</t>
  </si>
  <si>
    <t>TEMPERO SUSHI CASTELO</t>
  </si>
  <si>
    <t>AGUA</t>
  </si>
  <si>
    <t>LTS</t>
  </si>
  <si>
    <t>ARROZ DE SUSHI 10KG|R$4,20/KG</t>
  </si>
  <si>
    <t>MOLHO SU 30LTS|R$6,06/LTS</t>
  </si>
  <si>
    <t>KIT HASHI (0,10) SHOYO (0,10) MOLH (0,05)</t>
  </si>
  <si>
    <t>DPC 02</t>
  </si>
  <si>
    <t>DPC 01</t>
  </si>
  <si>
    <t>HOT FILA</t>
  </si>
  <si>
    <t>HF 04</t>
  </si>
  <si>
    <t>HOT 48</t>
  </si>
  <si>
    <t>DPC 04</t>
  </si>
  <si>
    <t>DPC 00</t>
  </si>
  <si>
    <t>PACKZITO</t>
  </si>
  <si>
    <t>SALMAO PACK 18 2X1</t>
  </si>
  <si>
    <t>PACK 1 2X1</t>
  </si>
  <si>
    <t>BARBA RUIVA</t>
  </si>
  <si>
    <t>PETROPOLIS 48</t>
  </si>
  <si>
    <t>SALMÃO 32 BB</t>
  </si>
  <si>
    <t>DPC 03</t>
  </si>
  <si>
    <t>TEMAKI 2X1</t>
  </si>
  <si>
    <t>ACAI</t>
  </si>
  <si>
    <t>ATUM APARAS</t>
  </si>
  <si>
    <t xml:space="preserve">SKIN </t>
  </si>
  <si>
    <t>POKE FIT TUNA</t>
  </si>
  <si>
    <t>POKE SALAD TUNA</t>
  </si>
  <si>
    <t>POKE SALAD SKIN</t>
  </si>
  <si>
    <t>ATUM PEDAÇOS</t>
  </si>
  <si>
    <t>POKE FIT CHICKEN</t>
  </si>
  <si>
    <t>FRANGO</t>
  </si>
  <si>
    <t>SALAD (BAMBOO)</t>
  </si>
  <si>
    <t>POKE TUNA ORIGINAL</t>
  </si>
  <si>
    <t>TEMAKI + FRUKI</t>
  </si>
  <si>
    <t>FRUKI</t>
  </si>
  <si>
    <t>ITENS INSUMOS</t>
  </si>
  <si>
    <t>POKE CHICKEN</t>
  </si>
  <si>
    <t>POKE SALMÃO TUNA</t>
  </si>
  <si>
    <t>HONDASHI</t>
  </si>
  <si>
    <t>NAPAL</t>
  </si>
  <si>
    <t>ÓLEO DE GERGELIM</t>
  </si>
  <si>
    <t>SHOYO</t>
  </si>
  <si>
    <t>GENGIBRE</t>
  </si>
  <si>
    <t>LARANJA</t>
  </si>
  <si>
    <t>LIMÃO</t>
  </si>
  <si>
    <t>VINHO TINTO</t>
  </si>
  <si>
    <t>SALAD HOT 48 12KG | R$27,04/KG</t>
  </si>
  <si>
    <t>UNIDADE</t>
  </si>
  <si>
    <t>HOT BAMBOO ROLO</t>
  </si>
  <si>
    <t>SALAD BAMBOO</t>
  </si>
  <si>
    <t>HOSSOMAKI FILA 35GR</t>
  </si>
  <si>
    <t xml:space="preserve">URAMAKI FILA 60GR </t>
  </si>
  <si>
    <t>URAMAKI FILA GK 90GR</t>
  </si>
  <si>
    <t>HOSSOMAKI FILA GK 60GR</t>
  </si>
  <si>
    <t>URAMAKI ROAST 60GR</t>
  </si>
  <si>
    <t>URAMAKI SALAD 60GR</t>
  </si>
  <si>
    <t>URAMAKI SKIN 60GR</t>
  </si>
  <si>
    <t>NIGUIRI SALMÃO 8GR SALMAO</t>
  </si>
  <si>
    <t>MOLHO TARE 20LTS</t>
  </si>
  <si>
    <t>RENDIMENTO LTS</t>
  </si>
  <si>
    <t>RENDIMENTO KG</t>
  </si>
  <si>
    <t>RENDIMENTO SALMÃO</t>
  </si>
  <si>
    <t>PERDA</t>
  </si>
  <si>
    <t>COMPRA</t>
  </si>
  <si>
    <t>f</t>
  </si>
  <si>
    <t xml:space="preserve">PREÇOS UNIDADE </t>
  </si>
  <si>
    <t xml:space="preserve">OSHI 8 PEÇAS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</si>
</sst>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0" fontId="3" fillId="6" borderId="1" xfId="2" applyFont="1" applyFill="1" applyBorder="1" applyAlignment="1">
      <alignment vertical="center"/>
    </xf>
    <xf numFmtId="0" fontId="3" fillId="6" borderId="1" xfId="2" applyFont="1" applyFill="1" applyBorder="1" applyAlignment="1">
      <alignment vertical="center" wrapText="1"/>
    </xf>
    <xf numFmtId="43" fontId="3" fillId="6" borderId="1" xfId="2" applyNumberFormat="1" applyFont="1" applyFill="1" applyBorder="1" applyAlignment="1">
      <alignment vertical="center"/>
    </xf>
    <xf numFmtId="0" fontId="2" fillId="7" borderId="1" xfId="4" applyFill="1" applyBorder="1" applyAlignment="1">
      <alignment vertical="center" wrapText="1"/>
    </xf>
    <xf numFmtId="43" fontId="2" fillId="7" borderId="1" xfId="4" applyNumberFormat="1" applyFill="1" applyBorder="1" applyAlignment="1">
      <alignment vertical="center" wrapText="1"/>
    </xf>
    <xf numFmtId="43" fontId="2" fillId="7" borderId="1" xfId="1" applyFont="1" applyFill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0" fontId="4" fillId="5" borderId="1" xfId="3" applyFont="1" applyFill="1" applyBorder="1" applyAlignment="1">
      <alignment vertical="center" wrapText="1"/>
    </xf>
    <xf numFmtId="44" fontId="4" fillId="5" borderId="1" xfId="3" applyNumberFormat="1" applyFont="1" applyFill="1" applyBorder="1" applyAlignment="1">
      <alignment vertical="center" wrapText="1"/>
    </xf>
    <xf numFmtId="43" fontId="5" fillId="6" borderId="1" xfId="2" applyNumberFormat="1" applyFont="1" applyFill="1" applyBorder="1" applyAlignment="1">
      <alignment vertical="center" wrapText="1"/>
    </xf>
    <xf numFmtId="164" fontId="5" fillId="6" borderId="1" xfId="2" applyNumberFormat="1" applyFont="1" applyFill="1" applyBorder="1" applyAlignment="1">
      <alignment vertical="center" wrapText="1"/>
    </xf>
    <xf numFmtId="44" fontId="5" fillId="6" borderId="1" xfId="2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43" fontId="5" fillId="6" borderId="1" xfId="1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4" fillId="10" borderId="1" xfId="3" applyFont="1" applyFill="1" applyBorder="1" applyAlignment="1">
      <alignment vertical="center" wrapText="1"/>
    </xf>
    <xf numFmtId="44" fontId="4" fillId="10" borderId="1" xfId="3" applyNumberFormat="1" applyFont="1" applyFill="1" applyBorder="1" applyAlignment="1">
      <alignment vertical="center" wrapText="1"/>
    </xf>
    <xf numFmtId="44" fontId="4" fillId="0" borderId="0" xfId="0" applyNumberFormat="1" applyFont="1" applyAlignment="1">
      <alignment vertical="center" wrapText="1"/>
    </xf>
    <xf numFmtId="0" fontId="0" fillId="0" borderId="0" xfId="0" applyBorder="1" applyAlignment="1">
      <alignment vertical="center"/>
    </xf>
    <xf numFmtId="0" fontId="2" fillId="8" borderId="0" xfId="6" applyAlignment="1">
      <alignment horizontal="center"/>
    </xf>
    <xf numFmtId="0" fontId="0" fillId="0" borderId="0" xfId="0" applyAlignment="1">
      <alignment horizontal="center"/>
    </xf>
    <xf numFmtId="43" fontId="2" fillId="8" borderId="0" xfId="1" applyFont="1" applyFill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0" fillId="5" borderId="1" xfId="0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43" fontId="0" fillId="0" borderId="1" xfId="1" applyFont="1" applyBorder="1"/>
    <xf numFmtId="0" fontId="0" fillId="0" borderId="1" xfId="0" applyBorder="1"/>
    <xf numFmtId="0" fontId="2" fillId="8" borderId="1" xfId="6" applyBorder="1" applyAlignment="1">
      <alignment vertical="center" wrapText="1"/>
    </xf>
    <xf numFmtId="44" fontId="2" fillId="8" borderId="1" xfId="6" applyNumberFormat="1" applyBorder="1" applyAlignment="1">
      <alignment vertical="center" wrapText="1"/>
    </xf>
    <xf numFmtId="0" fontId="3" fillId="6" borderId="4" xfId="2" applyFont="1" applyFill="1" applyBorder="1" applyAlignment="1">
      <alignment vertical="center"/>
    </xf>
    <xf numFmtId="0" fontId="3" fillId="6" borderId="4" xfId="2" applyFont="1" applyFill="1" applyBorder="1" applyAlignment="1">
      <alignment vertical="center" wrapText="1"/>
    </xf>
    <xf numFmtId="43" fontId="3" fillId="6" borderId="4" xfId="2" applyNumberFormat="1" applyFont="1" applyFill="1" applyBorder="1" applyAlignment="1">
      <alignment vertical="center"/>
    </xf>
    <xf numFmtId="43" fontId="3" fillId="6" borderId="1" xfId="1" applyFont="1" applyFill="1" applyBorder="1" applyAlignment="1">
      <alignment vertical="center"/>
    </xf>
    <xf numFmtId="43" fontId="2" fillId="7" borderId="1" xfId="1" applyFont="1" applyFill="1" applyBorder="1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horizontal="left" vertical="center"/>
    </xf>
    <xf numFmtId="43" fontId="4" fillId="5" borderId="1" xfId="1" applyFont="1" applyFill="1" applyBorder="1" applyAlignment="1">
      <alignment vertical="center" wrapText="1"/>
    </xf>
    <xf numFmtId="9" fontId="7" fillId="5" borderId="1" xfId="1" applyNumberFormat="1" applyFont="1" applyFill="1" applyBorder="1" applyAlignment="1">
      <alignment vertical="center" wrapText="1"/>
    </xf>
    <xf numFmtId="43" fontId="3" fillId="6" borderId="1" xfId="1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 wrapText="1"/>
    </xf>
    <xf numFmtId="43" fontId="3" fillId="6" borderId="1" xfId="1" applyFont="1" applyFill="1" applyBorder="1" applyAlignment="1">
      <alignment vertical="center" wrapText="1"/>
    </xf>
    <xf numFmtId="43" fontId="4" fillId="0" borderId="0" xfId="1" applyFont="1" applyAlignment="1">
      <alignment vertical="center" wrapText="1"/>
    </xf>
    <xf numFmtId="43" fontId="0" fillId="0" borderId="0" xfId="1" applyFont="1" applyAlignment="1">
      <alignment vertical="center" wrapText="1"/>
    </xf>
    <xf numFmtId="43" fontId="2" fillId="8" borderId="1" xfId="1" applyFont="1" applyFill="1" applyBorder="1" applyAlignment="1">
      <alignment vertical="center" wrapText="1"/>
    </xf>
    <xf numFmtId="10" fontId="5" fillId="6" borderId="1" xfId="5" applyNumberFormat="1" applyFont="1" applyFill="1" applyBorder="1" applyAlignment="1">
      <alignment vertical="center" wrapText="1"/>
    </xf>
    <xf numFmtId="165" fontId="0" fillId="0" borderId="1" xfId="1" applyNumberFormat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Border="1"/>
    <xf numFmtId="165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3" fillId="6" borderId="1" xfId="1" applyNumberFormat="1" applyFont="1" applyFill="1" applyBorder="1" applyAlignment="1">
      <alignment vertical="center" wrapText="1"/>
    </xf>
    <xf numFmtId="165" fontId="4" fillId="5" borderId="1" xfId="1" applyNumberFormat="1" applyFont="1" applyFill="1" applyBorder="1" applyAlignment="1">
      <alignment vertical="center" wrapText="1"/>
    </xf>
    <xf numFmtId="165" fontId="2" fillId="7" borderId="1" xfId="1" applyNumberFormat="1" applyFont="1" applyFill="1" applyBorder="1" applyAlignment="1">
      <alignment vertical="center" wrapText="1"/>
    </xf>
    <xf numFmtId="165" fontId="4" fillId="0" borderId="0" xfId="1" applyNumberFormat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4" fillId="10" borderId="2" xfId="3" applyFont="1" applyFill="1" applyBorder="1" applyAlignment="1">
      <alignment horizontal="center" vertical="center" wrapText="1"/>
    </xf>
    <xf numFmtId="0" fontId="4" fillId="10" borderId="3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</cellXfs>
  <cellStyles count="7">
    <cellStyle name="20% - Ênfase2" xfId="3" builtinId="34"/>
    <cellStyle name="Ênfase1" xfId="6" builtinId="29"/>
    <cellStyle name="Ênfase2" xfId="2" builtinId="33"/>
    <cellStyle name="Ênfase3" xfId="4" builtinId="37"/>
    <cellStyle name="Normal" xfId="0" builtinId="0"/>
    <cellStyle name="Porcentagem" xfId="5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showGridLines="0" topLeftCell="A52" zoomScale="130" zoomScaleNormal="130" workbookViewId="0">
      <selection activeCell="B6" sqref="B6"/>
    </sheetView>
  </sheetViews>
  <sheetFormatPr defaultColWidth="0" defaultRowHeight="15.75" x14ac:dyDescent="0.25"/>
  <cols>
    <col min="1" max="1" width="37.875" bestFit="1" customWidth="1"/>
    <col min="2" max="2" width="16" style="29" bestFit="1" customWidth="1"/>
    <col min="3" max="3" width="12.5" customWidth="1"/>
    <col min="4" max="4" width="10.875" customWidth="1"/>
    <col min="5" max="16384" width="10.875" hidden="1"/>
  </cols>
  <sheetData>
    <row r="1" spans="1:3" s="27" customFormat="1" x14ac:dyDescent="0.25">
      <c r="A1" s="26" t="s">
        <v>87</v>
      </c>
      <c r="B1" s="28" t="s">
        <v>117</v>
      </c>
      <c r="C1" s="28" t="s">
        <v>99</v>
      </c>
    </row>
    <row r="2" spans="1:3" x14ac:dyDescent="0.25">
      <c r="A2" s="3" t="s">
        <v>52</v>
      </c>
      <c r="B2" s="12">
        <v>4.21</v>
      </c>
      <c r="C2" s="55">
        <f>B2*50</f>
        <v>210.5</v>
      </c>
    </row>
    <row r="3" spans="1:3" x14ac:dyDescent="0.25">
      <c r="A3" s="3" t="s">
        <v>54</v>
      </c>
      <c r="B3" s="12">
        <v>0</v>
      </c>
      <c r="C3" s="3"/>
    </row>
    <row r="4" spans="1:3" x14ac:dyDescent="0.25">
      <c r="A4" s="3" t="s">
        <v>15</v>
      </c>
      <c r="B4" s="12">
        <v>0.56000000000000005</v>
      </c>
      <c r="C4" s="35"/>
    </row>
    <row r="5" spans="1:3" x14ac:dyDescent="0.25">
      <c r="A5" s="3" t="s">
        <v>12</v>
      </c>
      <c r="B5" s="44">
        <f>'MOLHOS E PREPAROS'!M2</f>
        <v>4.2409791666666674</v>
      </c>
      <c r="C5" s="3"/>
    </row>
    <row r="6" spans="1:3" x14ac:dyDescent="0.25">
      <c r="A6" s="3" t="s">
        <v>47</v>
      </c>
      <c r="B6" s="12">
        <v>5.45</v>
      </c>
      <c r="C6" s="35"/>
    </row>
    <row r="7" spans="1:3" x14ac:dyDescent="0.25">
      <c r="A7" s="3" t="s">
        <v>32</v>
      </c>
      <c r="B7" s="34">
        <v>25.5</v>
      </c>
      <c r="C7" s="3"/>
    </row>
    <row r="8" spans="1:3" x14ac:dyDescent="0.25">
      <c r="A8" s="3" t="s">
        <v>36</v>
      </c>
      <c r="B8" s="12">
        <v>3.5</v>
      </c>
      <c r="C8" s="3"/>
    </row>
    <row r="9" spans="1:3" x14ac:dyDescent="0.25">
      <c r="A9" s="3" t="s">
        <v>39</v>
      </c>
      <c r="B9" s="34">
        <v>4.3</v>
      </c>
      <c r="C9" s="3"/>
    </row>
    <row r="10" spans="1:3" x14ac:dyDescent="0.25">
      <c r="A10" s="3" t="s">
        <v>13</v>
      </c>
      <c r="B10" s="12">
        <v>20.9</v>
      </c>
      <c r="C10" s="3"/>
    </row>
    <row r="11" spans="1:3" ht="17.100000000000001" customHeight="1" x14ac:dyDescent="0.25">
      <c r="A11" s="3" t="s">
        <v>65</v>
      </c>
      <c r="B11" s="12">
        <v>0.67</v>
      </c>
      <c r="C11" s="35"/>
    </row>
    <row r="12" spans="1:3" x14ac:dyDescent="0.25">
      <c r="A12" s="31" t="s">
        <v>59</v>
      </c>
      <c r="B12" s="32">
        <v>0.82</v>
      </c>
      <c r="C12" s="3"/>
    </row>
    <row r="13" spans="1:3" x14ac:dyDescent="0.25">
      <c r="A13" s="31" t="s">
        <v>64</v>
      </c>
      <c r="B13" s="32">
        <v>1.35</v>
      </c>
      <c r="C13" s="3"/>
    </row>
    <row r="14" spans="1:3" x14ac:dyDescent="0.25">
      <c r="A14" s="3" t="s">
        <v>82</v>
      </c>
      <c r="B14" s="34">
        <v>13.9</v>
      </c>
      <c r="C14" s="3"/>
    </row>
    <row r="15" spans="1:3" x14ac:dyDescent="0.25">
      <c r="A15" s="3" t="s">
        <v>86</v>
      </c>
      <c r="B15" s="34">
        <v>1</v>
      </c>
      <c r="C15" s="3"/>
    </row>
    <row r="16" spans="1:3" x14ac:dyDescent="0.25">
      <c r="A16" s="3" t="s">
        <v>94</v>
      </c>
      <c r="B16" s="34">
        <v>21.7</v>
      </c>
      <c r="C16" s="3"/>
    </row>
    <row r="17" spans="1:3" x14ac:dyDescent="0.25">
      <c r="A17" s="3" t="s">
        <v>16</v>
      </c>
      <c r="B17" s="34">
        <v>24.5</v>
      </c>
      <c r="C17" s="3"/>
    </row>
    <row r="18" spans="1:3" x14ac:dyDescent="0.25">
      <c r="A18" s="3" t="s">
        <v>51</v>
      </c>
      <c r="B18" s="12">
        <v>19.489999999999998</v>
      </c>
      <c r="C18" s="3"/>
    </row>
    <row r="19" spans="1:3" x14ac:dyDescent="0.25">
      <c r="A19" s="35" t="str">
        <f>'PORCOES E PECAS'!A51</f>
        <v>GUNKAN SALMÃO</v>
      </c>
      <c r="B19" s="34">
        <f>'PORCOES E PECAS'!E51</f>
        <v>0.79900979166666664</v>
      </c>
      <c r="C19" s="3"/>
    </row>
    <row r="20" spans="1:3" x14ac:dyDescent="0.25">
      <c r="A20" s="31" t="s">
        <v>62</v>
      </c>
      <c r="B20" s="32">
        <v>0.36</v>
      </c>
      <c r="C20" s="3"/>
    </row>
    <row r="21" spans="1:3" x14ac:dyDescent="0.25">
      <c r="A21" s="3" t="s">
        <v>90</v>
      </c>
      <c r="B21" s="34">
        <f>46.9*2</f>
        <v>93.8</v>
      </c>
      <c r="C21" s="3"/>
    </row>
    <row r="22" spans="1:3" x14ac:dyDescent="0.25">
      <c r="A22" s="35" t="str">
        <f>'PORCOES E PECAS'!G2</f>
        <v>HOSSOMAKI FILA 35GR</v>
      </c>
      <c r="B22" s="34">
        <f>'PORCOES E PECAS'!K2</f>
        <v>3.1804136458333332</v>
      </c>
      <c r="C22" s="35"/>
    </row>
    <row r="23" spans="1:3" x14ac:dyDescent="0.25">
      <c r="A23" s="56" t="str">
        <f>'PORCOES E PECAS'!G62</f>
        <v>HOT BAMBOO ROLO</v>
      </c>
      <c r="B23" s="34">
        <f>'PORCOES E PECAS'!K62</f>
        <v>1.5734839583333331</v>
      </c>
      <c r="C23" s="35"/>
    </row>
    <row r="24" spans="1:3" x14ac:dyDescent="0.25">
      <c r="A24" s="3" t="s">
        <v>58</v>
      </c>
      <c r="B24" s="12">
        <f>0.1*2+(0.1*2)+0.1</f>
        <v>0.5</v>
      </c>
      <c r="C24" s="35"/>
    </row>
    <row r="25" spans="1:3" x14ac:dyDescent="0.25">
      <c r="A25" s="3" t="s">
        <v>95</v>
      </c>
      <c r="B25" s="34">
        <v>2.5</v>
      </c>
      <c r="C25" s="35"/>
    </row>
    <row r="26" spans="1:3" x14ac:dyDescent="0.25">
      <c r="A26" s="3" t="s">
        <v>96</v>
      </c>
      <c r="B26" s="34">
        <v>4.2</v>
      </c>
      <c r="C26" s="35"/>
    </row>
    <row r="27" spans="1:3" x14ac:dyDescent="0.25">
      <c r="A27" s="3" t="s">
        <v>33</v>
      </c>
      <c r="B27" s="12">
        <v>4.3</v>
      </c>
      <c r="C27" s="35"/>
    </row>
    <row r="28" spans="1:3" x14ac:dyDescent="0.25">
      <c r="A28" s="3" t="s">
        <v>46</v>
      </c>
      <c r="B28" s="12">
        <f>'MOLHOS E PREPAROS'!F2</f>
        <v>6.0639166666666675</v>
      </c>
      <c r="C28" s="35"/>
    </row>
    <row r="29" spans="1:3" x14ac:dyDescent="0.25">
      <c r="A29" s="3" t="s">
        <v>91</v>
      </c>
      <c r="B29" s="34">
        <v>62.14</v>
      </c>
      <c r="C29" s="35"/>
    </row>
    <row r="30" spans="1:3" x14ac:dyDescent="0.25">
      <c r="A30" s="35" t="str">
        <f>'PORCOES E PECAS'!A45</f>
        <v>NIGUIRI SALMÃO 8GR SALMAO</v>
      </c>
      <c r="B30" s="34">
        <f>'PORCOES E PECAS'!E45</f>
        <v>0.56801468749999995</v>
      </c>
      <c r="C30" s="35"/>
    </row>
    <row r="31" spans="1:3" x14ac:dyDescent="0.25">
      <c r="A31" s="35" t="str">
        <f>'PORCOES E PECAS'!G45</f>
        <v>NIGUIRI SKIN</v>
      </c>
      <c r="B31" s="34">
        <f>'PORCOES E PECAS'!K45</f>
        <v>0.15661468750000002</v>
      </c>
      <c r="C31" s="35"/>
    </row>
    <row r="32" spans="1:3" x14ac:dyDescent="0.25">
      <c r="A32" s="3" t="s">
        <v>92</v>
      </c>
      <c r="B32" s="34">
        <v>38.9</v>
      </c>
      <c r="C32" s="35"/>
    </row>
    <row r="33" spans="1:3" x14ac:dyDescent="0.25">
      <c r="A33" s="35" t="str">
        <f>'PORCOES E PECAS'!G51</f>
        <v xml:space="preserve">OSHI 8 PEÇAS </v>
      </c>
      <c r="B33" s="34">
        <f>'PORCOES E PECAS'!K51</f>
        <v>5.1764252083333329</v>
      </c>
      <c r="C33" s="35"/>
    </row>
    <row r="34" spans="1:3" x14ac:dyDescent="0.25">
      <c r="A34" s="3" t="s">
        <v>37</v>
      </c>
      <c r="B34" s="12">
        <v>5.99</v>
      </c>
      <c r="C34" s="35"/>
    </row>
    <row r="35" spans="1:3" x14ac:dyDescent="0.25">
      <c r="A35" s="3" t="s">
        <v>31</v>
      </c>
      <c r="B35" s="12">
        <v>0.67</v>
      </c>
      <c r="C35" s="35"/>
    </row>
    <row r="36" spans="1:3" x14ac:dyDescent="0.25">
      <c r="A36" s="31" t="s">
        <v>25</v>
      </c>
      <c r="B36" s="32"/>
      <c r="C36" s="35"/>
    </row>
    <row r="37" spans="1:3" x14ac:dyDescent="0.25">
      <c r="A37" s="3" t="s">
        <v>50</v>
      </c>
      <c r="B37" s="12">
        <v>1.36</v>
      </c>
      <c r="C37" s="35"/>
    </row>
    <row r="38" spans="1:3" x14ac:dyDescent="0.25">
      <c r="A38" s="35" t="s">
        <v>101</v>
      </c>
      <c r="B38" s="34">
        <f>'MOLHOS E PREPAROS'!M10</f>
        <v>27.035874999999994</v>
      </c>
      <c r="C38" s="35"/>
    </row>
    <row r="39" spans="1:3" x14ac:dyDescent="0.25">
      <c r="A39" s="3" t="s">
        <v>14</v>
      </c>
      <c r="B39" s="12">
        <f>'MOLHOS E PREPAROS'!F21</f>
        <v>63.05</v>
      </c>
      <c r="C39" s="35"/>
    </row>
    <row r="40" spans="1:3" x14ac:dyDescent="0.25">
      <c r="A40" s="3" t="s">
        <v>34</v>
      </c>
      <c r="B40" s="12">
        <f>48.5*1.3</f>
        <v>63.050000000000004</v>
      </c>
      <c r="C40" s="35"/>
    </row>
    <row r="41" spans="1:3" x14ac:dyDescent="0.25">
      <c r="A41" s="3" t="s">
        <v>93</v>
      </c>
      <c r="B41" s="34">
        <v>5.29</v>
      </c>
      <c r="C41" s="35"/>
    </row>
    <row r="42" spans="1:3" x14ac:dyDescent="0.25">
      <c r="A42" s="3" t="s">
        <v>45</v>
      </c>
      <c r="B42" s="12">
        <v>15.5</v>
      </c>
      <c r="C42" s="35"/>
    </row>
    <row r="43" spans="1:3" x14ac:dyDescent="0.25">
      <c r="A43" s="3" t="s">
        <v>53</v>
      </c>
      <c r="B43" s="12">
        <v>4.9800000000000004</v>
      </c>
      <c r="C43" s="35"/>
    </row>
    <row r="44" spans="1:3" x14ac:dyDescent="0.25">
      <c r="A44" s="35" t="str">
        <f>'PORCOES E PECAS'!A2</f>
        <v xml:space="preserve">URAMAKI FILA 60GR </v>
      </c>
      <c r="B44" s="34">
        <f>'PORCOES E PECAS'!E2</f>
        <v>4.9581881249999995</v>
      </c>
      <c r="C44" s="35"/>
    </row>
    <row r="45" spans="1:3" x14ac:dyDescent="0.25">
      <c r="A45" s="35" t="str">
        <f>'PORCOES E PECAS'!G24</f>
        <v>URAMAKI ROAST 60GR</v>
      </c>
      <c r="B45" s="34">
        <f>'PORCOES E PECAS'!K24</f>
        <v>3.5030489583333333</v>
      </c>
      <c r="C45" s="35"/>
    </row>
    <row r="46" spans="1:3" x14ac:dyDescent="0.25">
      <c r="A46" s="35" t="str">
        <f>'PORCOES E PECAS'!A24</f>
        <v>URAMAKI SKIN 60GR</v>
      </c>
      <c r="B46" s="34">
        <f>'PORCOES E PECAS'!K45</f>
        <v>0.15661468750000002</v>
      </c>
      <c r="C46" s="35"/>
    </row>
    <row r="47" spans="1:3" x14ac:dyDescent="0.25">
      <c r="A47" s="3" t="s">
        <v>97</v>
      </c>
      <c r="B47" s="34">
        <f>35/5</f>
        <v>7</v>
      </c>
      <c r="C47" s="35"/>
    </row>
    <row r="48" spans="1:3" x14ac:dyDescent="0.25">
      <c r="A48" s="31" t="s">
        <v>26</v>
      </c>
      <c r="B48" s="32">
        <f>0.5</f>
        <v>0.5</v>
      </c>
      <c r="C48" s="35"/>
    </row>
    <row r="49" spans="1:3" x14ac:dyDescent="0.25">
      <c r="A49" s="35"/>
      <c r="B49" s="34"/>
      <c r="C49" s="35"/>
    </row>
    <row r="50" spans="1:3" x14ac:dyDescent="0.25">
      <c r="A50" s="35"/>
      <c r="B50" s="34"/>
      <c r="C50" s="35"/>
    </row>
    <row r="51" spans="1:3" x14ac:dyDescent="0.25">
      <c r="A51" s="35"/>
      <c r="B51" s="34"/>
      <c r="C51" s="35"/>
    </row>
    <row r="52" spans="1:3" x14ac:dyDescent="0.25">
      <c r="A52" s="35"/>
      <c r="B52" s="34"/>
      <c r="C52" s="35"/>
    </row>
    <row r="53" spans="1:3" x14ac:dyDescent="0.25">
      <c r="A53" s="35"/>
      <c r="B53" s="34"/>
      <c r="C53" s="35"/>
    </row>
    <row r="54" spans="1:3" x14ac:dyDescent="0.25">
      <c r="A54" s="35"/>
      <c r="B54" s="34"/>
      <c r="C54" s="35"/>
    </row>
    <row r="55" spans="1:3" x14ac:dyDescent="0.25">
      <c r="A55" s="35"/>
      <c r="B55" s="34"/>
      <c r="C55" s="35"/>
    </row>
    <row r="56" spans="1:3" x14ac:dyDescent="0.25">
      <c r="A56" s="35"/>
      <c r="B56" s="34"/>
      <c r="C56" s="35"/>
    </row>
    <row r="57" spans="1:3" x14ac:dyDescent="0.25">
      <c r="A57" s="35"/>
      <c r="B57" s="34"/>
      <c r="C57" s="35"/>
    </row>
    <row r="58" spans="1:3" x14ac:dyDescent="0.25">
      <c r="A58" s="35"/>
      <c r="B58" s="34"/>
      <c r="C58" s="35"/>
    </row>
    <row r="59" spans="1:3" x14ac:dyDescent="0.25">
      <c r="A59" s="35"/>
      <c r="B59" s="34"/>
      <c r="C59" s="35"/>
    </row>
    <row r="60" spans="1:3" x14ac:dyDescent="0.25">
      <c r="A60" s="35"/>
      <c r="B60" s="34"/>
      <c r="C60" s="35"/>
    </row>
    <row r="61" spans="1:3" x14ac:dyDescent="0.25">
      <c r="A61" s="35"/>
      <c r="B61" s="34"/>
      <c r="C61" s="35"/>
    </row>
    <row r="62" spans="1:3" x14ac:dyDescent="0.25">
      <c r="A62" s="35"/>
      <c r="B62" s="34"/>
      <c r="C62" s="35"/>
    </row>
    <row r="63" spans="1:3" x14ac:dyDescent="0.25">
      <c r="A63" s="35"/>
      <c r="B63" s="34"/>
      <c r="C63" s="35"/>
    </row>
    <row r="64" spans="1:3" x14ac:dyDescent="0.25">
      <c r="A64" s="35"/>
      <c r="B64" s="34"/>
      <c r="C64" s="35"/>
    </row>
    <row r="65" spans="1:3" x14ac:dyDescent="0.25">
      <c r="A65" s="35"/>
      <c r="B65" s="34"/>
      <c r="C65" s="35"/>
    </row>
    <row r="66" spans="1:3" x14ac:dyDescent="0.25">
      <c r="A66" s="35"/>
      <c r="B66" s="34"/>
      <c r="C66" s="35"/>
    </row>
    <row r="67" spans="1:3" x14ac:dyDescent="0.25">
      <c r="A67" s="35"/>
      <c r="B67" s="34"/>
      <c r="C67" s="35"/>
    </row>
    <row r="68" spans="1:3" x14ac:dyDescent="0.25">
      <c r="A68" s="35"/>
      <c r="B68" s="34"/>
      <c r="C68" s="35"/>
    </row>
    <row r="69" spans="1:3" x14ac:dyDescent="0.25">
      <c r="A69" s="35"/>
      <c r="B69" s="34"/>
      <c r="C69" s="35"/>
    </row>
    <row r="70" spans="1:3" x14ac:dyDescent="0.25">
      <c r="A70" s="35"/>
      <c r="B70" s="34"/>
      <c r="C70" s="35"/>
    </row>
    <row r="71" spans="1:3" x14ac:dyDescent="0.25">
      <c r="A71" s="35"/>
      <c r="B71" s="34"/>
      <c r="C71" s="35"/>
    </row>
    <row r="72" spans="1:3" x14ac:dyDescent="0.25">
      <c r="A72" s="35"/>
      <c r="B72" s="34"/>
      <c r="C72" s="35"/>
    </row>
    <row r="73" spans="1:3" x14ac:dyDescent="0.25">
      <c r="A73" s="35"/>
      <c r="B73" s="34"/>
      <c r="C73" s="35"/>
    </row>
    <row r="74" spans="1:3" x14ac:dyDescent="0.25">
      <c r="A74" s="35"/>
      <c r="B74" s="34"/>
      <c r="C74" s="35"/>
    </row>
    <row r="75" spans="1:3" x14ac:dyDescent="0.25">
      <c r="A75" s="35"/>
      <c r="B75" s="34"/>
      <c r="C75" s="35"/>
    </row>
    <row r="76" spans="1:3" x14ac:dyDescent="0.25">
      <c r="A76" s="35"/>
      <c r="B76" s="34"/>
      <c r="C76" s="35"/>
    </row>
    <row r="77" spans="1:3" x14ac:dyDescent="0.25">
      <c r="A77" s="35"/>
      <c r="B77" s="34"/>
      <c r="C77" s="35"/>
    </row>
    <row r="78" spans="1:3" x14ac:dyDescent="0.25">
      <c r="A78" s="35"/>
      <c r="B78" s="34"/>
      <c r="C78" s="35"/>
    </row>
    <row r="79" spans="1:3" x14ac:dyDescent="0.25">
      <c r="A79" s="35"/>
      <c r="B79" s="34"/>
      <c r="C79" s="35"/>
    </row>
    <row r="80" spans="1:3" x14ac:dyDescent="0.25">
      <c r="A80" s="35"/>
      <c r="B80" s="34"/>
      <c r="C80" s="35"/>
    </row>
    <row r="81" spans="1:3" x14ac:dyDescent="0.25">
      <c r="A81" s="35"/>
      <c r="B81" s="34"/>
      <c r="C81" s="35"/>
    </row>
    <row r="82" spans="1:3" x14ac:dyDescent="0.25">
      <c r="A82" s="35"/>
      <c r="B82" s="34"/>
      <c r="C82" s="35"/>
    </row>
    <row r="83" spans="1:3" x14ac:dyDescent="0.25">
      <c r="A83" s="35"/>
      <c r="B83" s="34"/>
      <c r="C83" s="35"/>
    </row>
    <row r="84" spans="1:3" x14ac:dyDescent="0.25">
      <c r="A84" s="35"/>
      <c r="B84" s="34"/>
      <c r="C84" s="35"/>
    </row>
    <row r="85" spans="1:3" x14ac:dyDescent="0.25">
      <c r="A85" s="35"/>
      <c r="B85" s="34"/>
      <c r="C85" s="35"/>
    </row>
    <row r="86" spans="1:3" x14ac:dyDescent="0.25">
      <c r="A86" s="35"/>
      <c r="B86" s="34"/>
      <c r="C86" s="35"/>
    </row>
    <row r="87" spans="1:3" x14ac:dyDescent="0.25">
      <c r="A87" s="35"/>
      <c r="B87" s="34"/>
      <c r="C87" s="35"/>
    </row>
    <row r="88" spans="1:3" x14ac:dyDescent="0.25">
      <c r="A88" s="35"/>
      <c r="B88" s="34"/>
      <c r="C88" s="35"/>
    </row>
    <row r="89" spans="1:3" x14ac:dyDescent="0.25">
      <c r="A89" s="35"/>
      <c r="B89" s="34"/>
      <c r="C89" s="35"/>
    </row>
    <row r="90" spans="1:3" x14ac:dyDescent="0.25">
      <c r="A90" s="35"/>
      <c r="B90" s="34"/>
      <c r="C90" s="35"/>
    </row>
    <row r="91" spans="1:3" x14ac:dyDescent="0.25">
      <c r="A91" s="35"/>
      <c r="B91" s="34"/>
      <c r="C91" s="35"/>
    </row>
    <row r="92" spans="1:3" x14ac:dyDescent="0.25">
      <c r="A92" s="35"/>
      <c r="B92" s="34"/>
      <c r="C92" s="35"/>
    </row>
    <row r="93" spans="1:3" x14ac:dyDescent="0.25">
      <c r="A93" s="35"/>
      <c r="B93" s="34"/>
      <c r="C93" s="35"/>
    </row>
    <row r="94" spans="1:3" x14ac:dyDescent="0.25">
      <c r="A94" s="35"/>
      <c r="B94" s="34"/>
      <c r="C94" s="35"/>
    </row>
    <row r="95" spans="1:3" x14ac:dyDescent="0.25">
      <c r="A95" s="35"/>
      <c r="B95" s="34"/>
      <c r="C95" s="35"/>
    </row>
    <row r="96" spans="1:3" x14ac:dyDescent="0.25">
      <c r="A96" s="35"/>
      <c r="B96" s="34"/>
      <c r="C96" s="35"/>
    </row>
    <row r="97" spans="1:3" x14ac:dyDescent="0.25">
      <c r="A97" s="35"/>
      <c r="B97" s="34"/>
      <c r="C97" s="35"/>
    </row>
    <row r="98" spans="1:3" x14ac:dyDescent="0.25">
      <c r="A98" s="35"/>
      <c r="B98" s="34"/>
      <c r="C98" s="35"/>
    </row>
    <row r="99" spans="1:3" x14ac:dyDescent="0.25">
      <c r="A99" s="35"/>
      <c r="B99" s="34"/>
      <c r="C99" s="35"/>
    </row>
    <row r="100" spans="1:3" x14ac:dyDescent="0.25">
      <c r="A100" s="35"/>
      <c r="B100" s="34"/>
      <c r="C100" s="35"/>
    </row>
    <row r="101" spans="1:3" x14ac:dyDescent="0.25">
      <c r="A101" s="35"/>
      <c r="B101" s="34"/>
      <c r="C101" s="35"/>
    </row>
    <row r="102" spans="1:3" x14ac:dyDescent="0.25">
      <c r="A102" s="35"/>
      <c r="B102" s="34"/>
      <c r="C102" s="35"/>
    </row>
    <row r="103" spans="1:3" x14ac:dyDescent="0.25">
      <c r="A103" s="35"/>
      <c r="B103" s="34"/>
      <c r="C103" s="35"/>
    </row>
    <row r="104" spans="1:3" x14ac:dyDescent="0.25">
      <c r="A104" s="35"/>
      <c r="B104" s="34"/>
      <c r="C104" s="35"/>
    </row>
    <row r="105" spans="1:3" x14ac:dyDescent="0.25">
      <c r="A105" s="35"/>
      <c r="B105" s="34"/>
      <c r="C105" s="35"/>
    </row>
    <row r="106" spans="1:3" x14ac:dyDescent="0.25">
      <c r="A106" s="35"/>
      <c r="B106" s="34"/>
      <c r="C106" s="35"/>
    </row>
    <row r="107" spans="1:3" x14ac:dyDescent="0.25">
      <c r="A107" s="35"/>
      <c r="B107" s="34"/>
      <c r="C107" s="35"/>
    </row>
    <row r="108" spans="1:3" x14ac:dyDescent="0.25">
      <c r="A108" s="35"/>
      <c r="B108" s="34"/>
      <c r="C108" s="35"/>
    </row>
    <row r="109" spans="1:3" x14ac:dyDescent="0.25">
      <c r="A109" s="35"/>
      <c r="B109" s="34"/>
      <c r="C109" s="35"/>
    </row>
    <row r="110" spans="1:3" x14ac:dyDescent="0.25">
      <c r="A110" s="35"/>
      <c r="B110" s="34"/>
      <c r="C110" s="35"/>
    </row>
    <row r="111" spans="1:3" x14ac:dyDescent="0.25">
      <c r="A111" s="35"/>
      <c r="B111" s="34"/>
      <c r="C111" s="35"/>
    </row>
    <row r="112" spans="1:3" x14ac:dyDescent="0.25">
      <c r="A112" s="35"/>
      <c r="B112" s="34"/>
      <c r="C112" s="35"/>
    </row>
    <row r="113" spans="1:3" x14ac:dyDescent="0.25">
      <c r="A113" s="35"/>
      <c r="B113" s="34"/>
      <c r="C113" s="35"/>
    </row>
    <row r="114" spans="1:3" x14ac:dyDescent="0.25">
      <c r="A114" s="35"/>
      <c r="B114" s="34"/>
      <c r="C114" s="35"/>
    </row>
    <row r="115" spans="1:3" x14ac:dyDescent="0.25">
      <c r="A115" s="35"/>
      <c r="B115" s="34"/>
      <c r="C115" s="35"/>
    </row>
    <row r="116" spans="1:3" x14ac:dyDescent="0.25">
      <c r="A116" s="35"/>
      <c r="B116" s="34"/>
      <c r="C116" s="35"/>
    </row>
    <row r="117" spans="1:3" x14ac:dyDescent="0.25">
      <c r="A117" s="35"/>
      <c r="B117" s="34"/>
      <c r="C117" s="35"/>
    </row>
    <row r="118" spans="1:3" x14ac:dyDescent="0.25">
      <c r="A118" s="35"/>
      <c r="B118" s="34"/>
      <c r="C118" s="35"/>
    </row>
    <row r="119" spans="1:3" x14ac:dyDescent="0.25">
      <c r="A119" s="35"/>
      <c r="B119" s="34"/>
      <c r="C119" s="35"/>
    </row>
    <row r="120" spans="1:3" x14ac:dyDescent="0.25">
      <c r="A120" s="35"/>
      <c r="B120" s="34"/>
      <c r="C120" s="35"/>
    </row>
    <row r="121" spans="1:3" x14ac:dyDescent="0.25">
      <c r="A121" s="35"/>
      <c r="B121" s="34"/>
      <c r="C121" s="35"/>
    </row>
    <row r="122" spans="1:3" x14ac:dyDescent="0.25">
      <c r="A122" s="35"/>
      <c r="B122" s="34"/>
      <c r="C122" s="35"/>
    </row>
    <row r="123" spans="1:3" x14ac:dyDescent="0.25">
      <c r="A123" s="35"/>
      <c r="B123" s="34"/>
      <c r="C123" s="35"/>
    </row>
    <row r="124" spans="1:3" x14ac:dyDescent="0.25">
      <c r="A124" s="35"/>
      <c r="B124" s="34"/>
      <c r="C124" s="35"/>
    </row>
    <row r="125" spans="1:3" x14ac:dyDescent="0.25">
      <c r="A125" s="35"/>
      <c r="B125" s="34"/>
      <c r="C125" s="35"/>
    </row>
    <row r="126" spans="1:3" x14ac:dyDescent="0.25">
      <c r="A126" s="35"/>
      <c r="B126" s="34"/>
      <c r="C126" s="35"/>
    </row>
    <row r="127" spans="1:3" x14ac:dyDescent="0.25">
      <c r="A127" s="35"/>
      <c r="B127" s="34"/>
      <c r="C127" s="35"/>
    </row>
    <row r="128" spans="1:3" x14ac:dyDescent="0.25">
      <c r="A128" s="35"/>
      <c r="B128" s="34"/>
      <c r="C128" s="35"/>
    </row>
    <row r="129" spans="1:3" x14ac:dyDescent="0.25">
      <c r="A129" s="35"/>
      <c r="B129" s="34"/>
      <c r="C129" s="35"/>
    </row>
    <row r="130" spans="1:3" x14ac:dyDescent="0.25">
      <c r="A130" s="35"/>
      <c r="B130" s="34"/>
      <c r="C130" s="35"/>
    </row>
    <row r="131" spans="1:3" x14ac:dyDescent="0.25">
      <c r="A131" s="35"/>
      <c r="B131" s="34"/>
      <c r="C131" s="35"/>
    </row>
    <row r="132" spans="1:3" x14ac:dyDescent="0.25">
      <c r="A132" s="35"/>
      <c r="B132" s="34"/>
      <c r="C132" s="35"/>
    </row>
    <row r="133" spans="1:3" x14ac:dyDescent="0.25">
      <c r="A133" s="35"/>
      <c r="B133" s="34"/>
      <c r="C133" s="35"/>
    </row>
    <row r="134" spans="1:3" x14ac:dyDescent="0.25">
      <c r="A134" s="35"/>
      <c r="B134" s="34"/>
      <c r="C134" s="35"/>
    </row>
    <row r="135" spans="1:3" x14ac:dyDescent="0.25">
      <c r="A135" s="35"/>
      <c r="B135" s="34"/>
      <c r="C135" s="35"/>
    </row>
    <row r="136" spans="1:3" x14ac:dyDescent="0.25">
      <c r="A136" s="35"/>
      <c r="B136" s="34"/>
      <c r="C136" s="35"/>
    </row>
    <row r="137" spans="1:3" x14ac:dyDescent="0.25">
      <c r="A137" s="35"/>
      <c r="B137" s="34"/>
      <c r="C137" s="35"/>
    </row>
    <row r="138" spans="1:3" x14ac:dyDescent="0.25">
      <c r="A138" s="35"/>
      <c r="B138" s="34"/>
      <c r="C138" s="35"/>
    </row>
    <row r="139" spans="1:3" x14ac:dyDescent="0.25">
      <c r="A139" s="35"/>
      <c r="B139" s="34"/>
      <c r="C139" s="35"/>
    </row>
    <row r="140" spans="1:3" x14ac:dyDescent="0.25">
      <c r="A140" s="35"/>
      <c r="B140" s="34"/>
      <c r="C140" s="35"/>
    </row>
    <row r="141" spans="1:3" x14ac:dyDescent="0.25">
      <c r="A141" s="35"/>
      <c r="B141" s="34"/>
      <c r="C141" s="35"/>
    </row>
    <row r="142" spans="1:3" x14ac:dyDescent="0.25">
      <c r="A142" s="35"/>
      <c r="B142" s="34"/>
      <c r="C142" s="35"/>
    </row>
    <row r="143" spans="1:3" x14ac:dyDescent="0.25">
      <c r="A143" s="35"/>
      <c r="B143" s="34"/>
      <c r="C143" s="35"/>
    </row>
    <row r="144" spans="1:3" x14ac:dyDescent="0.25">
      <c r="A144" s="35"/>
      <c r="B144" s="34"/>
      <c r="C144" s="35"/>
    </row>
    <row r="145" spans="1:3" x14ac:dyDescent="0.25">
      <c r="A145" s="35"/>
      <c r="B145" s="34"/>
      <c r="C145" s="35"/>
    </row>
    <row r="146" spans="1:3" x14ac:dyDescent="0.25">
      <c r="A146" s="35"/>
      <c r="B146" s="34"/>
      <c r="C146" s="35"/>
    </row>
    <row r="147" spans="1:3" x14ac:dyDescent="0.25">
      <c r="A147" s="35"/>
      <c r="B147" s="34"/>
      <c r="C147" s="35"/>
    </row>
    <row r="148" spans="1:3" x14ac:dyDescent="0.25">
      <c r="A148" s="35"/>
      <c r="B148" s="34"/>
      <c r="C148" s="35"/>
    </row>
    <row r="149" spans="1:3" x14ac:dyDescent="0.25">
      <c r="A149" s="35"/>
      <c r="B149" s="34"/>
      <c r="C149" s="35"/>
    </row>
    <row r="150" spans="1:3" x14ac:dyDescent="0.25">
      <c r="A150" s="35"/>
      <c r="B150" s="34"/>
      <c r="C150" s="35"/>
    </row>
    <row r="151" spans="1:3" x14ac:dyDescent="0.25">
      <c r="A151" s="35"/>
      <c r="B151" s="34"/>
      <c r="C151" s="35"/>
    </row>
    <row r="152" spans="1:3" x14ac:dyDescent="0.25">
      <c r="A152" s="35"/>
      <c r="B152" s="34"/>
      <c r="C152" s="35"/>
    </row>
    <row r="153" spans="1:3" x14ac:dyDescent="0.25">
      <c r="A153" s="35"/>
      <c r="B153" s="34"/>
      <c r="C153" s="35"/>
    </row>
    <row r="154" spans="1:3" x14ac:dyDescent="0.25">
      <c r="A154" s="35"/>
      <c r="B154" s="34"/>
      <c r="C154" s="35"/>
    </row>
    <row r="155" spans="1:3" x14ac:dyDescent="0.25">
      <c r="A155" s="35"/>
      <c r="B155" s="34"/>
      <c r="C155" s="35"/>
    </row>
    <row r="156" spans="1:3" x14ac:dyDescent="0.25">
      <c r="A156" s="35"/>
      <c r="B156" s="34"/>
      <c r="C156" s="35"/>
    </row>
    <row r="157" spans="1:3" x14ac:dyDescent="0.25">
      <c r="A157" s="35"/>
      <c r="B157" s="34"/>
      <c r="C157" s="35"/>
    </row>
    <row r="158" spans="1:3" x14ac:dyDescent="0.25">
      <c r="A158" s="35"/>
      <c r="B158" s="34"/>
      <c r="C158" s="35"/>
    </row>
    <row r="159" spans="1:3" x14ac:dyDescent="0.25">
      <c r="A159" s="35"/>
      <c r="B159" s="34"/>
      <c r="C159" s="35"/>
    </row>
    <row r="160" spans="1:3" x14ac:dyDescent="0.25">
      <c r="A160" s="35"/>
      <c r="B160" s="34"/>
      <c r="C160" s="35"/>
    </row>
    <row r="161" spans="1:3" x14ac:dyDescent="0.25">
      <c r="A161" s="35"/>
      <c r="B161" s="34"/>
      <c r="C161" s="35"/>
    </row>
    <row r="162" spans="1:3" x14ac:dyDescent="0.25">
      <c r="A162" s="35"/>
      <c r="B162" s="34"/>
      <c r="C162" s="35"/>
    </row>
    <row r="163" spans="1:3" x14ac:dyDescent="0.25">
      <c r="A163" s="35"/>
      <c r="B163" s="34"/>
      <c r="C163" s="35"/>
    </row>
    <row r="164" spans="1:3" x14ac:dyDescent="0.25">
      <c r="A164" s="35"/>
      <c r="B164" s="34"/>
      <c r="C164" s="35"/>
    </row>
    <row r="165" spans="1:3" x14ac:dyDescent="0.25">
      <c r="A165" s="35"/>
      <c r="B165" s="34"/>
      <c r="C165" s="35"/>
    </row>
    <row r="166" spans="1:3" x14ac:dyDescent="0.25">
      <c r="A166" s="35"/>
      <c r="B166" s="34"/>
      <c r="C166" s="35"/>
    </row>
    <row r="167" spans="1:3" x14ac:dyDescent="0.25">
      <c r="A167" s="35"/>
      <c r="B167" s="34"/>
      <c r="C167" s="35"/>
    </row>
    <row r="168" spans="1:3" x14ac:dyDescent="0.25">
      <c r="A168" s="35"/>
      <c r="B168" s="34"/>
      <c r="C168" s="35"/>
    </row>
    <row r="169" spans="1:3" x14ac:dyDescent="0.25">
      <c r="A169" s="35"/>
      <c r="B169" s="34"/>
      <c r="C169" s="35"/>
    </row>
    <row r="170" spans="1:3" x14ac:dyDescent="0.25">
      <c r="A170" s="35"/>
      <c r="B170" s="34"/>
      <c r="C170" s="35"/>
    </row>
    <row r="171" spans="1:3" x14ac:dyDescent="0.25">
      <c r="A171" s="35"/>
      <c r="B171" s="34"/>
      <c r="C171" s="35"/>
    </row>
    <row r="172" spans="1:3" x14ac:dyDescent="0.25">
      <c r="A172" s="35"/>
      <c r="B172" s="34"/>
      <c r="C172" s="35"/>
    </row>
    <row r="173" spans="1:3" x14ac:dyDescent="0.25">
      <c r="A173" s="35"/>
      <c r="B173" s="34"/>
      <c r="C173" s="35"/>
    </row>
    <row r="174" spans="1:3" x14ac:dyDescent="0.25">
      <c r="A174" s="35"/>
      <c r="B174" s="34"/>
      <c r="C174" s="35"/>
    </row>
    <row r="175" spans="1:3" x14ac:dyDescent="0.25">
      <c r="A175" s="35"/>
      <c r="B175" s="34"/>
      <c r="C175" s="35"/>
    </row>
    <row r="176" spans="1:3" x14ac:dyDescent="0.25">
      <c r="A176" s="35"/>
      <c r="B176" s="34"/>
      <c r="C176" s="35"/>
    </row>
    <row r="177" spans="1:3" x14ac:dyDescent="0.25">
      <c r="A177" s="35"/>
      <c r="B177" s="34"/>
      <c r="C177" s="35"/>
    </row>
    <row r="178" spans="1:3" x14ac:dyDescent="0.25">
      <c r="A178" s="35"/>
      <c r="B178" s="34"/>
      <c r="C178" s="35"/>
    </row>
    <row r="179" spans="1:3" x14ac:dyDescent="0.25">
      <c r="A179" s="35"/>
      <c r="B179" s="34"/>
      <c r="C179" s="35"/>
    </row>
    <row r="180" spans="1:3" x14ac:dyDescent="0.25">
      <c r="A180" s="35"/>
      <c r="B180" s="34"/>
      <c r="C180" s="35"/>
    </row>
    <row r="181" spans="1:3" x14ac:dyDescent="0.25">
      <c r="A181" s="35"/>
      <c r="B181" s="34"/>
      <c r="C181" s="35"/>
    </row>
    <row r="182" spans="1:3" x14ac:dyDescent="0.25">
      <c r="A182" s="35"/>
      <c r="B182" s="34"/>
      <c r="C182" s="35"/>
    </row>
    <row r="183" spans="1:3" x14ac:dyDescent="0.25">
      <c r="A183" s="35"/>
      <c r="B183" s="34"/>
      <c r="C183" s="35"/>
    </row>
    <row r="184" spans="1:3" x14ac:dyDescent="0.25">
      <c r="A184" s="35"/>
      <c r="B184" s="34"/>
      <c r="C184" s="35"/>
    </row>
    <row r="185" spans="1:3" x14ac:dyDescent="0.25">
      <c r="A185" s="35"/>
      <c r="B185" s="34"/>
      <c r="C185" s="35"/>
    </row>
    <row r="186" spans="1:3" x14ac:dyDescent="0.25">
      <c r="A186" s="35"/>
      <c r="B186" s="34"/>
      <c r="C186" s="35"/>
    </row>
    <row r="187" spans="1:3" x14ac:dyDescent="0.25">
      <c r="A187" s="35"/>
      <c r="B187" s="34"/>
      <c r="C187" s="35"/>
    </row>
    <row r="188" spans="1:3" x14ac:dyDescent="0.25">
      <c r="A188" s="35"/>
      <c r="B188" s="34"/>
      <c r="C188" s="35"/>
    </row>
    <row r="189" spans="1:3" x14ac:dyDescent="0.25">
      <c r="A189" s="35"/>
      <c r="B189" s="34"/>
      <c r="C189" s="35"/>
    </row>
    <row r="190" spans="1:3" x14ac:dyDescent="0.25">
      <c r="A190" s="35"/>
      <c r="B190" s="34"/>
      <c r="C190" s="35"/>
    </row>
    <row r="191" spans="1:3" x14ac:dyDescent="0.25">
      <c r="A191" s="35"/>
      <c r="B191" s="34"/>
      <c r="C191" s="35"/>
    </row>
    <row r="192" spans="1:3" x14ac:dyDescent="0.25">
      <c r="A192" s="35"/>
      <c r="B192" s="34"/>
      <c r="C192" s="35"/>
    </row>
    <row r="193" spans="1:3" x14ac:dyDescent="0.25">
      <c r="A193" s="35"/>
      <c r="B193" s="34"/>
      <c r="C193" s="35"/>
    </row>
    <row r="194" spans="1:3" x14ac:dyDescent="0.25">
      <c r="A194" s="35"/>
      <c r="B194" s="34"/>
      <c r="C194" s="35"/>
    </row>
    <row r="195" spans="1:3" x14ac:dyDescent="0.25">
      <c r="A195" s="35"/>
      <c r="B195" s="34"/>
      <c r="C195" s="35"/>
    </row>
    <row r="196" spans="1:3" x14ac:dyDescent="0.25">
      <c r="A196" s="35"/>
      <c r="B196" s="34"/>
      <c r="C196" s="35"/>
    </row>
    <row r="197" spans="1:3" x14ac:dyDescent="0.25">
      <c r="A197" s="35"/>
      <c r="B197" s="34"/>
      <c r="C197" s="35"/>
    </row>
    <row r="198" spans="1:3" x14ac:dyDescent="0.25">
      <c r="A198" s="35"/>
      <c r="B198" s="34"/>
      <c r="C198" s="35"/>
    </row>
    <row r="199" spans="1:3" x14ac:dyDescent="0.25">
      <c r="A199" s="35"/>
      <c r="B199" s="34"/>
      <c r="C199" s="35"/>
    </row>
    <row r="200" spans="1:3" x14ac:dyDescent="0.25">
      <c r="A200" s="35"/>
      <c r="B200" s="34"/>
      <c r="C200" s="35"/>
    </row>
    <row r="201" spans="1:3" x14ac:dyDescent="0.25">
      <c r="A201" s="35"/>
      <c r="B201" s="34"/>
      <c r="C201" s="35"/>
    </row>
    <row r="202" spans="1:3" x14ac:dyDescent="0.25">
      <c r="A202" s="35"/>
      <c r="B202" s="34"/>
      <c r="C202" s="35"/>
    </row>
    <row r="203" spans="1:3" x14ac:dyDescent="0.25">
      <c r="A203" s="35"/>
      <c r="B203" s="34"/>
      <c r="C203" s="35"/>
    </row>
    <row r="204" spans="1:3" x14ac:dyDescent="0.25">
      <c r="A204" s="35"/>
      <c r="B204" s="34"/>
      <c r="C204" s="35"/>
    </row>
    <row r="205" spans="1:3" x14ac:dyDescent="0.25">
      <c r="A205" s="35"/>
      <c r="B205" s="34"/>
      <c r="C205" s="35"/>
    </row>
    <row r="206" spans="1:3" x14ac:dyDescent="0.25">
      <c r="A206" s="35"/>
      <c r="B206" s="34"/>
      <c r="C206" s="35"/>
    </row>
    <row r="207" spans="1:3" x14ac:dyDescent="0.25">
      <c r="A207" s="35"/>
      <c r="B207" s="34"/>
      <c r="C207" s="35"/>
    </row>
    <row r="208" spans="1:3" x14ac:dyDescent="0.25">
      <c r="A208" s="35"/>
      <c r="B208" s="34"/>
      <c r="C208" s="35"/>
    </row>
    <row r="209" spans="1:3" x14ac:dyDescent="0.25">
      <c r="A209" s="35"/>
      <c r="B209" s="34"/>
      <c r="C209" s="35"/>
    </row>
    <row r="210" spans="1:3" x14ac:dyDescent="0.25">
      <c r="A210" s="35"/>
      <c r="B210" s="34"/>
      <c r="C210" s="35"/>
    </row>
    <row r="211" spans="1:3" x14ac:dyDescent="0.25">
      <c r="A211" s="35"/>
      <c r="B211" s="34"/>
      <c r="C211" s="35"/>
    </row>
    <row r="212" spans="1:3" x14ac:dyDescent="0.25">
      <c r="A212" s="35"/>
      <c r="B212" s="34"/>
      <c r="C212" s="35"/>
    </row>
    <row r="213" spans="1:3" x14ac:dyDescent="0.25">
      <c r="A213" s="35"/>
      <c r="B213" s="34"/>
      <c r="C213" s="35"/>
    </row>
    <row r="214" spans="1:3" x14ac:dyDescent="0.25">
      <c r="A214" s="35"/>
      <c r="B214" s="34"/>
      <c r="C214" s="35"/>
    </row>
    <row r="215" spans="1:3" x14ac:dyDescent="0.25">
      <c r="A215" s="35"/>
      <c r="B215" s="34"/>
      <c r="C215" s="35"/>
    </row>
    <row r="216" spans="1:3" x14ac:dyDescent="0.25">
      <c r="A216" s="35"/>
      <c r="B216" s="34"/>
      <c r="C216" s="35"/>
    </row>
    <row r="217" spans="1:3" x14ac:dyDescent="0.25">
      <c r="A217" s="35"/>
      <c r="B217" s="34"/>
      <c r="C217" s="35"/>
    </row>
    <row r="218" spans="1:3" x14ac:dyDescent="0.25">
      <c r="A218" s="35"/>
      <c r="B218" s="34"/>
      <c r="C218" s="35"/>
    </row>
    <row r="219" spans="1:3" x14ac:dyDescent="0.25">
      <c r="A219" s="35"/>
      <c r="B219" s="34"/>
      <c r="C219" s="35"/>
    </row>
    <row r="220" spans="1:3" x14ac:dyDescent="0.25">
      <c r="A220" s="35"/>
      <c r="B220" s="34"/>
      <c r="C220" s="35"/>
    </row>
    <row r="221" spans="1:3" x14ac:dyDescent="0.25">
      <c r="A221" s="35"/>
      <c r="B221" s="34"/>
      <c r="C221" s="35"/>
    </row>
    <row r="222" spans="1:3" x14ac:dyDescent="0.25">
      <c r="A222" s="35"/>
      <c r="B222" s="34"/>
      <c r="C222" s="35"/>
    </row>
    <row r="223" spans="1:3" x14ac:dyDescent="0.25">
      <c r="A223" s="35"/>
      <c r="B223" s="34"/>
      <c r="C223" s="35"/>
    </row>
    <row r="224" spans="1:3" x14ac:dyDescent="0.25">
      <c r="A224" s="35"/>
      <c r="B224" s="34"/>
      <c r="C224" s="35"/>
    </row>
    <row r="225" spans="1:3" x14ac:dyDescent="0.25">
      <c r="A225" s="35"/>
      <c r="B225" s="34"/>
      <c r="C225" s="35"/>
    </row>
    <row r="226" spans="1:3" x14ac:dyDescent="0.25">
      <c r="A226" s="35"/>
      <c r="B226" s="34"/>
      <c r="C226" s="35"/>
    </row>
    <row r="227" spans="1:3" x14ac:dyDescent="0.25">
      <c r="A227" s="35"/>
      <c r="B227" s="34"/>
      <c r="C227" s="35"/>
    </row>
    <row r="228" spans="1:3" x14ac:dyDescent="0.25">
      <c r="A228" s="35"/>
      <c r="B228" s="34"/>
      <c r="C228" s="35"/>
    </row>
    <row r="229" spans="1:3" x14ac:dyDescent="0.25">
      <c r="A229" s="35"/>
      <c r="B229" s="34"/>
      <c r="C229" s="35"/>
    </row>
    <row r="230" spans="1:3" x14ac:dyDescent="0.25">
      <c r="A230" s="35"/>
      <c r="B230" s="34"/>
      <c r="C230" s="35"/>
    </row>
  </sheetData>
  <sortState ref="A2:B230">
    <sortCondition ref="A2:A230"/>
  </sortState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5" zoomScale="90" zoomScaleNormal="90" workbookViewId="0">
      <selection activeCell="F7" sqref="F7"/>
    </sheetView>
  </sheetViews>
  <sheetFormatPr defaultColWidth="0" defaultRowHeight="15.75" x14ac:dyDescent="0.25"/>
  <cols>
    <col min="1" max="1" width="25.75" bestFit="1" customWidth="1"/>
    <col min="2" max="2" width="8" bestFit="1" customWidth="1"/>
    <col min="3" max="3" width="7" bestFit="1" customWidth="1"/>
    <col min="4" max="4" width="9.625" bestFit="1" customWidth="1"/>
    <col min="5" max="5" width="13.375" style="29" bestFit="1" customWidth="1"/>
    <col min="6" max="6" width="19.875" style="29" bestFit="1" customWidth="1"/>
    <col min="7" max="7" width="3.125" customWidth="1"/>
    <col min="8" max="8" width="29.625" bestFit="1" customWidth="1"/>
    <col min="9" max="9" width="10.625" bestFit="1" customWidth="1"/>
    <col min="10" max="10" width="9.625" bestFit="1" customWidth="1"/>
    <col min="11" max="11" width="11.875" bestFit="1" customWidth="1"/>
    <col min="12" max="12" width="13.375" style="29" bestFit="1" customWidth="1"/>
    <col min="13" max="13" width="18.75" style="29" customWidth="1"/>
    <col min="14" max="16384" width="10.875" hidden="1"/>
  </cols>
  <sheetData>
    <row r="1" spans="1:13" ht="18.75" x14ac:dyDescent="0.25">
      <c r="A1" s="6" t="s">
        <v>10</v>
      </c>
      <c r="B1" s="7" t="s">
        <v>0</v>
      </c>
      <c r="C1" s="6" t="s">
        <v>2</v>
      </c>
      <c r="D1" s="6" t="s">
        <v>9</v>
      </c>
      <c r="E1" s="41" t="s">
        <v>1</v>
      </c>
      <c r="F1" s="41" t="s">
        <v>111</v>
      </c>
      <c r="G1" s="1"/>
      <c r="H1" s="6" t="s">
        <v>10</v>
      </c>
      <c r="I1" s="7" t="s">
        <v>0</v>
      </c>
      <c r="J1" s="6" t="s">
        <v>2</v>
      </c>
      <c r="K1" s="6" t="s">
        <v>9</v>
      </c>
      <c r="L1" s="41" t="s">
        <v>1</v>
      </c>
      <c r="M1" s="41" t="s">
        <v>112</v>
      </c>
    </row>
    <row r="2" spans="1:13" ht="42.95" customHeight="1" x14ac:dyDescent="0.25">
      <c r="A2" s="36" t="s">
        <v>57</v>
      </c>
      <c r="B2" s="37"/>
      <c r="C2" s="15">
        <f>B2/E2</f>
        <v>0</v>
      </c>
      <c r="D2" s="16" t="e">
        <f>E2/B2</f>
        <v>#DIV/0!</v>
      </c>
      <c r="E2" s="19">
        <f>SUM(E4:E7)</f>
        <v>181.91750000000002</v>
      </c>
      <c r="F2" s="19">
        <f>E2/F3</f>
        <v>6.0639166666666675</v>
      </c>
      <c r="G2" s="18"/>
      <c r="H2" s="36" t="s">
        <v>56</v>
      </c>
      <c r="I2" s="37"/>
      <c r="J2" s="15">
        <f>I2/L2</f>
        <v>0</v>
      </c>
      <c r="K2" s="16" t="e">
        <f>L2/I2</f>
        <v>#DIV/0!</v>
      </c>
      <c r="L2" s="19">
        <f>SUM(L4:L7)</f>
        <v>42.409791666666671</v>
      </c>
      <c r="M2" s="19">
        <f>L2/M3</f>
        <v>4.2409791666666674</v>
      </c>
    </row>
    <row r="3" spans="1:13" ht="31.5" x14ac:dyDescent="0.25">
      <c r="A3" s="9" t="s">
        <v>3</v>
      </c>
      <c r="B3" s="9" t="s">
        <v>4</v>
      </c>
      <c r="C3" s="10" t="s">
        <v>5</v>
      </c>
      <c r="D3" s="9" t="s">
        <v>6</v>
      </c>
      <c r="E3" s="11" t="s">
        <v>7</v>
      </c>
      <c r="F3" s="11">
        <v>30</v>
      </c>
      <c r="G3" s="2"/>
      <c r="H3" s="9" t="s">
        <v>3</v>
      </c>
      <c r="I3" s="9" t="s">
        <v>4</v>
      </c>
      <c r="J3" s="10" t="s">
        <v>5</v>
      </c>
      <c r="K3" s="9" t="s">
        <v>6</v>
      </c>
      <c r="L3" s="11" t="s">
        <v>7</v>
      </c>
      <c r="M3" s="11">
        <v>10</v>
      </c>
    </row>
    <row r="4" spans="1:13" x14ac:dyDescent="0.25">
      <c r="A4" s="1" t="s">
        <v>53</v>
      </c>
      <c r="B4" s="3">
        <v>20</v>
      </c>
      <c r="C4" s="3" t="s">
        <v>48</v>
      </c>
      <c r="D4" s="3">
        <f>VLOOKUP(A4,'INSUMOS PREÇO'!$A:$B,2,FALSE)</f>
        <v>4.9800000000000004</v>
      </c>
      <c r="E4" s="42">
        <f>D4*B4</f>
        <v>99.600000000000009</v>
      </c>
      <c r="F4" s="3"/>
      <c r="G4" s="1"/>
      <c r="H4" s="3" t="s">
        <v>47</v>
      </c>
      <c r="I4" s="3">
        <v>5</v>
      </c>
      <c r="J4" s="3" t="s">
        <v>8</v>
      </c>
      <c r="K4" s="12">
        <f>VLOOKUP(H4,'INSUMOS PREÇO'!$A:$B,2,FALSE)</f>
        <v>5.45</v>
      </c>
      <c r="L4" s="42">
        <f>K4*I4</f>
        <v>27.25</v>
      </c>
      <c r="M4" s="3"/>
    </row>
    <row r="5" spans="1:13" x14ac:dyDescent="0.25">
      <c r="A5" s="3" t="s">
        <v>52</v>
      </c>
      <c r="B5" s="3">
        <v>16</v>
      </c>
      <c r="C5" s="3" t="s">
        <v>49</v>
      </c>
      <c r="D5" s="3">
        <f>VLOOKUP(A5,'INSUMOS PREÇO'!$A:$B,2,FALSE)</f>
        <v>4.21</v>
      </c>
      <c r="E5" s="42">
        <f>D5*B5</f>
        <v>67.36</v>
      </c>
      <c r="F5" s="3"/>
      <c r="G5" s="1"/>
      <c r="H5" s="3" t="s">
        <v>46</v>
      </c>
      <c r="I5" s="3">
        <v>2.5</v>
      </c>
      <c r="J5" s="3" t="s">
        <v>8</v>
      </c>
      <c r="K5" s="12">
        <f>VLOOKUP(H5,'INSUMOS PREÇO'!$A:$B,2,FALSE)</f>
        <v>6.0639166666666675</v>
      </c>
      <c r="L5" s="42">
        <f>K5*I5</f>
        <v>15.159791666666669</v>
      </c>
      <c r="M5" s="3"/>
    </row>
    <row r="6" spans="1:13" x14ac:dyDescent="0.25">
      <c r="A6" s="3" t="s">
        <v>51</v>
      </c>
      <c r="B6" s="3">
        <v>0.75</v>
      </c>
      <c r="C6" s="3" t="s">
        <v>49</v>
      </c>
      <c r="D6" s="3">
        <f>VLOOKUP(A6,'INSUMOS PREÇO'!$A:$B,2,FALSE)</f>
        <v>19.489999999999998</v>
      </c>
      <c r="E6" s="42">
        <f>D6*B6</f>
        <v>14.6175</v>
      </c>
      <c r="F6" s="3"/>
      <c r="G6" s="1"/>
      <c r="H6" s="3" t="s">
        <v>54</v>
      </c>
      <c r="I6" s="3">
        <v>6</v>
      </c>
      <c r="J6" s="3" t="s">
        <v>55</v>
      </c>
      <c r="K6" s="12">
        <f>VLOOKUP(H6,'INSUMOS PREÇO'!$A:$B,2,FALSE)</f>
        <v>0</v>
      </c>
      <c r="L6" s="42">
        <f>K6*I6</f>
        <v>0</v>
      </c>
      <c r="M6" s="3"/>
    </row>
    <row r="7" spans="1:13" x14ac:dyDescent="0.25">
      <c r="A7" s="3" t="s">
        <v>50</v>
      </c>
      <c r="B7" s="3">
        <v>0.25</v>
      </c>
      <c r="C7" s="3" t="s">
        <v>49</v>
      </c>
      <c r="D7" s="3">
        <f>VLOOKUP(A7,'INSUMOS PREÇO'!$A:$B,2,FALSE)</f>
        <v>1.36</v>
      </c>
      <c r="E7" s="42">
        <f>D7*B7</f>
        <v>0.34</v>
      </c>
      <c r="F7" s="3"/>
      <c r="G7" s="1"/>
      <c r="H7" s="3"/>
      <c r="I7" s="3"/>
      <c r="J7" s="3"/>
      <c r="K7" s="3"/>
      <c r="L7" s="42"/>
      <c r="M7" s="3"/>
    </row>
    <row r="8" spans="1:13" x14ac:dyDescent="0.25">
      <c r="A8" s="2"/>
      <c r="B8" s="2"/>
      <c r="C8" s="5"/>
      <c r="D8" s="1"/>
      <c r="E8" s="43"/>
      <c r="F8" s="5"/>
      <c r="G8" s="1"/>
      <c r="H8" s="1"/>
      <c r="I8" s="1"/>
      <c r="J8" s="5"/>
      <c r="K8" s="5"/>
      <c r="L8" s="5"/>
      <c r="M8" s="5"/>
    </row>
    <row r="9" spans="1:13" ht="18.75" x14ac:dyDescent="0.25">
      <c r="A9" s="6" t="s">
        <v>10</v>
      </c>
      <c r="B9" s="7" t="s">
        <v>0</v>
      </c>
      <c r="C9" s="6" t="s">
        <v>2</v>
      </c>
      <c r="D9" s="6" t="s">
        <v>9</v>
      </c>
      <c r="E9" s="41" t="s">
        <v>1</v>
      </c>
      <c r="F9" s="41" t="s">
        <v>111</v>
      </c>
      <c r="G9" s="1"/>
      <c r="H9" s="6" t="s">
        <v>10</v>
      </c>
      <c r="I9" s="7" t="s">
        <v>0</v>
      </c>
      <c r="J9" s="6" t="s">
        <v>2</v>
      </c>
      <c r="K9" s="6" t="s">
        <v>9</v>
      </c>
      <c r="L9" s="41" t="s">
        <v>1</v>
      </c>
      <c r="M9" s="41" t="s">
        <v>112</v>
      </c>
    </row>
    <row r="10" spans="1:13" ht="42.95" customHeight="1" x14ac:dyDescent="0.25">
      <c r="A10" s="36" t="s">
        <v>110</v>
      </c>
      <c r="B10" s="37"/>
      <c r="C10" s="15">
        <f>B10/E10</f>
        <v>0</v>
      </c>
      <c r="D10" s="16" t="e">
        <f>E10/B10</f>
        <v>#DIV/0!</v>
      </c>
      <c r="E10" s="19">
        <f>SUM(E12:E19)</f>
        <v>88.793499999999995</v>
      </c>
      <c r="F10" s="19">
        <f>E10/F11</f>
        <v>4.4396749999999994</v>
      </c>
      <c r="G10" s="18"/>
      <c r="H10" s="36" t="s">
        <v>98</v>
      </c>
      <c r="I10" s="37"/>
      <c r="J10" s="15">
        <f>I10/L10</f>
        <v>0</v>
      </c>
      <c r="K10" s="16" t="e">
        <f>L10/I10</f>
        <v>#DIV/0!</v>
      </c>
      <c r="L10" s="19">
        <f>SUM(L12:L19)</f>
        <v>324.43049999999994</v>
      </c>
      <c r="M10" s="19">
        <f>L10/M11</f>
        <v>27.035874999999994</v>
      </c>
    </row>
    <row r="11" spans="1:13" ht="31.5" x14ac:dyDescent="0.25">
      <c r="A11" s="9" t="s">
        <v>3</v>
      </c>
      <c r="B11" s="9" t="s">
        <v>4</v>
      </c>
      <c r="C11" s="10" t="s">
        <v>5</v>
      </c>
      <c r="D11" s="9" t="s">
        <v>6</v>
      </c>
      <c r="E11" s="11" t="s">
        <v>7</v>
      </c>
      <c r="F11" s="11">
        <v>20</v>
      </c>
      <c r="G11" s="2"/>
      <c r="H11" s="9" t="s">
        <v>3</v>
      </c>
      <c r="I11" s="9" t="s">
        <v>4</v>
      </c>
      <c r="J11" s="10" t="s">
        <v>5</v>
      </c>
      <c r="K11" s="9" t="s">
        <v>6</v>
      </c>
      <c r="L11" s="11" t="s">
        <v>7</v>
      </c>
      <c r="M11" s="11">
        <v>12</v>
      </c>
    </row>
    <row r="12" spans="1:13" x14ac:dyDescent="0.25">
      <c r="A12" s="3" t="s">
        <v>54</v>
      </c>
      <c r="B12" s="3">
        <v>5</v>
      </c>
      <c r="C12" s="3" t="s">
        <v>55</v>
      </c>
      <c r="D12" s="3">
        <f>VLOOKUP(A12,'INSUMOS PREÇO'!$A:$B,2,FALSE)</f>
        <v>0</v>
      </c>
      <c r="E12" s="42">
        <f t="shared" ref="E12:E18" si="0">D12*B12</f>
        <v>0</v>
      </c>
      <c r="F12" s="3"/>
      <c r="G12" s="1"/>
      <c r="H12" s="3" t="s">
        <v>32</v>
      </c>
      <c r="I12" s="3">
        <v>10</v>
      </c>
      <c r="J12" s="3" t="s">
        <v>8</v>
      </c>
      <c r="K12" s="12">
        <f>VLOOKUP(H12,'INSUMOS PREÇO'!$A:$B,2,FALSE)</f>
        <v>25.5</v>
      </c>
      <c r="L12" s="42">
        <f t="shared" ref="L12:L17" si="1">K12*I12</f>
        <v>255</v>
      </c>
      <c r="M12" s="3"/>
    </row>
    <row r="13" spans="1:13" x14ac:dyDescent="0.25">
      <c r="A13" s="3" t="s">
        <v>97</v>
      </c>
      <c r="B13" s="3">
        <v>5</v>
      </c>
      <c r="C13" s="3" t="s">
        <v>55</v>
      </c>
      <c r="D13" s="3">
        <f>VLOOKUP(A13,'INSUMOS PREÇO'!$A:$B,2,FALSE)</f>
        <v>7</v>
      </c>
      <c r="E13" s="42">
        <f t="shared" si="0"/>
        <v>35</v>
      </c>
      <c r="F13" s="3"/>
      <c r="G13" s="1"/>
      <c r="H13" s="3" t="s">
        <v>13</v>
      </c>
      <c r="I13" s="3">
        <v>1</v>
      </c>
      <c r="J13" s="3" t="s">
        <v>8</v>
      </c>
      <c r="K13" s="12">
        <f>VLOOKUP(H13,'INSUMOS PREÇO'!$A:$B,2,FALSE)</f>
        <v>20.9</v>
      </c>
      <c r="L13" s="42">
        <f t="shared" si="1"/>
        <v>20.9</v>
      </c>
      <c r="M13" s="3"/>
    </row>
    <row r="14" spans="1:13" x14ac:dyDescent="0.25">
      <c r="A14" s="3" t="s">
        <v>52</v>
      </c>
      <c r="B14" s="3">
        <v>10</v>
      </c>
      <c r="C14" s="3" t="s">
        <v>8</v>
      </c>
      <c r="D14" s="3">
        <f>VLOOKUP(A14,'INSUMOS PREÇO'!$A:$B,2,FALSE)</f>
        <v>4.21</v>
      </c>
      <c r="E14" s="42">
        <f t="shared" si="0"/>
        <v>42.1</v>
      </c>
      <c r="F14" s="3"/>
      <c r="G14" s="1"/>
      <c r="H14" s="3" t="s">
        <v>51</v>
      </c>
      <c r="I14" s="3">
        <v>0.25</v>
      </c>
      <c r="J14" s="3" t="s">
        <v>8</v>
      </c>
      <c r="K14" s="12">
        <f>VLOOKUP(H14,'INSUMOS PREÇO'!$A:$B,2,FALSE)</f>
        <v>19.489999999999998</v>
      </c>
      <c r="L14" s="42">
        <f t="shared" si="1"/>
        <v>4.8724999999999996</v>
      </c>
      <c r="M14" s="3"/>
    </row>
    <row r="15" spans="1:13" x14ac:dyDescent="0.25">
      <c r="A15" s="3" t="s">
        <v>93</v>
      </c>
      <c r="B15" s="3">
        <v>2</v>
      </c>
      <c r="C15" s="3" t="s">
        <v>55</v>
      </c>
      <c r="D15" s="3">
        <f>VLOOKUP(A15,'INSUMOS PREÇO'!$A:$B,2,FALSE)</f>
        <v>5.29</v>
      </c>
      <c r="E15" s="42">
        <f t="shared" si="0"/>
        <v>10.58</v>
      </c>
      <c r="F15" s="3"/>
      <c r="G15" s="1"/>
      <c r="H15" s="3" t="s">
        <v>90</v>
      </c>
      <c r="I15" s="3">
        <v>0.25</v>
      </c>
      <c r="J15" s="3" t="s">
        <v>8</v>
      </c>
      <c r="K15" s="12">
        <f>VLOOKUP(H15,'INSUMOS PREÇO'!$A:$B,2,FALSE)</f>
        <v>93.8</v>
      </c>
      <c r="L15" s="42">
        <f t="shared" si="1"/>
        <v>23.45</v>
      </c>
      <c r="M15" s="3"/>
    </row>
    <row r="16" spans="1:13" x14ac:dyDescent="0.25">
      <c r="A16" s="3" t="s">
        <v>94</v>
      </c>
      <c r="B16" s="3">
        <v>5.0000000000000001E-3</v>
      </c>
      <c r="C16" s="3" t="s">
        <v>8</v>
      </c>
      <c r="D16" s="3">
        <f>VLOOKUP(A16,'INSUMOS PREÇO'!$A:$B,2,FALSE)</f>
        <v>21.7</v>
      </c>
      <c r="E16" s="42">
        <f t="shared" si="0"/>
        <v>0.1085</v>
      </c>
      <c r="F16" s="3"/>
      <c r="G16" s="1"/>
      <c r="H16" s="3" t="s">
        <v>91</v>
      </c>
      <c r="I16" s="3">
        <v>0.2</v>
      </c>
      <c r="J16" s="3" t="s">
        <v>8</v>
      </c>
      <c r="K16" s="12">
        <f>VLOOKUP(H16,'INSUMOS PREÇO'!$A:$B,2,FALSE)</f>
        <v>62.14</v>
      </c>
      <c r="L16" s="42">
        <f t="shared" si="1"/>
        <v>12.428000000000001</v>
      </c>
      <c r="M16" s="3"/>
    </row>
    <row r="17" spans="1:13" x14ac:dyDescent="0.25">
      <c r="A17" s="3" t="s">
        <v>95</v>
      </c>
      <c r="B17" s="3">
        <v>0.15</v>
      </c>
      <c r="C17" s="3" t="s">
        <v>8</v>
      </c>
      <c r="D17" s="3">
        <f>VLOOKUP(A17,'INSUMOS PREÇO'!$A:$B,2,FALSE)</f>
        <v>2.5</v>
      </c>
      <c r="E17" s="42">
        <f t="shared" si="0"/>
        <v>0.375</v>
      </c>
      <c r="F17" s="3"/>
      <c r="G17" s="1"/>
      <c r="H17" s="3" t="s">
        <v>92</v>
      </c>
      <c r="I17" s="3">
        <v>0.2</v>
      </c>
      <c r="J17" s="3" t="s">
        <v>8</v>
      </c>
      <c r="K17" s="12">
        <f>VLOOKUP(H17,'INSUMOS PREÇO'!$A:$B,2,FALSE)</f>
        <v>38.9</v>
      </c>
      <c r="L17" s="42">
        <f t="shared" si="1"/>
        <v>7.78</v>
      </c>
      <c r="M17" s="3"/>
    </row>
    <row r="18" spans="1:13" x14ac:dyDescent="0.25">
      <c r="A18" s="3" t="s">
        <v>96</v>
      </c>
      <c r="B18" s="3">
        <v>0.15</v>
      </c>
      <c r="C18" s="3"/>
      <c r="D18" s="3">
        <f>VLOOKUP(A18,'INSUMOS PREÇO'!$A:$B,2,FALSE)</f>
        <v>4.2</v>
      </c>
      <c r="E18" s="42">
        <f t="shared" si="0"/>
        <v>0.63</v>
      </c>
      <c r="F18" s="3"/>
      <c r="G18" s="1"/>
      <c r="H18" s="3"/>
      <c r="I18" s="3"/>
      <c r="J18" s="3"/>
      <c r="K18" s="12"/>
      <c r="L18" s="42"/>
      <c r="M18" s="3"/>
    </row>
    <row r="19" spans="1:13" x14ac:dyDescent="0.25">
      <c r="A19" s="3"/>
      <c r="B19" s="3"/>
      <c r="C19" s="3"/>
      <c r="D19" s="3"/>
      <c r="E19" s="42"/>
      <c r="F19" s="3"/>
      <c r="G19" s="1"/>
      <c r="H19" s="3"/>
      <c r="I19" s="3"/>
      <c r="J19" s="3"/>
      <c r="K19" s="12"/>
      <c r="L19" s="42"/>
      <c r="M19" s="3"/>
    </row>
    <row r="20" spans="1:13" ht="33.950000000000003" customHeight="1" x14ac:dyDescent="0.25">
      <c r="A20" s="6" t="s">
        <v>10</v>
      </c>
      <c r="B20" s="7" t="s">
        <v>0</v>
      </c>
      <c r="C20" s="6" t="s">
        <v>2</v>
      </c>
      <c r="D20" s="6" t="s">
        <v>9</v>
      </c>
      <c r="E20" s="41" t="s">
        <v>115</v>
      </c>
      <c r="F20" s="47" t="s">
        <v>1</v>
      </c>
      <c r="G20" s="1"/>
      <c r="H20" s="1"/>
      <c r="I20" s="1"/>
      <c r="J20" s="1"/>
      <c r="K20" s="1"/>
      <c r="L20" s="43"/>
      <c r="M20" s="43"/>
    </row>
    <row r="21" spans="1:13" ht="23.25" x14ac:dyDescent="0.25">
      <c r="A21" s="36" t="s">
        <v>113</v>
      </c>
      <c r="B21" s="37"/>
      <c r="C21" s="15">
        <f>B21/E21</f>
        <v>0</v>
      </c>
      <c r="D21" s="16" t="e">
        <f>E21/B21</f>
        <v>#DIV/0!</v>
      </c>
      <c r="E21" s="19">
        <f>SUM(E23:E23)</f>
        <v>48.5</v>
      </c>
      <c r="F21" s="48">
        <f>E23*F23+(E23)</f>
        <v>63.05</v>
      </c>
    </row>
    <row r="22" spans="1:13" ht="31.5" x14ac:dyDescent="0.25">
      <c r="A22" s="9" t="s">
        <v>3</v>
      </c>
      <c r="B22" s="9" t="s">
        <v>4</v>
      </c>
      <c r="C22" s="10" t="s">
        <v>5</v>
      </c>
      <c r="D22" s="9" t="s">
        <v>6</v>
      </c>
      <c r="E22" s="11" t="s">
        <v>7</v>
      </c>
      <c r="F22" s="47" t="s">
        <v>114</v>
      </c>
    </row>
    <row r="23" spans="1:13" ht="23.25" x14ac:dyDescent="0.25">
      <c r="A23" s="3" t="s">
        <v>14</v>
      </c>
      <c r="B23" s="3">
        <v>1</v>
      </c>
      <c r="C23" s="3" t="s">
        <v>8</v>
      </c>
      <c r="D23" s="3">
        <v>48.5</v>
      </c>
      <c r="E23" s="42">
        <f>D23*B23</f>
        <v>48.5</v>
      </c>
      <c r="F23" s="46">
        <v>0.3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5"/>
  <sheetViews>
    <sheetView showGridLines="0" topLeftCell="A73" zoomScale="87" zoomScaleNormal="70" zoomScaleSheetLayoutView="100" workbookViewId="0">
      <selection activeCell="G11" sqref="G11"/>
    </sheetView>
  </sheetViews>
  <sheetFormatPr defaultColWidth="9.125" defaultRowHeight="15.75" x14ac:dyDescent="0.25"/>
  <cols>
    <col min="1" max="1" width="39.5" style="1" customWidth="1"/>
    <col min="2" max="2" width="12.375" style="63" bestFit="1" customWidth="1"/>
    <col min="3" max="3" width="11" style="5" bestFit="1" customWidth="1"/>
    <col min="4" max="4" width="11" style="1" bestFit="1" customWidth="1"/>
    <col min="5" max="5" width="13.375" style="43" bestFit="1" customWidth="1"/>
    <col min="6" max="6" width="2.875" style="1" customWidth="1"/>
    <col min="7" max="7" width="39.5" style="1" customWidth="1"/>
    <col min="8" max="8" width="12" style="58" bestFit="1" customWidth="1"/>
    <col min="9" max="10" width="10" style="1" bestFit="1" customWidth="1"/>
    <col min="11" max="11" width="12" style="43" bestFit="1" customWidth="1"/>
    <col min="12" max="12" width="2.875" style="1" customWidth="1"/>
    <col min="13" max="18" width="9.125" style="1" customWidth="1"/>
    <col min="19" max="16384" width="9.125" style="1"/>
  </cols>
  <sheetData>
    <row r="1" spans="1:11" ht="18.75" x14ac:dyDescent="0.25">
      <c r="A1" s="6" t="s">
        <v>10</v>
      </c>
      <c r="B1" s="59" t="s">
        <v>0</v>
      </c>
      <c r="C1" s="6" t="s">
        <v>2</v>
      </c>
      <c r="D1" s="6" t="s">
        <v>9</v>
      </c>
      <c r="E1" s="41" t="s">
        <v>1</v>
      </c>
      <c r="G1" s="6" t="s">
        <v>10</v>
      </c>
      <c r="H1" s="59" t="s">
        <v>0</v>
      </c>
      <c r="I1" s="6" t="s">
        <v>2</v>
      </c>
      <c r="J1" s="6" t="s">
        <v>9</v>
      </c>
      <c r="K1" s="41" t="s">
        <v>1</v>
      </c>
    </row>
    <row r="2" spans="1:11" s="18" customFormat="1" ht="21" x14ac:dyDescent="0.25">
      <c r="A2" s="13" t="s">
        <v>103</v>
      </c>
      <c r="B2" s="60">
        <v>19.899999999999999</v>
      </c>
      <c r="C2" s="15">
        <f>B2/E2</f>
        <v>4.0135629182081507</v>
      </c>
      <c r="D2" s="16">
        <f>E2/B2</f>
        <v>0.24915518216080401</v>
      </c>
      <c r="E2" s="19">
        <f>SUM(E4:E10)</f>
        <v>4.9581881249999995</v>
      </c>
      <c r="G2" s="13" t="s">
        <v>102</v>
      </c>
      <c r="H2" s="60">
        <v>19.899999999999999</v>
      </c>
      <c r="I2" s="15">
        <f>H2/K2</f>
        <v>6.2570477353067053</v>
      </c>
      <c r="J2" s="16">
        <f>K2/H2</f>
        <v>0.15981978119765494</v>
      </c>
      <c r="K2" s="19">
        <f>SUM(K4:K10)</f>
        <v>3.1804136458333332</v>
      </c>
    </row>
    <row r="3" spans="1:11" s="2" customFormat="1" ht="31.5" x14ac:dyDescent="0.25">
      <c r="A3" s="9" t="s">
        <v>3</v>
      </c>
      <c r="B3" s="61" t="s">
        <v>4</v>
      </c>
      <c r="C3" s="10" t="s">
        <v>5</v>
      </c>
      <c r="D3" s="9" t="s">
        <v>6</v>
      </c>
      <c r="E3" s="11" t="s">
        <v>7</v>
      </c>
      <c r="G3" s="9" t="s">
        <v>3</v>
      </c>
      <c r="H3" s="61" t="s">
        <v>4</v>
      </c>
      <c r="I3" s="10" t="s">
        <v>5</v>
      </c>
      <c r="J3" s="9" t="s">
        <v>6</v>
      </c>
      <c r="K3" s="11" t="s">
        <v>7</v>
      </c>
    </row>
    <row r="4" spans="1:11" s="43" customFormat="1" x14ac:dyDescent="0.25">
      <c r="A4" s="12" t="s">
        <v>12</v>
      </c>
      <c r="B4" s="54">
        <v>0.09</v>
      </c>
      <c r="C4" s="12" t="s">
        <v>8</v>
      </c>
      <c r="D4" s="12">
        <f>VLOOKUP(A4,'INSUMOS PREÇO'!$A:$B,2,FALSE)</f>
        <v>4.2409791666666674</v>
      </c>
      <c r="E4" s="42">
        <f>D4*B4</f>
        <v>0.38168812500000004</v>
      </c>
      <c r="G4" s="12" t="s">
        <v>12</v>
      </c>
      <c r="H4" s="54">
        <v>6.5000000000000002E-2</v>
      </c>
      <c r="I4" s="12" t="s">
        <v>8</v>
      </c>
      <c r="J4" s="12">
        <f>VLOOKUP(G4,'INSUMOS PREÇO'!$A:$B,2,FALSE)</f>
        <v>4.2409791666666674</v>
      </c>
      <c r="K4" s="42">
        <f>J4*H4</f>
        <v>0.27566364583333341</v>
      </c>
    </row>
    <row r="5" spans="1:11" s="43" customFormat="1" x14ac:dyDescent="0.25">
      <c r="A5" s="12" t="s">
        <v>13</v>
      </c>
      <c r="B5" s="54">
        <v>0.01</v>
      </c>
      <c r="C5" s="12" t="s">
        <v>8</v>
      </c>
      <c r="D5" s="12">
        <f>VLOOKUP(A5,'INSUMOS PREÇO'!$A:$B,2,FALSE)</f>
        <v>20.9</v>
      </c>
      <c r="E5" s="42">
        <f t="shared" ref="E5:E10" si="0">D5*B5</f>
        <v>0.20899999999999999</v>
      </c>
      <c r="G5" s="12" t="s">
        <v>14</v>
      </c>
      <c r="H5" s="54">
        <v>3.5000000000000003E-2</v>
      </c>
      <c r="I5" s="12" t="s">
        <v>8</v>
      </c>
      <c r="J5" s="12">
        <f>VLOOKUP(G5,'INSUMOS PREÇO'!$A:$B,2,FALSE)</f>
        <v>63.05</v>
      </c>
      <c r="K5" s="42">
        <f t="shared" ref="K5:K10" si="1">J5*H5</f>
        <v>2.20675</v>
      </c>
    </row>
    <row r="6" spans="1:11" s="43" customFormat="1" x14ac:dyDescent="0.25">
      <c r="A6" s="12" t="s">
        <v>14</v>
      </c>
      <c r="B6" s="54">
        <v>0.06</v>
      </c>
      <c r="C6" s="12" t="s">
        <v>8</v>
      </c>
      <c r="D6" s="12">
        <f>VLOOKUP(A6,'INSUMOS PREÇO'!$A:$B,2,FALSE)</f>
        <v>63.05</v>
      </c>
      <c r="E6" s="42">
        <f t="shared" si="0"/>
        <v>3.7829999999999995</v>
      </c>
      <c r="G6" s="12" t="s">
        <v>13</v>
      </c>
      <c r="H6" s="54">
        <v>0.02</v>
      </c>
      <c r="I6" s="12" t="s">
        <v>8</v>
      </c>
      <c r="J6" s="12">
        <f>VLOOKUP(G6,'INSUMOS PREÇO'!$A:$B,2,FALSE)</f>
        <v>20.9</v>
      </c>
      <c r="K6" s="42">
        <f t="shared" si="1"/>
        <v>0.41799999999999998</v>
      </c>
    </row>
    <row r="7" spans="1:11" s="43" customFormat="1" x14ac:dyDescent="0.25">
      <c r="A7" s="12" t="s">
        <v>15</v>
      </c>
      <c r="B7" s="54">
        <v>1</v>
      </c>
      <c r="C7" s="12" t="s">
        <v>5</v>
      </c>
      <c r="D7" s="12">
        <f>VLOOKUP(A7,'INSUMOS PREÇO'!$A:$B,2,FALSE)</f>
        <v>0.56000000000000005</v>
      </c>
      <c r="E7" s="42">
        <f t="shared" si="0"/>
        <v>0.56000000000000005</v>
      </c>
      <c r="G7" s="12" t="s">
        <v>15</v>
      </c>
      <c r="H7" s="54">
        <v>0.5</v>
      </c>
      <c r="I7" s="12" t="s">
        <v>5</v>
      </c>
      <c r="J7" s="12">
        <f>VLOOKUP(G7,'INSUMOS PREÇO'!$A:$B,2,FALSE)</f>
        <v>0.56000000000000005</v>
      </c>
      <c r="K7" s="42">
        <f t="shared" si="1"/>
        <v>0.28000000000000003</v>
      </c>
    </row>
    <row r="8" spans="1:11" s="43" customFormat="1" x14ac:dyDescent="0.25">
      <c r="A8" s="12" t="s">
        <v>16</v>
      </c>
      <c r="B8" s="54">
        <v>1E-3</v>
      </c>
      <c r="C8" s="12" t="s">
        <v>8</v>
      </c>
      <c r="D8" s="12">
        <f>VLOOKUP(A8,'INSUMOS PREÇO'!$A:$B,2,FALSE)</f>
        <v>24.5</v>
      </c>
      <c r="E8" s="42">
        <f t="shared" si="0"/>
        <v>2.4500000000000001E-2</v>
      </c>
      <c r="G8" s="12"/>
      <c r="H8" s="54"/>
      <c r="I8" s="12"/>
      <c r="J8" s="12"/>
      <c r="K8" s="42">
        <f t="shared" si="1"/>
        <v>0</v>
      </c>
    </row>
    <row r="9" spans="1:11" s="43" customFormat="1" x14ac:dyDescent="0.25">
      <c r="A9" s="12"/>
      <c r="B9" s="54"/>
      <c r="C9" s="12"/>
      <c r="D9" s="12"/>
      <c r="E9" s="42">
        <f t="shared" si="0"/>
        <v>0</v>
      </c>
      <c r="G9" s="12"/>
      <c r="H9" s="54"/>
      <c r="I9" s="12"/>
      <c r="J9" s="12"/>
      <c r="K9" s="42">
        <f t="shared" si="1"/>
        <v>0</v>
      </c>
    </row>
    <row r="10" spans="1:11" s="43" customFormat="1" x14ac:dyDescent="0.25">
      <c r="A10" s="12"/>
      <c r="B10" s="54"/>
      <c r="C10" s="12"/>
      <c r="D10" s="12"/>
      <c r="E10" s="42">
        <f t="shared" si="0"/>
        <v>0</v>
      </c>
      <c r="G10" s="12"/>
      <c r="H10" s="54"/>
      <c r="I10" s="12"/>
      <c r="J10" s="12"/>
      <c r="K10" s="42">
        <f t="shared" si="1"/>
        <v>0</v>
      </c>
    </row>
    <row r="12" spans="1:11" ht="18.75" x14ac:dyDescent="0.25">
      <c r="A12" s="6" t="s">
        <v>10</v>
      </c>
      <c r="B12" s="59" t="s">
        <v>0</v>
      </c>
      <c r="C12" s="6" t="s">
        <v>2</v>
      </c>
      <c r="D12" s="6" t="s">
        <v>9</v>
      </c>
      <c r="E12" s="41" t="s">
        <v>1</v>
      </c>
      <c r="G12" s="6" t="s">
        <v>10</v>
      </c>
      <c r="H12" s="59" t="s">
        <v>0</v>
      </c>
      <c r="I12" s="6" t="s">
        <v>2</v>
      </c>
      <c r="J12" s="6" t="s">
        <v>9</v>
      </c>
      <c r="K12" s="41" t="s">
        <v>1</v>
      </c>
    </row>
    <row r="13" spans="1:11" s="18" customFormat="1" ht="21" x14ac:dyDescent="0.25">
      <c r="A13" s="13" t="s">
        <v>104</v>
      </c>
      <c r="B13" s="60"/>
      <c r="C13" s="15">
        <f>B13/E13</f>
        <v>0</v>
      </c>
      <c r="D13" s="16" t="e">
        <f>E13/B13</f>
        <v>#DIV/0!</v>
      </c>
      <c r="E13" s="19">
        <f>SUM(E15:E21)</f>
        <v>6.8496881249999984</v>
      </c>
      <c r="G13" s="13" t="s">
        <v>105</v>
      </c>
      <c r="H13" s="60"/>
      <c r="I13" s="15">
        <f>H13/K13</f>
        <v>0</v>
      </c>
      <c r="J13" s="16" t="e">
        <f>K13/H13</f>
        <v>#DIV/0!</v>
      </c>
      <c r="K13" s="19">
        <f>SUM(K15:K21)</f>
        <v>4.6930489583333328</v>
      </c>
    </row>
    <row r="14" spans="1:11" s="2" customFormat="1" ht="31.5" x14ac:dyDescent="0.25">
      <c r="A14" s="9" t="s">
        <v>3</v>
      </c>
      <c r="B14" s="61" t="s">
        <v>4</v>
      </c>
      <c r="C14" s="10" t="s">
        <v>5</v>
      </c>
      <c r="D14" s="9" t="s">
        <v>6</v>
      </c>
      <c r="E14" s="11" t="s">
        <v>7</v>
      </c>
      <c r="G14" s="9" t="s">
        <v>3</v>
      </c>
      <c r="H14" s="61" t="s">
        <v>4</v>
      </c>
      <c r="I14" s="10" t="s">
        <v>5</v>
      </c>
      <c r="J14" s="9" t="s">
        <v>6</v>
      </c>
      <c r="K14" s="11" t="s">
        <v>7</v>
      </c>
    </row>
    <row r="15" spans="1:11" s="43" customFormat="1" x14ac:dyDescent="0.25">
      <c r="A15" s="12" t="s">
        <v>12</v>
      </c>
      <c r="B15" s="54">
        <v>0.09</v>
      </c>
      <c r="C15" s="12" t="s">
        <v>8</v>
      </c>
      <c r="D15" s="12">
        <f>VLOOKUP(A15,'INSUMOS PREÇO'!$A:$B,2,FALSE)</f>
        <v>4.2409791666666674</v>
      </c>
      <c r="E15" s="42">
        <f>D15*B15</f>
        <v>0.38168812500000004</v>
      </c>
      <c r="G15" s="12" t="s">
        <v>12</v>
      </c>
      <c r="H15" s="54">
        <v>0.05</v>
      </c>
      <c r="I15" s="12" t="s">
        <v>8</v>
      </c>
      <c r="J15" s="12">
        <f>VLOOKUP(G15,'INSUMOS PREÇO'!$A:$B,2,FALSE)</f>
        <v>4.2409791666666674</v>
      </c>
      <c r="K15" s="42">
        <f>J15*H15</f>
        <v>0.21204895833333337</v>
      </c>
    </row>
    <row r="16" spans="1:11" s="43" customFormat="1" x14ac:dyDescent="0.25">
      <c r="A16" s="12" t="s">
        <v>13</v>
      </c>
      <c r="B16" s="54">
        <v>0.01</v>
      </c>
      <c r="C16" s="12" t="s">
        <v>8</v>
      </c>
      <c r="D16" s="12">
        <f>VLOOKUP(A16,'INSUMOS PREÇO'!$A:$B,2,FALSE)</f>
        <v>20.9</v>
      </c>
      <c r="E16" s="42">
        <f t="shared" ref="E16:E21" si="2">D16*B16</f>
        <v>0.20899999999999999</v>
      </c>
      <c r="G16" s="12" t="s">
        <v>14</v>
      </c>
      <c r="H16" s="54">
        <v>0.06</v>
      </c>
      <c r="I16" s="12" t="s">
        <v>8</v>
      </c>
      <c r="J16" s="12">
        <f>VLOOKUP(G16,'INSUMOS PREÇO'!$A:$B,2,FALSE)</f>
        <v>63.05</v>
      </c>
      <c r="K16" s="42">
        <f t="shared" ref="K16:K21" si="3">J16*H16</f>
        <v>3.7829999999999995</v>
      </c>
    </row>
    <row r="17" spans="1:11" s="43" customFormat="1" x14ac:dyDescent="0.25">
      <c r="A17" s="12" t="s">
        <v>14</v>
      </c>
      <c r="B17" s="54">
        <v>0.09</v>
      </c>
      <c r="C17" s="12" t="s">
        <v>8</v>
      </c>
      <c r="D17" s="12">
        <f>VLOOKUP(A17,'INSUMOS PREÇO'!$A:$B,2,FALSE)</f>
        <v>63.05</v>
      </c>
      <c r="E17" s="42">
        <f t="shared" si="2"/>
        <v>5.6744999999999992</v>
      </c>
      <c r="G17" s="12" t="s">
        <v>13</v>
      </c>
      <c r="H17" s="54">
        <v>0.02</v>
      </c>
      <c r="I17" s="12" t="s">
        <v>8</v>
      </c>
      <c r="J17" s="12">
        <f>VLOOKUP(G17,'INSUMOS PREÇO'!$A:$B,2,FALSE)</f>
        <v>20.9</v>
      </c>
      <c r="K17" s="42">
        <f t="shared" si="3"/>
        <v>0.41799999999999998</v>
      </c>
    </row>
    <row r="18" spans="1:11" s="43" customFormat="1" x14ac:dyDescent="0.25">
      <c r="A18" s="12" t="s">
        <v>15</v>
      </c>
      <c r="B18" s="54">
        <v>1</v>
      </c>
      <c r="C18" s="12" t="s">
        <v>5</v>
      </c>
      <c r="D18" s="12">
        <f>VLOOKUP(A18,'INSUMOS PREÇO'!$A:$B,2,FALSE)</f>
        <v>0.56000000000000005</v>
      </c>
      <c r="E18" s="42">
        <f t="shared" si="2"/>
        <v>0.56000000000000005</v>
      </c>
      <c r="G18" s="12" t="s">
        <v>15</v>
      </c>
      <c r="H18" s="54">
        <v>0.5</v>
      </c>
      <c r="I18" s="12" t="s">
        <v>5</v>
      </c>
      <c r="J18" s="12">
        <f>VLOOKUP(G18,'INSUMOS PREÇO'!$A:$B,2,FALSE)</f>
        <v>0.56000000000000005</v>
      </c>
      <c r="K18" s="42">
        <f t="shared" si="3"/>
        <v>0.28000000000000003</v>
      </c>
    </row>
    <row r="19" spans="1:11" s="43" customFormat="1" x14ac:dyDescent="0.25">
      <c r="A19" s="12" t="s">
        <v>16</v>
      </c>
      <c r="B19" s="54">
        <v>1E-3</v>
      </c>
      <c r="C19" s="12" t="s">
        <v>8</v>
      </c>
      <c r="D19" s="12">
        <f>VLOOKUP(A19,'INSUMOS PREÇO'!$A:$B,2,FALSE)</f>
        <v>24.5</v>
      </c>
      <c r="E19" s="42">
        <f t="shared" si="2"/>
        <v>2.4500000000000001E-2</v>
      </c>
      <c r="G19" s="12"/>
      <c r="H19" s="54"/>
      <c r="I19" s="12"/>
      <c r="J19" s="12"/>
      <c r="K19" s="42">
        <f t="shared" si="3"/>
        <v>0</v>
      </c>
    </row>
    <row r="20" spans="1:11" x14ac:dyDescent="0.25">
      <c r="A20" s="3"/>
      <c r="B20" s="54"/>
      <c r="C20" s="3"/>
      <c r="D20" s="3"/>
      <c r="E20" s="42">
        <f t="shared" si="2"/>
        <v>0</v>
      </c>
      <c r="G20" s="3"/>
      <c r="H20" s="54"/>
      <c r="I20" s="3"/>
      <c r="J20" s="3"/>
      <c r="K20" s="42">
        <f t="shared" si="3"/>
        <v>0</v>
      </c>
    </row>
    <row r="21" spans="1:11" s="2" customFormat="1" x14ac:dyDescent="0.25">
      <c r="A21" s="3"/>
      <c r="B21" s="54"/>
      <c r="C21" s="3"/>
      <c r="D21" s="3"/>
      <c r="E21" s="42">
        <f t="shared" si="2"/>
        <v>0</v>
      </c>
      <c r="F21" s="1"/>
      <c r="G21" s="3"/>
      <c r="H21" s="54"/>
      <c r="I21" s="3"/>
      <c r="J21" s="3"/>
      <c r="K21" s="42">
        <f t="shared" si="3"/>
        <v>0</v>
      </c>
    </row>
    <row r="23" spans="1:11" ht="18.75" x14ac:dyDescent="0.25">
      <c r="A23" s="6" t="s">
        <v>10</v>
      </c>
      <c r="B23" s="59" t="s">
        <v>0</v>
      </c>
      <c r="C23" s="6" t="s">
        <v>2</v>
      </c>
      <c r="D23" s="6" t="s">
        <v>9</v>
      </c>
      <c r="E23" s="41" t="s">
        <v>1</v>
      </c>
      <c r="G23" s="6" t="s">
        <v>10</v>
      </c>
      <c r="H23" s="59" t="s">
        <v>0</v>
      </c>
      <c r="I23" s="6" t="s">
        <v>2</v>
      </c>
      <c r="J23" s="6" t="s">
        <v>9</v>
      </c>
      <c r="K23" s="41" t="s">
        <v>1</v>
      </c>
    </row>
    <row r="24" spans="1:11" s="18" customFormat="1" ht="21" x14ac:dyDescent="0.25">
      <c r="A24" s="13" t="s">
        <v>108</v>
      </c>
      <c r="B24" s="60"/>
      <c r="C24" s="15">
        <f>B24/E24</f>
        <v>0</v>
      </c>
      <c r="D24" s="16" t="e">
        <f>E24/B24</f>
        <v>#DIV/0!</v>
      </c>
      <c r="E24" s="19">
        <f>SUM(E26:E32)</f>
        <v>4.9581881249999995</v>
      </c>
      <c r="G24" s="13" t="s">
        <v>106</v>
      </c>
      <c r="H24" s="60"/>
      <c r="I24" s="15">
        <f>H24/K24</f>
        <v>0</v>
      </c>
      <c r="J24" s="16" t="e">
        <f>K24/H24</f>
        <v>#DIV/0!</v>
      </c>
      <c r="K24" s="19">
        <f>SUM(K26:K32)</f>
        <v>3.5030489583333333</v>
      </c>
    </row>
    <row r="25" spans="1:11" s="2" customFormat="1" ht="31.5" x14ac:dyDescent="0.25">
      <c r="A25" s="9" t="s">
        <v>3</v>
      </c>
      <c r="B25" s="61" t="s">
        <v>4</v>
      </c>
      <c r="C25" s="10" t="s">
        <v>5</v>
      </c>
      <c r="D25" s="9" t="s">
        <v>6</v>
      </c>
      <c r="E25" s="11" t="s">
        <v>7</v>
      </c>
      <c r="G25" s="9" t="s">
        <v>3</v>
      </c>
      <c r="H25" s="61" t="s">
        <v>4</v>
      </c>
      <c r="I25" s="10" t="s">
        <v>5</v>
      </c>
      <c r="J25" s="9" t="s">
        <v>6</v>
      </c>
      <c r="K25" s="11" t="s">
        <v>7</v>
      </c>
    </row>
    <row r="26" spans="1:11" s="43" customFormat="1" x14ac:dyDescent="0.25">
      <c r="A26" s="12" t="s">
        <v>12</v>
      </c>
      <c r="B26" s="54">
        <v>0.09</v>
      </c>
      <c r="C26" s="12" t="s">
        <v>8</v>
      </c>
      <c r="D26" s="12">
        <f>VLOOKUP(A26,'INSUMOS PREÇO'!$A:$B,2,FALSE)</f>
        <v>4.2409791666666674</v>
      </c>
      <c r="E26" s="42">
        <f>D26*B26</f>
        <v>0.38168812500000004</v>
      </c>
      <c r="G26" s="12" t="s">
        <v>12</v>
      </c>
      <c r="H26" s="54">
        <v>0.05</v>
      </c>
      <c r="I26" s="12" t="s">
        <v>8</v>
      </c>
      <c r="J26" s="12">
        <f>VLOOKUP(G26,'INSUMOS PREÇO'!$A:$B,2,FALSE)</f>
        <v>4.2409791666666674</v>
      </c>
      <c r="K26" s="42">
        <f>J26*H26</f>
        <v>0.21204895833333337</v>
      </c>
    </row>
    <row r="27" spans="1:11" s="43" customFormat="1" x14ac:dyDescent="0.25">
      <c r="A27" s="12" t="s">
        <v>13</v>
      </c>
      <c r="B27" s="54">
        <v>0.01</v>
      </c>
      <c r="C27" s="12" t="s">
        <v>8</v>
      </c>
      <c r="D27" s="12">
        <f>VLOOKUP(A27,'INSUMOS PREÇO'!$A:$B,2,FALSE)</f>
        <v>20.9</v>
      </c>
      <c r="E27" s="42">
        <f t="shared" ref="E27:E32" si="4">D27*B27</f>
        <v>0.20899999999999999</v>
      </c>
      <c r="G27" s="12" t="s">
        <v>14</v>
      </c>
      <c r="H27" s="54">
        <v>0.04</v>
      </c>
      <c r="I27" s="12" t="s">
        <v>8</v>
      </c>
      <c r="J27" s="12">
        <f>VLOOKUP(G27,'INSUMOS PREÇO'!$A:$B,2,FALSE)</f>
        <v>63.05</v>
      </c>
      <c r="K27" s="42">
        <f t="shared" ref="K27:K32" si="5">J27*H27</f>
        <v>2.5219999999999998</v>
      </c>
    </row>
    <row r="28" spans="1:11" s="43" customFormat="1" x14ac:dyDescent="0.25">
      <c r="A28" s="12" t="s">
        <v>14</v>
      </c>
      <c r="B28" s="54">
        <v>0.06</v>
      </c>
      <c r="C28" s="12" t="s">
        <v>8</v>
      </c>
      <c r="D28" s="12">
        <f>VLOOKUP(A28,'INSUMOS PREÇO'!$A:$B,2,FALSE)</f>
        <v>63.05</v>
      </c>
      <c r="E28" s="42">
        <f t="shared" si="4"/>
        <v>3.7829999999999995</v>
      </c>
      <c r="G28" s="12" t="s">
        <v>13</v>
      </c>
      <c r="H28" s="54">
        <v>0.01</v>
      </c>
      <c r="I28" s="12" t="s">
        <v>8</v>
      </c>
      <c r="J28" s="12">
        <f>VLOOKUP(G28,'INSUMOS PREÇO'!$A:$B,2,FALSE)</f>
        <v>20.9</v>
      </c>
      <c r="K28" s="42">
        <f t="shared" si="5"/>
        <v>0.20899999999999999</v>
      </c>
    </row>
    <row r="29" spans="1:11" s="43" customFormat="1" x14ac:dyDescent="0.25">
      <c r="A29" s="12" t="s">
        <v>15</v>
      </c>
      <c r="B29" s="54">
        <v>1</v>
      </c>
      <c r="C29" s="12" t="s">
        <v>5</v>
      </c>
      <c r="D29" s="12">
        <f>VLOOKUP(A29,'INSUMOS PREÇO'!$A:$B,2,FALSE)</f>
        <v>0.56000000000000005</v>
      </c>
      <c r="E29" s="42">
        <f t="shared" si="4"/>
        <v>0.56000000000000005</v>
      </c>
      <c r="G29" s="12" t="s">
        <v>15</v>
      </c>
      <c r="H29" s="54">
        <v>1</v>
      </c>
      <c r="I29" s="12" t="s">
        <v>5</v>
      </c>
      <c r="J29" s="12">
        <f>VLOOKUP(G29,'INSUMOS PREÇO'!$A:$B,2,FALSE)</f>
        <v>0.56000000000000005</v>
      </c>
      <c r="K29" s="42">
        <f t="shared" si="5"/>
        <v>0.56000000000000005</v>
      </c>
    </row>
    <row r="30" spans="1:11" s="43" customFormat="1" x14ac:dyDescent="0.25">
      <c r="A30" s="12" t="s">
        <v>16</v>
      </c>
      <c r="B30" s="54">
        <v>1E-3</v>
      </c>
      <c r="C30" s="12" t="s">
        <v>8</v>
      </c>
      <c r="D30" s="12">
        <f>VLOOKUP(A30,'INSUMOS PREÇO'!$A:$B,2,FALSE)</f>
        <v>24.5</v>
      </c>
      <c r="E30" s="42">
        <f t="shared" si="4"/>
        <v>2.4500000000000001E-2</v>
      </c>
      <c r="G30" s="12"/>
      <c r="H30" s="54"/>
      <c r="I30" s="12"/>
      <c r="J30" s="12"/>
      <c r="K30" s="42">
        <f t="shared" si="5"/>
        <v>0</v>
      </c>
    </row>
    <row r="31" spans="1:11" s="43" customFormat="1" x14ac:dyDescent="0.25">
      <c r="A31" s="12"/>
      <c r="B31" s="54"/>
      <c r="C31" s="12"/>
      <c r="D31" s="12"/>
      <c r="E31" s="42">
        <f t="shared" si="4"/>
        <v>0</v>
      </c>
      <c r="G31" s="12"/>
      <c r="H31" s="54"/>
      <c r="I31" s="12"/>
      <c r="J31" s="12"/>
      <c r="K31" s="42">
        <f t="shared" si="5"/>
        <v>0</v>
      </c>
    </row>
    <row r="32" spans="1:11" s="2" customFormat="1" x14ac:dyDescent="0.25">
      <c r="A32" s="3"/>
      <c r="B32" s="54"/>
      <c r="C32" s="3"/>
      <c r="D32" s="3"/>
      <c r="E32" s="42">
        <f t="shared" si="4"/>
        <v>0</v>
      </c>
      <c r="F32" s="1"/>
      <c r="G32" s="3"/>
      <c r="H32" s="54"/>
      <c r="I32" s="3"/>
      <c r="J32" s="3"/>
      <c r="K32" s="42">
        <f t="shared" si="5"/>
        <v>0</v>
      </c>
    </row>
    <row r="34" spans="1:11" ht="18.75" x14ac:dyDescent="0.25">
      <c r="A34" s="6" t="s">
        <v>10</v>
      </c>
      <c r="B34" s="59" t="s">
        <v>0</v>
      </c>
      <c r="C34" s="6" t="s">
        <v>2</v>
      </c>
      <c r="D34" s="6" t="s">
        <v>9</v>
      </c>
      <c r="E34" s="41" t="s">
        <v>1</v>
      </c>
      <c r="G34" s="6" t="s">
        <v>10</v>
      </c>
      <c r="H34" s="59" t="s">
        <v>0</v>
      </c>
      <c r="I34" s="6" t="s">
        <v>2</v>
      </c>
      <c r="J34" s="6" t="s">
        <v>9</v>
      </c>
      <c r="K34" s="41" t="s">
        <v>1</v>
      </c>
    </row>
    <row r="35" spans="1:11" s="18" customFormat="1" ht="21" x14ac:dyDescent="0.25">
      <c r="A35" s="13" t="s">
        <v>107</v>
      </c>
      <c r="B35" s="60"/>
      <c r="C35" s="15">
        <f>B35/E35</f>
        <v>0</v>
      </c>
      <c r="D35" s="16" t="e">
        <f>E35/B35</f>
        <v>#DIV/0!</v>
      </c>
      <c r="E35" s="19">
        <f>SUM(E37:E43)</f>
        <v>4.9581881249999995</v>
      </c>
      <c r="G35" s="13"/>
      <c r="H35" s="60"/>
      <c r="I35" s="15" t="e">
        <f>H35/K35</f>
        <v>#N/A</v>
      </c>
      <c r="J35" s="16" t="e">
        <f>K35/H35</f>
        <v>#N/A</v>
      </c>
      <c r="K35" s="19" t="e">
        <f>SUM(K37:K43)</f>
        <v>#N/A</v>
      </c>
    </row>
    <row r="36" spans="1:11" s="2" customFormat="1" ht="31.5" x14ac:dyDescent="0.25">
      <c r="A36" s="9" t="s">
        <v>3</v>
      </c>
      <c r="B36" s="61" t="s">
        <v>4</v>
      </c>
      <c r="C36" s="10" t="s">
        <v>5</v>
      </c>
      <c r="D36" s="9" t="s">
        <v>6</v>
      </c>
      <c r="E36" s="11" t="s">
        <v>7</v>
      </c>
      <c r="G36" s="9" t="s">
        <v>3</v>
      </c>
      <c r="H36" s="61" t="s">
        <v>4</v>
      </c>
      <c r="I36" s="10" t="s">
        <v>5</v>
      </c>
      <c r="J36" s="9" t="s">
        <v>6</v>
      </c>
      <c r="K36" s="11" t="s">
        <v>7</v>
      </c>
    </row>
    <row r="37" spans="1:11" s="43" customFormat="1" x14ac:dyDescent="0.25">
      <c r="A37" s="12" t="s">
        <v>12</v>
      </c>
      <c r="B37" s="54">
        <v>0.09</v>
      </c>
      <c r="C37" s="12" t="s">
        <v>8</v>
      </c>
      <c r="D37" s="12">
        <f>VLOOKUP(A37,'INSUMOS PREÇO'!$A:$B,2,FALSE)</f>
        <v>4.2409791666666674</v>
      </c>
      <c r="E37" s="42">
        <f>D37*B37</f>
        <v>0.38168812500000004</v>
      </c>
      <c r="G37" s="12"/>
      <c r="H37" s="54"/>
      <c r="I37" s="12" t="s">
        <v>8</v>
      </c>
      <c r="J37" s="12" t="e">
        <f>VLOOKUP(G37,'INSUMOS PREÇO'!$A:$B,2,FALSE)</f>
        <v>#N/A</v>
      </c>
      <c r="K37" s="42" t="e">
        <f>J37*H37</f>
        <v>#N/A</v>
      </c>
    </row>
    <row r="38" spans="1:11" s="43" customFormat="1" x14ac:dyDescent="0.25">
      <c r="A38" s="12" t="s">
        <v>13</v>
      </c>
      <c r="B38" s="54">
        <v>0.01</v>
      </c>
      <c r="C38" s="12" t="s">
        <v>8</v>
      </c>
      <c r="D38" s="12">
        <f>VLOOKUP(A38,'INSUMOS PREÇO'!$A:$B,2,FALSE)</f>
        <v>20.9</v>
      </c>
      <c r="E38" s="42">
        <f t="shared" ref="E38:E43" si="6">D38*B38</f>
        <v>0.20899999999999999</v>
      </c>
      <c r="G38" s="12"/>
      <c r="H38" s="54"/>
      <c r="I38" s="12" t="s">
        <v>8</v>
      </c>
      <c r="J38" s="12" t="e">
        <f>VLOOKUP(G38,'INSUMOS PREÇO'!$A:$B,2,FALSE)</f>
        <v>#N/A</v>
      </c>
      <c r="K38" s="42" t="e">
        <f t="shared" ref="K38:K43" si="7">J38*H38</f>
        <v>#N/A</v>
      </c>
    </row>
    <row r="39" spans="1:11" s="43" customFormat="1" x14ac:dyDescent="0.25">
      <c r="A39" s="12" t="s">
        <v>14</v>
      </c>
      <c r="B39" s="54">
        <v>0.06</v>
      </c>
      <c r="C39" s="12" t="s">
        <v>8</v>
      </c>
      <c r="D39" s="12">
        <f>VLOOKUP(A39,'INSUMOS PREÇO'!$A:$B,2,FALSE)</f>
        <v>63.05</v>
      </c>
      <c r="E39" s="42">
        <f t="shared" si="6"/>
        <v>3.7829999999999995</v>
      </c>
      <c r="G39" s="12"/>
      <c r="H39" s="54"/>
      <c r="I39" s="12" t="s">
        <v>8</v>
      </c>
      <c r="J39" s="12" t="e">
        <f>VLOOKUP(G39,'INSUMOS PREÇO'!$A:$B,2,FALSE)</f>
        <v>#N/A</v>
      </c>
      <c r="K39" s="42" t="e">
        <f t="shared" si="7"/>
        <v>#N/A</v>
      </c>
    </row>
    <row r="40" spans="1:11" s="43" customFormat="1" x14ac:dyDescent="0.25">
      <c r="A40" s="12" t="s">
        <v>15</v>
      </c>
      <c r="B40" s="54">
        <v>1</v>
      </c>
      <c r="C40" s="12" t="s">
        <v>5</v>
      </c>
      <c r="D40" s="12">
        <f>VLOOKUP(A40,'INSUMOS PREÇO'!$A:$B,2,FALSE)</f>
        <v>0.56000000000000005</v>
      </c>
      <c r="E40" s="42">
        <f t="shared" si="6"/>
        <v>0.56000000000000005</v>
      </c>
      <c r="G40" s="12"/>
      <c r="H40" s="54"/>
      <c r="I40" s="12" t="s">
        <v>5</v>
      </c>
      <c r="J40" s="12" t="e">
        <f>VLOOKUP(G40,'INSUMOS PREÇO'!$A:$B,2,FALSE)</f>
        <v>#N/A</v>
      </c>
      <c r="K40" s="42" t="e">
        <f t="shared" si="7"/>
        <v>#N/A</v>
      </c>
    </row>
    <row r="41" spans="1:11" s="43" customFormat="1" x14ac:dyDescent="0.25">
      <c r="A41" s="12" t="s">
        <v>16</v>
      </c>
      <c r="B41" s="54">
        <v>1E-3</v>
      </c>
      <c r="C41" s="12" t="s">
        <v>8</v>
      </c>
      <c r="D41" s="12">
        <f>VLOOKUP(A41,'INSUMOS PREÇO'!$A:$B,2,FALSE)</f>
        <v>24.5</v>
      </c>
      <c r="E41" s="42">
        <f t="shared" si="6"/>
        <v>2.4500000000000001E-2</v>
      </c>
      <c r="G41" s="12"/>
      <c r="H41" s="54"/>
      <c r="I41" s="12"/>
      <c r="J41" s="12" t="e">
        <f>VLOOKUP(G41,'INSUMOS PREÇO'!$A:$B,2,FALSE)</f>
        <v>#N/A</v>
      </c>
      <c r="K41" s="42" t="e">
        <f t="shared" si="7"/>
        <v>#N/A</v>
      </c>
    </row>
    <row r="42" spans="1:11" s="43" customFormat="1" x14ac:dyDescent="0.25">
      <c r="A42" s="12"/>
      <c r="B42" s="54"/>
      <c r="C42" s="12"/>
      <c r="D42" s="12"/>
      <c r="E42" s="42">
        <f t="shared" si="6"/>
        <v>0</v>
      </c>
      <c r="G42" s="12"/>
      <c r="H42" s="54"/>
      <c r="I42" s="12"/>
      <c r="J42" s="12"/>
      <c r="K42" s="42">
        <f t="shared" si="7"/>
        <v>0</v>
      </c>
    </row>
    <row r="43" spans="1:11" s="2" customFormat="1" x14ac:dyDescent="0.25">
      <c r="A43" s="3"/>
      <c r="B43" s="54"/>
      <c r="C43" s="3"/>
      <c r="D43" s="3"/>
      <c r="E43" s="42">
        <f t="shared" si="6"/>
        <v>0</v>
      </c>
      <c r="F43" s="1"/>
      <c r="G43" s="3"/>
      <c r="H43" s="54"/>
      <c r="I43" s="3"/>
      <c r="J43" s="3"/>
      <c r="K43" s="42">
        <f t="shared" si="7"/>
        <v>0</v>
      </c>
    </row>
    <row r="44" spans="1:11" ht="18.75" x14ac:dyDescent="0.25">
      <c r="A44" s="6" t="s">
        <v>10</v>
      </c>
      <c r="B44" s="59" t="s">
        <v>0</v>
      </c>
      <c r="C44" s="6" t="s">
        <v>2</v>
      </c>
      <c r="D44" s="6" t="s">
        <v>9</v>
      </c>
      <c r="E44" s="41" t="s">
        <v>1</v>
      </c>
      <c r="G44" s="6" t="s">
        <v>10</v>
      </c>
      <c r="H44" s="59" t="s">
        <v>0</v>
      </c>
      <c r="I44" s="6" t="s">
        <v>2</v>
      </c>
      <c r="J44" s="6" t="s">
        <v>9</v>
      </c>
      <c r="K44" s="41" t="s">
        <v>1</v>
      </c>
    </row>
    <row r="45" spans="1:11" s="18" customFormat="1" ht="21" x14ac:dyDescent="0.25">
      <c r="A45" s="13" t="s">
        <v>109</v>
      </c>
      <c r="B45" s="60">
        <f>8.9/4</f>
        <v>2.2250000000000001</v>
      </c>
      <c r="C45" s="15">
        <f>B45/E45</f>
        <v>3.9171522303285515</v>
      </c>
      <c r="D45" s="19">
        <f>E45/B45</f>
        <v>0.25528749999999995</v>
      </c>
      <c r="E45" s="19">
        <f>SUM(E47:E48)</f>
        <v>0.56801468749999995</v>
      </c>
      <c r="G45" s="13" t="s">
        <v>17</v>
      </c>
      <c r="H45" s="60">
        <f>8.9/4</f>
        <v>2.2250000000000001</v>
      </c>
      <c r="I45" s="15">
        <f>H45/K45</f>
        <v>14.206841232563196</v>
      </c>
      <c r="J45" s="19">
        <f>K45/H45</f>
        <v>7.0388623595505628E-2</v>
      </c>
      <c r="K45" s="19">
        <f>SUM(K47:K48)</f>
        <v>0.15661468750000002</v>
      </c>
    </row>
    <row r="46" spans="1:11" ht="31.5" x14ac:dyDescent="0.25">
      <c r="A46" s="9" t="s">
        <v>3</v>
      </c>
      <c r="B46" s="61" t="s">
        <v>4</v>
      </c>
      <c r="C46" s="10" t="s">
        <v>5</v>
      </c>
      <c r="D46" s="11" t="s">
        <v>6</v>
      </c>
      <c r="E46" s="11" t="s">
        <v>7</v>
      </c>
      <c r="F46" s="2"/>
      <c r="G46" s="9" t="s">
        <v>3</v>
      </c>
      <c r="H46" s="61" t="s">
        <v>4</v>
      </c>
      <c r="I46" s="10" t="s">
        <v>5</v>
      </c>
      <c r="J46" s="11" t="s">
        <v>6</v>
      </c>
      <c r="K46" s="11" t="s">
        <v>7</v>
      </c>
    </row>
    <row r="47" spans="1:11" s="43" customFormat="1" x14ac:dyDescent="0.25">
      <c r="A47" s="12" t="s">
        <v>12</v>
      </c>
      <c r="B47" s="54">
        <v>1.4999999999999999E-2</v>
      </c>
      <c r="C47" s="12" t="s">
        <v>8</v>
      </c>
      <c r="D47" s="12">
        <f>VLOOKUP(A47,'INSUMOS PREÇO'!$A:$B,2,FALSE)</f>
        <v>4.2409791666666674</v>
      </c>
      <c r="E47" s="42">
        <f>D47*B47</f>
        <v>6.3614687500000003E-2</v>
      </c>
      <c r="G47" s="12" t="s">
        <v>12</v>
      </c>
      <c r="H47" s="54">
        <v>1.4999999999999999E-2</v>
      </c>
      <c r="I47" s="12" t="s">
        <v>8</v>
      </c>
      <c r="J47" s="12">
        <f>VLOOKUP(G47,'INSUMOS PREÇO'!$A:$B,2,FALSE)</f>
        <v>4.2409791666666674</v>
      </c>
      <c r="K47" s="42">
        <f>J47*H47</f>
        <v>6.3614687500000003E-2</v>
      </c>
    </row>
    <row r="48" spans="1:11" s="43" customFormat="1" x14ac:dyDescent="0.25">
      <c r="A48" s="12" t="s">
        <v>14</v>
      </c>
      <c r="B48" s="54">
        <v>8.0000000000000002E-3</v>
      </c>
      <c r="C48" s="54" t="s">
        <v>8</v>
      </c>
      <c r="D48" s="54">
        <f>VLOOKUP(A48,'INSUMOS PREÇO'!$A:$B,2,FALSE)</f>
        <v>63.05</v>
      </c>
      <c r="E48" s="57">
        <f t="shared" ref="E48" si="8">D48*B48</f>
        <v>0.50439999999999996</v>
      </c>
      <c r="F48" s="58"/>
      <c r="G48" s="54" t="s">
        <v>45</v>
      </c>
      <c r="H48" s="54">
        <v>6.0000000000000001E-3</v>
      </c>
      <c r="I48" s="12" t="s">
        <v>8</v>
      </c>
      <c r="J48" s="12">
        <f>VLOOKUP(G48,'INSUMOS PREÇO'!$A:$B,2,FALSE)</f>
        <v>15.5</v>
      </c>
      <c r="K48" s="42">
        <f t="shared" ref="K48" si="9">J48*H48</f>
        <v>9.2999999999999999E-2</v>
      </c>
    </row>
    <row r="50" spans="1:11" ht="18.75" x14ac:dyDescent="0.25">
      <c r="A50" s="6" t="s">
        <v>10</v>
      </c>
      <c r="B50" s="59" t="s">
        <v>0</v>
      </c>
      <c r="C50" s="6" t="s">
        <v>2</v>
      </c>
      <c r="D50" s="6" t="s">
        <v>9</v>
      </c>
      <c r="E50" s="41" t="s">
        <v>1</v>
      </c>
      <c r="G50" s="6" t="s">
        <v>10</v>
      </c>
      <c r="H50" s="59" t="s">
        <v>0</v>
      </c>
      <c r="I50" s="6" t="s">
        <v>2</v>
      </c>
      <c r="J50" s="6" t="s">
        <v>9</v>
      </c>
      <c r="K50" s="41" t="s">
        <v>1</v>
      </c>
    </row>
    <row r="51" spans="1:11" s="18" customFormat="1" ht="21" x14ac:dyDescent="0.25">
      <c r="A51" s="13" t="s">
        <v>18</v>
      </c>
      <c r="B51" s="60"/>
      <c r="C51" s="15">
        <f>B51/E51</f>
        <v>0</v>
      </c>
      <c r="D51" s="16" t="e">
        <f>E51/B51</f>
        <v>#DIV/0!</v>
      </c>
      <c r="E51" s="19">
        <f>SUM(E53:E60)</f>
        <v>0.79900979166666664</v>
      </c>
      <c r="G51" s="13" t="s">
        <v>118</v>
      </c>
      <c r="H51" s="60"/>
      <c r="I51" s="15">
        <f>H51/K51</f>
        <v>0</v>
      </c>
      <c r="J51" s="16" t="e">
        <f>K51/H51</f>
        <v>#DIV/0!</v>
      </c>
      <c r="K51" s="19">
        <f>SUM(K53:K60)</f>
        <v>5.1764252083333329</v>
      </c>
    </row>
    <row r="52" spans="1:11" s="2" customFormat="1" ht="31.5" x14ac:dyDescent="0.25">
      <c r="A52" s="9" t="s">
        <v>3</v>
      </c>
      <c r="B52" s="61" t="s">
        <v>4</v>
      </c>
      <c r="C52" s="10" t="s">
        <v>5</v>
      </c>
      <c r="D52" s="9" t="s">
        <v>6</v>
      </c>
      <c r="E52" s="11" t="s">
        <v>7</v>
      </c>
      <c r="G52" s="9" t="s">
        <v>3</v>
      </c>
      <c r="H52" s="61" t="s">
        <v>4</v>
      </c>
      <c r="I52" s="10" t="s">
        <v>5</v>
      </c>
      <c r="J52" s="9" t="s">
        <v>6</v>
      </c>
      <c r="K52" s="11" t="s">
        <v>7</v>
      </c>
    </row>
    <row r="53" spans="1:11" x14ac:dyDescent="0.25">
      <c r="A53" s="3" t="s">
        <v>12</v>
      </c>
      <c r="B53" s="54">
        <v>0.01</v>
      </c>
      <c r="C53" s="3"/>
      <c r="D53" s="12">
        <f>VLOOKUP(A53,'INSUMOS PREÇO'!$A:$B,2,FALSE)</f>
        <v>4.2409791666666674</v>
      </c>
      <c r="E53" s="42">
        <f>D53*B53</f>
        <v>4.2409791666666675E-2</v>
      </c>
      <c r="G53" s="3" t="s">
        <v>12</v>
      </c>
      <c r="H53" s="54">
        <v>0.23</v>
      </c>
      <c r="I53" s="3">
        <v>8</v>
      </c>
      <c r="J53" s="12">
        <f>VLOOKUP(G53,'INSUMOS PREÇO'!$A:$B,2,FALSE)</f>
        <v>4.2409791666666674</v>
      </c>
      <c r="K53" s="42">
        <f>J53*H53</f>
        <v>0.97542520833333357</v>
      </c>
    </row>
    <row r="54" spans="1:11" x14ac:dyDescent="0.25">
      <c r="A54" s="3" t="s">
        <v>14</v>
      </c>
      <c r="B54" s="54">
        <v>1.2E-2</v>
      </c>
      <c r="C54" s="3"/>
      <c r="D54" s="12">
        <f>VLOOKUP(A54,'INSUMOS PREÇO'!$A:$B,2,FALSE)</f>
        <v>63.05</v>
      </c>
      <c r="E54" s="42">
        <f t="shared" ref="E54:E59" si="10">D54*B54</f>
        <v>0.75659999999999994</v>
      </c>
      <c r="G54" s="3" t="s">
        <v>14</v>
      </c>
      <c r="H54" s="54">
        <v>0.06</v>
      </c>
      <c r="I54" s="3"/>
      <c r="J54" s="12">
        <f>VLOOKUP(G54,'INSUMOS PREÇO'!$A:$B,2,FALSE)</f>
        <v>63.05</v>
      </c>
      <c r="K54" s="42">
        <f t="shared" ref="K54:K59" si="11">J54*H54</f>
        <v>3.7829999999999995</v>
      </c>
    </row>
    <row r="55" spans="1:11" x14ac:dyDescent="0.25">
      <c r="A55" s="3"/>
      <c r="B55" s="54"/>
      <c r="C55" s="3"/>
      <c r="D55" s="3"/>
      <c r="E55" s="42">
        <f t="shared" si="10"/>
        <v>0</v>
      </c>
      <c r="G55" s="3" t="s">
        <v>13</v>
      </c>
      <c r="H55" s="54">
        <v>0.02</v>
      </c>
      <c r="I55" s="3"/>
      <c r="J55" s="12">
        <f>VLOOKUP(G55,'INSUMOS PREÇO'!$A:$B,2,FALSE)</f>
        <v>20.9</v>
      </c>
      <c r="K55" s="42">
        <f t="shared" si="11"/>
        <v>0.41799999999999998</v>
      </c>
    </row>
    <row r="56" spans="1:11" x14ac:dyDescent="0.25">
      <c r="A56" s="3"/>
      <c r="B56" s="54"/>
      <c r="C56" s="3"/>
      <c r="D56" s="3"/>
      <c r="E56" s="42">
        <f t="shared" si="10"/>
        <v>0</v>
      </c>
      <c r="G56" s="3"/>
      <c r="H56" s="54"/>
      <c r="I56" s="3"/>
      <c r="J56" s="12"/>
      <c r="K56" s="42">
        <f t="shared" si="11"/>
        <v>0</v>
      </c>
    </row>
    <row r="57" spans="1:11" x14ac:dyDescent="0.25">
      <c r="A57" s="3"/>
      <c r="B57" s="54"/>
      <c r="C57" s="3"/>
      <c r="D57" s="3"/>
      <c r="E57" s="42">
        <f t="shared" si="10"/>
        <v>0</v>
      </c>
      <c r="G57" s="3"/>
      <c r="H57" s="54"/>
      <c r="I57" s="3"/>
      <c r="J57" s="12"/>
      <c r="K57" s="42">
        <f t="shared" si="11"/>
        <v>0</v>
      </c>
    </row>
    <row r="58" spans="1:11" x14ac:dyDescent="0.25">
      <c r="A58" s="3"/>
      <c r="B58" s="54"/>
      <c r="C58" s="3"/>
      <c r="D58" s="3"/>
      <c r="E58" s="42">
        <f t="shared" si="10"/>
        <v>0</v>
      </c>
      <c r="G58" s="3"/>
      <c r="H58" s="54"/>
      <c r="I58" s="3"/>
      <c r="J58" s="12"/>
      <c r="K58" s="42">
        <f t="shared" si="11"/>
        <v>0</v>
      </c>
    </row>
    <row r="59" spans="1:11" x14ac:dyDescent="0.25">
      <c r="A59" s="3"/>
      <c r="B59" s="54"/>
      <c r="C59" s="3"/>
      <c r="D59" s="3"/>
      <c r="E59" s="42">
        <f t="shared" si="10"/>
        <v>0</v>
      </c>
      <c r="G59" s="3"/>
      <c r="H59" s="54"/>
      <c r="I59" s="3"/>
      <c r="J59" s="12"/>
      <c r="K59" s="42">
        <f t="shared" si="11"/>
        <v>0</v>
      </c>
    </row>
    <row r="61" spans="1:11" ht="18.75" x14ac:dyDescent="0.25">
      <c r="A61" s="6" t="s">
        <v>10</v>
      </c>
      <c r="B61" s="59" t="s">
        <v>0</v>
      </c>
      <c r="C61" s="6" t="s">
        <v>2</v>
      </c>
      <c r="D61" s="6" t="s">
        <v>9</v>
      </c>
      <c r="E61" s="41" t="s">
        <v>1</v>
      </c>
      <c r="G61" s="6" t="s">
        <v>10</v>
      </c>
      <c r="H61" s="59" t="s">
        <v>0</v>
      </c>
      <c r="I61" s="6" t="s">
        <v>2</v>
      </c>
      <c r="J61" s="6" t="s">
        <v>9</v>
      </c>
      <c r="K61" s="41" t="s">
        <v>1</v>
      </c>
    </row>
    <row r="62" spans="1:11" s="18" customFormat="1" ht="21" x14ac:dyDescent="0.25">
      <c r="A62" s="13" t="s">
        <v>19</v>
      </c>
      <c r="B62" s="60">
        <f>19.9/5</f>
        <v>3.9799999999999995</v>
      </c>
      <c r="C62" s="15">
        <f>B62/E62</f>
        <v>6.3124504361617761</v>
      </c>
      <c r="D62" s="16">
        <f>E62/B62</f>
        <v>0.15841708542713567</v>
      </c>
      <c r="E62" s="19">
        <f>SUM(E64:E67)</f>
        <v>0.63049999999999995</v>
      </c>
      <c r="G62" s="13" t="s">
        <v>100</v>
      </c>
      <c r="H62" s="60">
        <v>9.9</v>
      </c>
      <c r="I62" s="15">
        <f>H62/K62</f>
        <v>6.2917705309727374</v>
      </c>
      <c r="J62" s="16">
        <f>K62/H62</f>
        <v>0.15893777356902353</v>
      </c>
      <c r="K62" s="19">
        <f>SUM(K64:K67)</f>
        <v>1.5734839583333331</v>
      </c>
    </row>
    <row r="63" spans="1:11" ht="31.5" x14ac:dyDescent="0.25">
      <c r="A63" s="9" t="s">
        <v>3</v>
      </c>
      <c r="B63" s="61" t="s">
        <v>4</v>
      </c>
      <c r="C63" s="10" t="s">
        <v>5</v>
      </c>
      <c r="D63" s="9" t="s">
        <v>6</v>
      </c>
      <c r="E63" s="11" t="s">
        <v>7</v>
      </c>
      <c r="F63" s="2"/>
      <c r="G63" s="9" t="s">
        <v>3</v>
      </c>
      <c r="H63" s="61" t="s">
        <v>4</v>
      </c>
      <c r="I63" s="10" t="s">
        <v>5</v>
      </c>
      <c r="J63" s="9" t="s">
        <v>6</v>
      </c>
      <c r="K63" s="11" t="s">
        <v>7</v>
      </c>
    </row>
    <row r="64" spans="1:11" x14ac:dyDescent="0.25">
      <c r="A64" s="3" t="s">
        <v>14</v>
      </c>
      <c r="B64" s="54">
        <v>0.01</v>
      </c>
      <c r="C64" s="3">
        <v>1</v>
      </c>
      <c r="D64" s="3">
        <f>VLOOKUP(A64,'INSUMOS PREÇO'!$A:$B,2,FALSE)</f>
        <v>63.05</v>
      </c>
      <c r="E64" s="42">
        <f>D64*B64</f>
        <v>0.63049999999999995</v>
      </c>
      <c r="G64" s="3" t="s">
        <v>101</v>
      </c>
      <c r="H64" s="54">
        <v>0.04</v>
      </c>
      <c r="I64" s="3" t="s">
        <v>8</v>
      </c>
      <c r="J64" s="3">
        <f>VLOOKUP(G64,'INSUMOS PREÇO'!$A:$B,2,FALSE)</f>
        <v>27.035874999999994</v>
      </c>
      <c r="K64" s="42">
        <f>J64*H64</f>
        <v>1.0814349999999997</v>
      </c>
    </row>
    <row r="65" spans="1:11" x14ac:dyDescent="0.25">
      <c r="A65" s="3"/>
      <c r="B65" s="54"/>
      <c r="C65" s="3"/>
      <c r="D65" s="3"/>
      <c r="E65" s="42">
        <f t="shared" ref="E65:E67" si="12">D65*B65</f>
        <v>0</v>
      </c>
      <c r="G65" s="3" t="s">
        <v>15</v>
      </c>
      <c r="H65" s="54">
        <v>0.5</v>
      </c>
      <c r="I65" s="3" t="s">
        <v>5</v>
      </c>
      <c r="J65" s="3">
        <f>VLOOKUP(G65,'INSUMOS PREÇO'!$A:$B,2,FALSE)</f>
        <v>0.56000000000000005</v>
      </c>
      <c r="K65" s="42">
        <f t="shared" ref="K65:K67" si="13">J65*H65</f>
        <v>0.28000000000000003</v>
      </c>
    </row>
    <row r="66" spans="1:11" x14ac:dyDescent="0.25">
      <c r="A66" s="3"/>
      <c r="B66" s="54"/>
      <c r="C66" s="3"/>
      <c r="D66" s="3"/>
      <c r="E66" s="42">
        <f t="shared" si="12"/>
        <v>0</v>
      </c>
      <c r="G66" s="3" t="s">
        <v>12</v>
      </c>
      <c r="H66" s="54">
        <v>0.05</v>
      </c>
      <c r="I66" s="3" t="s">
        <v>8</v>
      </c>
      <c r="J66" s="3">
        <f>VLOOKUP(G66,'INSUMOS PREÇO'!$A:$B,2,FALSE)</f>
        <v>4.2409791666666674</v>
      </c>
      <c r="K66" s="42">
        <f t="shared" si="13"/>
        <v>0.21204895833333337</v>
      </c>
    </row>
    <row r="67" spans="1:11" x14ac:dyDescent="0.25">
      <c r="A67" s="3"/>
      <c r="B67" s="54"/>
      <c r="C67" s="3"/>
      <c r="D67" s="3"/>
      <c r="E67" s="42">
        <f t="shared" si="12"/>
        <v>0</v>
      </c>
      <c r="G67" s="3"/>
      <c r="H67" s="54"/>
      <c r="I67" s="3"/>
      <c r="J67" s="3"/>
      <c r="K67" s="42">
        <f t="shared" si="13"/>
        <v>0</v>
      </c>
    </row>
    <row r="70" spans="1:11" s="18" customFormat="1" ht="21" x14ac:dyDescent="0.25">
      <c r="B70" s="62"/>
      <c r="E70" s="50"/>
      <c r="H70" s="62"/>
      <c r="K70" s="50"/>
    </row>
    <row r="81" spans="2:11" s="2" customFormat="1" x14ac:dyDescent="0.25">
      <c r="B81" s="63"/>
      <c r="E81" s="51"/>
      <c r="H81" s="63"/>
      <c r="K81" s="51"/>
    </row>
    <row r="91" spans="2:11" s="18" customFormat="1" ht="21" x14ac:dyDescent="0.25">
      <c r="B91" s="62"/>
      <c r="E91" s="50"/>
      <c r="H91" s="62"/>
      <c r="K91" s="50"/>
    </row>
    <row r="102" spans="1:11" s="2" customFormat="1" x14ac:dyDescent="0.25">
      <c r="B102" s="63"/>
      <c r="E102" s="51"/>
      <c r="H102" s="63"/>
      <c r="K102" s="51"/>
    </row>
    <row r="111" spans="1:11" ht="18.75" x14ac:dyDescent="0.25">
      <c r="A111" s="6" t="s">
        <v>10</v>
      </c>
      <c r="B111" s="59" t="s">
        <v>0</v>
      </c>
      <c r="C111" s="6" t="s">
        <v>2</v>
      </c>
      <c r="D111" s="6" t="s">
        <v>9</v>
      </c>
      <c r="E111" s="41" t="s">
        <v>1</v>
      </c>
      <c r="G111" s="6" t="s">
        <v>10</v>
      </c>
      <c r="H111" s="59" t="s">
        <v>0</v>
      </c>
      <c r="I111" s="6" t="s">
        <v>2</v>
      </c>
      <c r="J111" s="6" t="s">
        <v>9</v>
      </c>
      <c r="K111" s="41" t="s">
        <v>1</v>
      </c>
    </row>
    <row r="112" spans="1:11" s="18" customFormat="1" ht="21" x14ac:dyDescent="0.25">
      <c r="A112" s="13" t="s">
        <v>11</v>
      </c>
      <c r="B112" s="60"/>
      <c r="C112" s="15" t="e">
        <f>B112/E112</f>
        <v>#DIV/0!</v>
      </c>
      <c r="D112" s="16" t="e">
        <f>E112/B112</f>
        <v>#DIV/0!</v>
      </c>
      <c r="E112" s="19">
        <f>SUM(E114:E130)</f>
        <v>0</v>
      </c>
      <c r="G112" s="13" t="s">
        <v>11</v>
      </c>
      <c r="H112" s="60"/>
      <c r="I112" s="15" t="e">
        <f>H112/K112</f>
        <v>#DIV/0!</v>
      </c>
      <c r="J112" s="16" t="e">
        <f>K112/H112</f>
        <v>#DIV/0!</v>
      </c>
      <c r="K112" s="19">
        <f>SUM(K114:K130)</f>
        <v>0</v>
      </c>
    </row>
    <row r="113" spans="1:11" ht="31.5" x14ac:dyDescent="0.25">
      <c r="A113" s="9" t="s">
        <v>3</v>
      </c>
      <c r="B113" s="61" t="s">
        <v>4</v>
      </c>
      <c r="C113" s="10" t="s">
        <v>5</v>
      </c>
      <c r="D113" s="9" t="s">
        <v>6</v>
      </c>
      <c r="E113" s="11" t="s">
        <v>7</v>
      </c>
      <c r="F113" s="2"/>
      <c r="G113" s="9" t="s">
        <v>3</v>
      </c>
      <c r="H113" s="61" t="s">
        <v>4</v>
      </c>
      <c r="I113" s="10" t="s">
        <v>5</v>
      </c>
      <c r="J113" s="9" t="s">
        <v>6</v>
      </c>
      <c r="K113" s="11" t="s">
        <v>7</v>
      </c>
    </row>
    <row r="114" spans="1:11" x14ac:dyDescent="0.25">
      <c r="A114" s="3"/>
      <c r="B114" s="54"/>
      <c r="C114" s="3"/>
      <c r="D114" s="3"/>
      <c r="E114" s="42">
        <f>D114*B114</f>
        <v>0</v>
      </c>
      <c r="G114" s="3"/>
      <c r="H114" s="54"/>
      <c r="I114" s="3"/>
      <c r="J114" s="3"/>
      <c r="K114" s="42">
        <f>J114*H114</f>
        <v>0</v>
      </c>
    </row>
    <row r="115" spans="1:11" x14ac:dyDescent="0.25">
      <c r="A115" s="3"/>
      <c r="B115" s="54"/>
      <c r="C115" s="3"/>
      <c r="D115" s="3"/>
      <c r="E115" s="42">
        <f t="shared" ref="E115:E130" si="14">D115*B115</f>
        <v>0</v>
      </c>
      <c r="G115" s="3"/>
      <c r="H115" s="54"/>
      <c r="I115" s="3"/>
      <c r="J115" s="3"/>
      <c r="K115" s="42">
        <f t="shared" ref="K115:K130" si="15">J115*H115</f>
        <v>0</v>
      </c>
    </row>
    <row r="116" spans="1:11" x14ac:dyDescent="0.25">
      <c r="A116" s="3"/>
      <c r="B116" s="54"/>
      <c r="C116" s="3"/>
      <c r="D116" s="3"/>
      <c r="E116" s="42">
        <f t="shared" si="14"/>
        <v>0</v>
      </c>
      <c r="G116" s="3"/>
      <c r="H116" s="54"/>
      <c r="I116" s="3"/>
      <c r="J116" s="3"/>
      <c r="K116" s="42">
        <f t="shared" si="15"/>
        <v>0</v>
      </c>
    </row>
    <row r="117" spans="1:11" x14ac:dyDescent="0.25">
      <c r="A117" s="3"/>
      <c r="B117" s="54"/>
      <c r="C117" s="3"/>
      <c r="D117" s="3"/>
      <c r="E117" s="42">
        <f t="shared" si="14"/>
        <v>0</v>
      </c>
      <c r="G117" s="3"/>
      <c r="H117" s="54"/>
      <c r="I117" s="3"/>
      <c r="J117" s="3"/>
      <c r="K117" s="42">
        <f t="shared" si="15"/>
        <v>0</v>
      </c>
    </row>
    <row r="118" spans="1:11" x14ac:dyDescent="0.25">
      <c r="A118" s="3"/>
      <c r="B118" s="54"/>
      <c r="C118" s="3"/>
      <c r="D118" s="3"/>
      <c r="E118" s="42">
        <f t="shared" si="14"/>
        <v>0</v>
      </c>
      <c r="G118" s="3"/>
      <c r="H118" s="54"/>
      <c r="I118" s="3"/>
      <c r="J118" s="3"/>
      <c r="K118" s="42">
        <f t="shared" si="15"/>
        <v>0</v>
      </c>
    </row>
    <row r="119" spans="1:11" x14ac:dyDescent="0.25">
      <c r="A119" s="3"/>
      <c r="B119" s="54"/>
      <c r="C119" s="3"/>
      <c r="D119" s="3"/>
      <c r="E119" s="42">
        <f t="shared" si="14"/>
        <v>0</v>
      </c>
      <c r="G119" s="3"/>
      <c r="H119" s="54"/>
      <c r="I119" s="3"/>
      <c r="J119" s="3"/>
      <c r="K119" s="42">
        <f t="shared" si="15"/>
        <v>0</v>
      </c>
    </row>
    <row r="120" spans="1:11" x14ac:dyDescent="0.25">
      <c r="A120" s="3"/>
      <c r="B120" s="54"/>
      <c r="C120" s="3"/>
      <c r="D120" s="3"/>
      <c r="E120" s="42">
        <f t="shared" si="14"/>
        <v>0</v>
      </c>
      <c r="G120" s="3"/>
      <c r="H120" s="54"/>
      <c r="I120" s="3"/>
      <c r="J120" s="3"/>
      <c r="K120" s="42">
        <f t="shared" si="15"/>
        <v>0</v>
      </c>
    </row>
    <row r="121" spans="1:11" x14ac:dyDescent="0.25">
      <c r="A121" s="3"/>
      <c r="B121" s="54"/>
      <c r="C121" s="3"/>
      <c r="D121" s="3"/>
      <c r="E121" s="42">
        <f t="shared" si="14"/>
        <v>0</v>
      </c>
      <c r="G121" s="3"/>
      <c r="H121" s="54"/>
      <c r="I121" s="3"/>
      <c r="J121" s="3"/>
      <c r="K121" s="42">
        <f t="shared" si="15"/>
        <v>0</v>
      </c>
    </row>
    <row r="122" spans="1:11" x14ac:dyDescent="0.25">
      <c r="A122" s="3"/>
      <c r="B122" s="54"/>
      <c r="C122" s="3"/>
      <c r="D122" s="3"/>
      <c r="E122" s="42">
        <f t="shared" si="14"/>
        <v>0</v>
      </c>
      <c r="G122" s="3"/>
      <c r="H122" s="54"/>
      <c r="I122" s="3"/>
      <c r="J122" s="3"/>
      <c r="K122" s="42">
        <f t="shared" si="15"/>
        <v>0</v>
      </c>
    </row>
    <row r="123" spans="1:11" s="2" customFormat="1" x14ac:dyDescent="0.25">
      <c r="A123" s="3"/>
      <c r="B123" s="54"/>
      <c r="C123" s="3"/>
      <c r="D123" s="3"/>
      <c r="E123" s="42">
        <f t="shared" si="14"/>
        <v>0</v>
      </c>
      <c r="F123" s="1"/>
      <c r="G123" s="3"/>
      <c r="H123" s="54"/>
      <c r="I123" s="3"/>
      <c r="J123" s="3"/>
      <c r="K123" s="42">
        <f t="shared" si="15"/>
        <v>0</v>
      </c>
    </row>
    <row r="124" spans="1:11" x14ac:dyDescent="0.25">
      <c r="A124" s="3"/>
      <c r="B124" s="54"/>
      <c r="C124" s="3"/>
      <c r="D124" s="3"/>
      <c r="E124" s="42">
        <f t="shared" si="14"/>
        <v>0</v>
      </c>
      <c r="G124" s="3"/>
      <c r="H124" s="54"/>
      <c r="I124" s="3"/>
      <c r="J124" s="3"/>
      <c r="K124" s="42">
        <f t="shared" si="15"/>
        <v>0</v>
      </c>
    </row>
    <row r="125" spans="1:11" x14ac:dyDescent="0.25">
      <c r="A125" s="3"/>
      <c r="B125" s="54"/>
      <c r="C125" s="3"/>
      <c r="D125" s="3"/>
      <c r="E125" s="42">
        <f t="shared" si="14"/>
        <v>0</v>
      </c>
      <c r="G125" s="3"/>
      <c r="H125" s="54"/>
      <c r="I125" s="3"/>
      <c r="J125" s="3"/>
      <c r="K125" s="42">
        <f t="shared" si="15"/>
        <v>0</v>
      </c>
    </row>
    <row r="126" spans="1:11" x14ac:dyDescent="0.25">
      <c r="A126" s="3"/>
      <c r="B126" s="54"/>
      <c r="C126" s="3"/>
      <c r="D126" s="3"/>
      <c r="E126" s="42">
        <f t="shared" si="14"/>
        <v>0</v>
      </c>
      <c r="G126" s="3"/>
      <c r="H126" s="54"/>
      <c r="I126" s="3"/>
      <c r="J126" s="3"/>
      <c r="K126" s="42">
        <f t="shared" si="15"/>
        <v>0</v>
      </c>
    </row>
    <row r="127" spans="1:11" x14ac:dyDescent="0.25">
      <c r="A127" s="3"/>
      <c r="B127" s="54"/>
      <c r="C127" s="3"/>
      <c r="D127" s="3"/>
      <c r="E127" s="42">
        <f t="shared" si="14"/>
        <v>0</v>
      </c>
      <c r="G127" s="3"/>
      <c r="H127" s="54"/>
      <c r="I127" s="3"/>
      <c r="J127" s="3"/>
      <c r="K127" s="42">
        <f t="shared" si="15"/>
        <v>0</v>
      </c>
    </row>
    <row r="128" spans="1:11" x14ac:dyDescent="0.25">
      <c r="A128" s="3"/>
      <c r="B128" s="54"/>
      <c r="C128" s="3"/>
      <c r="D128" s="3"/>
      <c r="E128" s="42">
        <f t="shared" si="14"/>
        <v>0</v>
      </c>
      <c r="G128" s="3"/>
      <c r="H128" s="54"/>
      <c r="I128" s="3"/>
      <c r="J128" s="3"/>
      <c r="K128" s="42">
        <f t="shared" si="15"/>
        <v>0</v>
      </c>
    </row>
    <row r="129" spans="1:11" x14ac:dyDescent="0.25">
      <c r="A129" s="3"/>
      <c r="B129" s="54"/>
      <c r="C129" s="3"/>
      <c r="D129" s="3"/>
      <c r="E129" s="42">
        <f t="shared" si="14"/>
        <v>0</v>
      </c>
      <c r="G129" s="3"/>
      <c r="H129" s="54"/>
      <c r="I129" s="3"/>
      <c r="J129" s="3"/>
      <c r="K129" s="42">
        <f t="shared" si="15"/>
        <v>0</v>
      </c>
    </row>
    <row r="130" spans="1:11" x14ac:dyDescent="0.25">
      <c r="A130" s="3"/>
      <c r="B130" s="54"/>
      <c r="C130" s="3"/>
      <c r="D130" s="3"/>
      <c r="E130" s="42">
        <f t="shared" si="14"/>
        <v>0</v>
      </c>
      <c r="G130" s="3"/>
      <c r="H130" s="54"/>
      <c r="I130" s="3"/>
      <c r="J130" s="3"/>
      <c r="K130" s="42">
        <f t="shared" si="15"/>
        <v>0</v>
      </c>
    </row>
    <row r="132" spans="1:11" ht="18.75" x14ac:dyDescent="0.25">
      <c r="A132" s="6" t="s">
        <v>10</v>
      </c>
      <c r="B132" s="59" t="s">
        <v>0</v>
      </c>
      <c r="C132" s="6" t="s">
        <v>2</v>
      </c>
      <c r="D132" s="6" t="s">
        <v>9</v>
      </c>
      <c r="E132" s="41" t="s">
        <v>1</v>
      </c>
      <c r="G132" s="6" t="s">
        <v>10</v>
      </c>
      <c r="H132" s="59" t="s">
        <v>0</v>
      </c>
      <c r="I132" s="6" t="s">
        <v>2</v>
      </c>
      <c r="J132" s="6" t="s">
        <v>9</v>
      </c>
      <c r="K132" s="41" t="s">
        <v>1</v>
      </c>
    </row>
    <row r="133" spans="1:11" s="18" customFormat="1" ht="21" x14ac:dyDescent="0.25">
      <c r="A133" s="13" t="s">
        <v>11</v>
      </c>
      <c r="B133" s="60"/>
      <c r="C133" s="15" t="e">
        <f>B133/E133</f>
        <v>#DIV/0!</v>
      </c>
      <c r="D133" s="16" t="e">
        <f>E133/B133</f>
        <v>#DIV/0!</v>
      </c>
      <c r="E133" s="19">
        <f>SUM(E135:E151)</f>
        <v>0</v>
      </c>
      <c r="G133" s="13" t="s">
        <v>11</v>
      </c>
      <c r="H133" s="60"/>
      <c r="I133" s="15" t="e">
        <f>H133/K133</f>
        <v>#DIV/0!</v>
      </c>
      <c r="J133" s="16" t="e">
        <f>K133/H133</f>
        <v>#DIV/0!</v>
      </c>
      <c r="K133" s="19">
        <f>SUM(K135:K151)</f>
        <v>0</v>
      </c>
    </row>
    <row r="134" spans="1:11" ht="31.5" x14ac:dyDescent="0.25">
      <c r="A134" s="9" t="s">
        <v>3</v>
      </c>
      <c r="B134" s="61" t="s">
        <v>4</v>
      </c>
      <c r="C134" s="10" t="s">
        <v>5</v>
      </c>
      <c r="D134" s="9" t="s">
        <v>6</v>
      </c>
      <c r="E134" s="11" t="s">
        <v>7</v>
      </c>
      <c r="F134" s="2"/>
      <c r="G134" s="9" t="s">
        <v>3</v>
      </c>
      <c r="H134" s="61" t="s">
        <v>4</v>
      </c>
      <c r="I134" s="10" t="s">
        <v>5</v>
      </c>
      <c r="J134" s="9" t="s">
        <v>6</v>
      </c>
      <c r="K134" s="11" t="s">
        <v>7</v>
      </c>
    </row>
    <row r="135" spans="1:11" x14ac:dyDescent="0.25">
      <c r="A135" s="3"/>
      <c r="B135" s="54"/>
      <c r="C135" s="3"/>
      <c r="D135" s="3"/>
      <c r="E135" s="42">
        <f>D135*B135</f>
        <v>0</v>
      </c>
      <c r="G135" s="3"/>
      <c r="H135" s="54"/>
      <c r="I135" s="3"/>
      <c r="J135" s="3"/>
      <c r="K135" s="42">
        <f>J135*H135</f>
        <v>0</v>
      </c>
    </row>
    <row r="136" spans="1:11" x14ac:dyDescent="0.25">
      <c r="A136" s="3"/>
      <c r="B136" s="54"/>
      <c r="C136" s="3"/>
      <c r="D136" s="3"/>
      <c r="E136" s="42">
        <f t="shared" ref="E136:E151" si="16">D136*B136</f>
        <v>0</v>
      </c>
      <c r="G136" s="3"/>
      <c r="H136" s="54"/>
      <c r="I136" s="3"/>
      <c r="J136" s="3"/>
      <c r="K136" s="42">
        <f t="shared" ref="K136:K151" si="17">J136*H136</f>
        <v>0</v>
      </c>
    </row>
    <row r="137" spans="1:11" x14ac:dyDescent="0.25">
      <c r="A137" s="3"/>
      <c r="B137" s="54"/>
      <c r="C137" s="3"/>
      <c r="D137" s="3"/>
      <c r="E137" s="42">
        <f t="shared" si="16"/>
        <v>0</v>
      </c>
      <c r="G137" s="3"/>
      <c r="H137" s="54"/>
      <c r="I137" s="3"/>
      <c r="J137" s="3"/>
      <c r="K137" s="42">
        <f t="shared" si="17"/>
        <v>0</v>
      </c>
    </row>
    <row r="138" spans="1:11" x14ac:dyDescent="0.25">
      <c r="A138" s="3"/>
      <c r="B138" s="54"/>
      <c r="C138" s="3"/>
      <c r="D138" s="3"/>
      <c r="E138" s="42">
        <f t="shared" si="16"/>
        <v>0</v>
      </c>
      <c r="G138" s="3"/>
      <c r="H138" s="54"/>
      <c r="I138" s="3"/>
      <c r="J138" s="3"/>
      <c r="K138" s="42">
        <f t="shared" si="17"/>
        <v>0</v>
      </c>
    </row>
    <row r="139" spans="1:11" x14ac:dyDescent="0.25">
      <c r="A139" s="3"/>
      <c r="B139" s="54"/>
      <c r="C139" s="3"/>
      <c r="D139" s="3"/>
      <c r="E139" s="42">
        <f t="shared" si="16"/>
        <v>0</v>
      </c>
      <c r="G139" s="3"/>
      <c r="H139" s="54"/>
      <c r="I139" s="3"/>
      <c r="J139" s="3"/>
      <c r="K139" s="42">
        <f t="shared" si="17"/>
        <v>0</v>
      </c>
    </row>
    <row r="140" spans="1:11" x14ac:dyDescent="0.25">
      <c r="A140" s="3"/>
      <c r="B140" s="54"/>
      <c r="C140" s="3"/>
      <c r="D140" s="3"/>
      <c r="E140" s="42">
        <f t="shared" si="16"/>
        <v>0</v>
      </c>
      <c r="G140" s="3"/>
      <c r="H140" s="54"/>
      <c r="I140" s="3"/>
      <c r="J140" s="3"/>
      <c r="K140" s="42">
        <f t="shared" si="17"/>
        <v>0</v>
      </c>
    </row>
    <row r="141" spans="1:11" x14ac:dyDescent="0.25">
      <c r="A141" s="3"/>
      <c r="B141" s="54"/>
      <c r="C141" s="3"/>
      <c r="D141" s="3"/>
      <c r="E141" s="42">
        <f t="shared" si="16"/>
        <v>0</v>
      </c>
      <c r="G141" s="3"/>
      <c r="H141" s="54"/>
      <c r="I141" s="3"/>
      <c r="J141" s="3"/>
      <c r="K141" s="42">
        <f t="shared" si="17"/>
        <v>0</v>
      </c>
    </row>
    <row r="142" spans="1:11" x14ac:dyDescent="0.25">
      <c r="A142" s="3"/>
      <c r="B142" s="54"/>
      <c r="C142" s="3"/>
      <c r="D142" s="3"/>
      <c r="E142" s="42">
        <f t="shared" si="16"/>
        <v>0</v>
      </c>
      <c r="G142" s="3"/>
      <c r="H142" s="54"/>
      <c r="I142" s="3"/>
      <c r="J142" s="3"/>
      <c r="K142" s="42">
        <f t="shared" si="17"/>
        <v>0</v>
      </c>
    </row>
    <row r="143" spans="1:11" x14ac:dyDescent="0.25">
      <c r="A143" s="3"/>
      <c r="B143" s="54"/>
      <c r="C143" s="3"/>
      <c r="D143" s="3"/>
      <c r="E143" s="42">
        <f t="shared" si="16"/>
        <v>0</v>
      </c>
      <c r="G143" s="3"/>
      <c r="H143" s="54"/>
      <c r="I143" s="3"/>
      <c r="J143" s="3"/>
      <c r="K143" s="42">
        <f t="shared" si="17"/>
        <v>0</v>
      </c>
    </row>
    <row r="144" spans="1:11" x14ac:dyDescent="0.25">
      <c r="A144" s="3"/>
      <c r="B144" s="54"/>
      <c r="C144" s="3"/>
      <c r="D144" s="3"/>
      <c r="E144" s="42">
        <f t="shared" si="16"/>
        <v>0</v>
      </c>
      <c r="G144" s="3"/>
      <c r="H144" s="54"/>
      <c r="I144" s="3"/>
      <c r="J144" s="3"/>
      <c r="K144" s="42">
        <f t="shared" si="17"/>
        <v>0</v>
      </c>
    </row>
    <row r="145" spans="1:11" s="2" customFormat="1" x14ac:dyDescent="0.25">
      <c r="A145" s="3"/>
      <c r="B145" s="54"/>
      <c r="C145" s="3"/>
      <c r="D145" s="3"/>
      <c r="E145" s="42">
        <f t="shared" si="16"/>
        <v>0</v>
      </c>
      <c r="F145" s="1"/>
      <c r="G145" s="3"/>
      <c r="H145" s="54"/>
      <c r="I145" s="3"/>
      <c r="J145" s="3"/>
      <c r="K145" s="42">
        <f t="shared" si="17"/>
        <v>0</v>
      </c>
    </row>
    <row r="146" spans="1:11" x14ac:dyDescent="0.25">
      <c r="A146" s="3"/>
      <c r="B146" s="54"/>
      <c r="C146" s="3"/>
      <c r="D146" s="3"/>
      <c r="E146" s="42">
        <f t="shared" si="16"/>
        <v>0</v>
      </c>
      <c r="G146" s="3"/>
      <c r="H146" s="54"/>
      <c r="I146" s="3"/>
      <c r="J146" s="3"/>
      <c r="K146" s="42">
        <f t="shared" si="17"/>
        <v>0</v>
      </c>
    </row>
    <row r="147" spans="1:11" x14ac:dyDescent="0.25">
      <c r="A147" s="3"/>
      <c r="B147" s="54"/>
      <c r="C147" s="3"/>
      <c r="D147" s="3"/>
      <c r="E147" s="42">
        <f t="shared" si="16"/>
        <v>0</v>
      </c>
      <c r="G147" s="3"/>
      <c r="H147" s="54"/>
      <c r="I147" s="3"/>
      <c r="J147" s="3"/>
      <c r="K147" s="42">
        <f t="shared" si="17"/>
        <v>0</v>
      </c>
    </row>
    <row r="148" spans="1:11" x14ac:dyDescent="0.25">
      <c r="A148" s="3"/>
      <c r="B148" s="54"/>
      <c r="C148" s="3"/>
      <c r="D148" s="3"/>
      <c r="E148" s="42">
        <f t="shared" si="16"/>
        <v>0</v>
      </c>
      <c r="G148" s="3"/>
      <c r="H148" s="54"/>
      <c r="I148" s="3"/>
      <c r="J148" s="3"/>
      <c r="K148" s="42">
        <f t="shared" si="17"/>
        <v>0</v>
      </c>
    </row>
    <row r="149" spans="1:11" x14ac:dyDescent="0.25">
      <c r="A149" s="3"/>
      <c r="B149" s="54"/>
      <c r="C149" s="3"/>
      <c r="D149" s="3"/>
      <c r="E149" s="42">
        <f t="shared" si="16"/>
        <v>0</v>
      </c>
      <c r="G149" s="3"/>
      <c r="H149" s="54"/>
      <c r="I149" s="3"/>
      <c r="J149" s="3"/>
      <c r="K149" s="42">
        <f t="shared" si="17"/>
        <v>0</v>
      </c>
    </row>
    <row r="150" spans="1:11" x14ac:dyDescent="0.25">
      <c r="A150" s="3"/>
      <c r="B150" s="54"/>
      <c r="C150" s="3"/>
      <c r="D150" s="3"/>
      <c r="E150" s="42">
        <f t="shared" si="16"/>
        <v>0</v>
      </c>
      <c r="G150" s="3"/>
      <c r="H150" s="54"/>
      <c r="I150" s="3"/>
      <c r="J150" s="3"/>
      <c r="K150" s="42">
        <f t="shared" si="17"/>
        <v>0</v>
      </c>
    </row>
    <row r="151" spans="1:11" x14ac:dyDescent="0.25">
      <c r="A151" s="3"/>
      <c r="B151" s="54"/>
      <c r="C151" s="3"/>
      <c r="D151" s="3"/>
      <c r="E151" s="42">
        <f t="shared" si="16"/>
        <v>0</v>
      </c>
      <c r="G151" s="3"/>
      <c r="H151" s="54"/>
      <c r="I151" s="3"/>
      <c r="J151" s="3"/>
      <c r="K151" s="42">
        <f t="shared" si="17"/>
        <v>0</v>
      </c>
    </row>
    <row r="154" spans="1:11" ht="18.75" x14ac:dyDescent="0.25">
      <c r="A154" s="6" t="s">
        <v>10</v>
      </c>
      <c r="B154" s="59" t="s">
        <v>0</v>
      </c>
      <c r="C154" s="6" t="s">
        <v>2</v>
      </c>
      <c r="D154" s="6" t="s">
        <v>9</v>
      </c>
      <c r="E154" s="41" t="s">
        <v>1</v>
      </c>
      <c r="G154" s="6" t="s">
        <v>10</v>
      </c>
      <c r="H154" s="59" t="s">
        <v>0</v>
      </c>
      <c r="I154" s="6" t="s">
        <v>2</v>
      </c>
      <c r="J154" s="6" t="s">
        <v>9</v>
      </c>
      <c r="K154" s="41" t="s">
        <v>1</v>
      </c>
    </row>
    <row r="155" spans="1:11" s="18" customFormat="1" ht="21" x14ac:dyDescent="0.25">
      <c r="A155" s="13" t="s">
        <v>11</v>
      </c>
      <c r="B155" s="60"/>
      <c r="C155" s="15" t="e">
        <f>B155/E155</f>
        <v>#DIV/0!</v>
      </c>
      <c r="D155" s="16" t="e">
        <f>E155/B155</f>
        <v>#DIV/0!</v>
      </c>
      <c r="E155" s="19">
        <f>SUM(E157:E173)</f>
        <v>0</v>
      </c>
      <c r="G155" s="13" t="s">
        <v>11</v>
      </c>
      <c r="H155" s="60"/>
      <c r="I155" s="15" t="e">
        <f>H155/K155</f>
        <v>#DIV/0!</v>
      </c>
      <c r="J155" s="16" t="e">
        <f>K155/H155</f>
        <v>#DIV/0!</v>
      </c>
      <c r="K155" s="19">
        <f>SUM(K157:K173)</f>
        <v>0</v>
      </c>
    </row>
    <row r="156" spans="1:11" ht="31.5" x14ac:dyDescent="0.25">
      <c r="A156" s="9" t="s">
        <v>3</v>
      </c>
      <c r="B156" s="61" t="s">
        <v>4</v>
      </c>
      <c r="C156" s="10" t="s">
        <v>5</v>
      </c>
      <c r="D156" s="9" t="s">
        <v>6</v>
      </c>
      <c r="E156" s="11" t="s">
        <v>7</v>
      </c>
      <c r="F156" s="2"/>
      <c r="G156" s="9" t="s">
        <v>3</v>
      </c>
      <c r="H156" s="61" t="s">
        <v>4</v>
      </c>
      <c r="I156" s="10" t="s">
        <v>5</v>
      </c>
      <c r="J156" s="9" t="s">
        <v>6</v>
      </c>
      <c r="K156" s="11" t="s">
        <v>7</v>
      </c>
    </row>
    <row r="157" spans="1:11" x14ac:dyDescent="0.25">
      <c r="A157" s="3"/>
      <c r="B157" s="54"/>
      <c r="C157" s="3"/>
      <c r="D157" s="3"/>
      <c r="E157" s="42">
        <f>D157*B157</f>
        <v>0</v>
      </c>
      <c r="G157" s="3"/>
      <c r="H157" s="54"/>
      <c r="I157" s="3"/>
      <c r="J157" s="3"/>
      <c r="K157" s="42">
        <f>J157*H157</f>
        <v>0</v>
      </c>
    </row>
    <row r="158" spans="1:11" x14ac:dyDescent="0.25">
      <c r="A158" s="3"/>
      <c r="B158" s="54"/>
      <c r="C158" s="3"/>
      <c r="D158" s="3"/>
      <c r="E158" s="42">
        <f t="shared" ref="E158:E173" si="18">D158*B158</f>
        <v>0</v>
      </c>
      <c r="G158" s="3"/>
      <c r="H158" s="54"/>
      <c r="I158" s="3"/>
      <c r="J158" s="3"/>
      <c r="K158" s="42">
        <f t="shared" ref="K158:K173" si="19">J158*H158</f>
        <v>0</v>
      </c>
    </row>
    <row r="159" spans="1:11" x14ac:dyDescent="0.25">
      <c r="A159" s="3"/>
      <c r="B159" s="54"/>
      <c r="C159" s="3"/>
      <c r="D159" s="3"/>
      <c r="E159" s="42">
        <f t="shared" si="18"/>
        <v>0</v>
      </c>
      <c r="G159" s="3"/>
      <c r="H159" s="54"/>
      <c r="I159" s="3"/>
      <c r="J159" s="3"/>
      <c r="K159" s="42">
        <f t="shared" si="19"/>
        <v>0</v>
      </c>
    </row>
    <row r="160" spans="1:11" x14ac:dyDescent="0.25">
      <c r="A160" s="3"/>
      <c r="B160" s="54"/>
      <c r="C160" s="3"/>
      <c r="D160" s="3"/>
      <c r="E160" s="42">
        <f t="shared" si="18"/>
        <v>0</v>
      </c>
      <c r="G160" s="3"/>
      <c r="H160" s="54"/>
      <c r="I160" s="3"/>
      <c r="J160" s="3"/>
      <c r="K160" s="42">
        <f t="shared" si="19"/>
        <v>0</v>
      </c>
    </row>
    <row r="161" spans="1:11" x14ac:dyDescent="0.25">
      <c r="A161" s="3"/>
      <c r="B161" s="54"/>
      <c r="C161" s="3"/>
      <c r="D161" s="3"/>
      <c r="E161" s="42">
        <f t="shared" si="18"/>
        <v>0</v>
      </c>
      <c r="G161" s="3"/>
      <c r="H161" s="54"/>
      <c r="I161" s="3"/>
      <c r="J161" s="3"/>
      <c r="K161" s="42">
        <f t="shared" si="19"/>
        <v>0</v>
      </c>
    </row>
    <row r="162" spans="1:11" x14ac:dyDescent="0.25">
      <c r="A162" s="3"/>
      <c r="B162" s="54"/>
      <c r="C162" s="3"/>
      <c r="D162" s="3"/>
      <c r="E162" s="42">
        <f t="shared" si="18"/>
        <v>0</v>
      </c>
      <c r="G162" s="3"/>
      <c r="H162" s="54"/>
      <c r="I162" s="3"/>
      <c r="J162" s="3"/>
      <c r="K162" s="42">
        <f t="shared" si="19"/>
        <v>0</v>
      </c>
    </row>
    <row r="163" spans="1:11" x14ac:dyDescent="0.25">
      <c r="A163" s="3"/>
      <c r="B163" s="54"/>
      <c r="C163" s="3"/>
      <c r="D163" s="3"/>
      <c r="E163" s="42">
        <f t="shared" si="18"/>
        <v>0</v>
      </c>
      <c r="G163" s="3"/>
      <c r="H163" s="54"/>
      <c r="I163" s="3"/>
      <c r="J163" s="3"/>
      <c r="K163" s="42">
        <f t="shared" si="19"/>
        <v>0</v>
      </c>
    </row>
    <row r="164" spans="1:11" x14ac:dyDescent="0.25">
      <c r="A164" s="3"/>
      <c r="B164" s="54"/>
      <c r="C164" s="3"/>
      <c r="D164" s="3"/>
      <c r="E164" s="42">
        <f t="shared" si="18"/>
        <v>0</v>
      </c>
      <c r="G164" s="3"/>
      <c r="H164" s="54"/>
      <c r="I164" s="3"/>
      <c r="J164" s="3"/>
      <c r="K164" s="42">
        <f t="shared" si="19"/>
        <v>0</v>
      </c>
    </row>
    <row r="165" spans="1:11" x14ac:dyDescent="0.25">
      <c r="A165" s="3"/>
      <c r="B165" s="54"/>
      <c r="C165" s="3"/>
      <c r="D165" s="3"/>
      <c r="E165" s="42">
        <f t="shared" si="18"/>
        <v>0</v>
      </c>
      <c r="G165" s="3"/>
      <c r="H165" s="54"/>
      <c r="I165" s="3"/>
      <c r="J165" s="3"/>
      <c r="K165" s="42">
        <f t="shared" si="19"/>
        <v>0</v>
      </c>
    </row>
    <row r="166" spans="1:11" s="2" customFormat="1" x14ac:dyDescent="0.25">
      <c r="A166" s="3"/>
      <c r="B166" s="54"/>
      <c r="C166" s="3"/>
      <c r="D166" s="3"/>
      <c r="E166" s="42">
        <f t="shared" si="18"/>
        <v>0</v>
      </c>
      <c r="F166" s="1"/>
      <c r="G166" s="3"/>
      <c r="H166" s="54"/>
      <c r="I166" s="3"/>
      <c r="J166" s="3"/>
      <c r="K166" s="42">
        <f t="shared" si="19"/>
        <v>0</v>
      </c>
    </row>
    <row r="167" spans="1:11" x14ac:dyDescent="0.25">
      <c r="A167" s="3"/>
      <c r="B167" s="54"/>
      <c r="C167" s="3"/>
      <c r="D167" s="3"/>
      <c r="E167" s="42">
        <f t="shared" si="18"/>
        <v>0</v>
      </c>
      <c r="G167" s="3"/>
      <c r="H167" s="54"/>
      <c r="I167" s="3"/>
      <c r="J167" s="3"/>
      <c r="K167" s="42">
        <f t="shared" si="19"/>
        <v>0</v>
      </c>
    </row>
    <row r="168" spans="1:11" x14ac:dyDescent="0.25">
      <c r="A168" s="3"/>
      <c r="B168" s="54"/>
      <c r="C168" s="3"/>
      <c r="D168" s="3"/>
      <c r="E168" s="42">
        <f t="shared" si="18"/>
        <v>0</v>
      </c>
      <c r="G168" s="3"/>
      <c r="H168" s="54"/>
      <c r="I168" s="3"/>
      <c r="J168" s="3"/>
      <c r="K168" s="42">
        <f t="shared" si="19"/>
        <v>0</v>
      </c>
    </row>
    <row r="169" spans="1:11" x14ac:dyDescent="0.25">
      <c r="A169" s="3"/>
      <c r="B169" s="54"/>
      <c r="C169" s="3"/>
      <c r="D169" s="3"/>
      <c r="E169" s="42">
        <f t="shared" si="18"/>
        <v>0</v>
      </c>
      <c r="G169" s="3"/>
      <c r="H169" s="54"/>
      <c r="I169" s="3"/>
      <c r="J169" s="3"/>
      <c r="K169" s="42">
        <f t="shared" si="19"/>
        <v>0</v>
      </c>
    </row>
    <row r="170" spans="1:11" x14ac:dyDescent="0.25">
      <c r="A170" s="3"/>
      <c r="B170" s="54"/>
      <c r="C170" s="3"/>
      <c r="D170" s="3"/>
      <c r="E170" s="42">
        <f t="shared" si="18"/>
        <v>0</v>
      </c>
      <c r="G170" s="3"/>
      <c r="H170" s="54"/>
      <c r="I170" s="3"/>
      <c r="J170" s="3"/>
      <c r="K170" s="42">
        <f t="shared" si="19"/>
        <v>0</v>
      </c>
    </row>
    <row r="171" spans="1:11" x14ac:dyDescent="0.25">
      <c r="A171" s="3"/>
      <c r="B171" s="54"/>
      <c r="C171" s="3"/>
      <c r="D171" s="3"/>
      <c r="E171" s="42">
        <f t="shared" si="18"/>
        <v>0</v>
      </c>
      <c r="G171" s="3"/>
      <c r="H171" s="54"/>
      <c r="I171" s="3"/>
      <c r="J171" s="3"/>
      <c r="K171" s="42">
        <f t="shared" si="19"/>
        <v>0</v>
      </c>
    </row>
    <row r="172" spans="1:11" x14ac:dyDescent="0.25">
      <c r="A172" s="3"/>
      <c r="B172" s="54"/>
      <c r="C172" s="3"/>
      <c r="D172" s="3"/>
      <c r="E172" s="42">
        <f t="shared" si="18"/>
        <v>0</v>
      </c>
      <c r="G172" s="3"/>
      <c r="H172" s="54"/>
      <c r="I172" s="3"/>
      <c r="J172" s="3"/>
      <c r="K172" s="42">
        <f t="shared" si="19"/>
        <v>0</v>
      </c>
    </row>
    <row r="173" spans="1:11" x14ac:dyDescent="0.25">
      <c r="A173" s="3"/>
      <c r="B173" s="54"/>
      <c r="C173" s="3"/>
      <c r="D173" s="3"/>
      <c r="E173" s="42">
        <f t="shared" si="18"/>
        <v>0</v>
      </c>
      <c r="G173" s="3"/>
      <c r="H173" s="54"/>
      <c r="I173" s="3"/>
      <c r="J173" s="3"/>
      <c r="K173" s="42">
        <f t="shared" si="19"/>
        <v>0</v>
      </c>
    </row>
    <row r="174" spans="1:11" x14ac:dyDescent="0.25">
      <c r="A174" s="2"/>
      <c r="I174" s="5"/>
      <c r="J174" s="5"/>
      <c r="K174" s="5"/>
    </row>
    <row r="175" spans="1:11" ht="18.75" x14ac:dyDescent="0.25">
      <c r="A175" s="6" t="s">
        <v>10</v>
      </c>
      <c r="B175" s="59" t="s">
        <v>0</v>
      </c>
      <c r="C175" s="6" t="s">
        <v>2</v>
      </c>
      <c r="D175" s="6" t="s">
        <v>9</v>
      </c>
      <c r="E175" s="41" t="s">
        <v>1</v>
      </c>
      <c r="G175" s="6" t="s">
        <v>10</v>
      </c>
      <c r="H175" s="59" t="s">
        <v>0</v>
      </c>
      <c r="I175" s="6" t="s">
        <v>2</v>
      </c>
      <c r="J175" s="6" t="s">
        <v>9</v>
      </c>
      <c r="K175" s="41" t="s">
        <v>1</v>
      </c>
    </row>
    <row r="176" spans="1:11" s="18" customFormat="1" ht="21" x14ac:dyDescent="0.25">
      <c r="A176" s="13" t="s">
        <v>11</v>
      </c>
      <c r="B176" s="60"/>
      <c r="C176" s="15" t="e">
        <f>B176/E176</f>
        <v>#DIV/0!</v>
      </c>
      <c r="D176" s="16" t="e">
        <f>E176/B176</f>
        <v>#DIV/0!</v>
      </c>
      <c r="E176" s="19">
        <f>SUM(E178:E194)</f>
        <v>0</v>
      </c>
      <c r="G176" s="13" t="s">
        <v>11</v>
      </c>
      <c r="H176" s="60"/>
      <c r="I176" s="15" t="e">
        <f>H176/K176</f>
        <v>#DIV/0!</v>
      </c>
      <c r="J176" s="16" t="e">
        <f>K176/H176</f>
        <v>#DIV/0!</v>
      </c>
      <c r="K176" s="19">
        <f>SUM(K178:K194)</f>
        <v>0</v>
      </c>
    </row>
    <row r="177" spans="1:11" ht="31.5" x14ac:dyDescent="0.25">
      <c r="A177" s="9" t="s">
        <v>3</v>
      </c>
      <c r="B177" s="61" t="s">
        <v>4</v>
      </c>
      <c r="C177" s="10" t="s">
        <v>5</v>
      </c>
      <c r="D177" s="9" t="s">
        <v>6</v>
      </c>
      <c r="E177" s="11" t="s">
        <v>7</v>
      </c>
      <c r="F177" s="2"/>
      <c r="G177" s="9" t="s">
        <v>3</v>
      </c>
      <c r="H177" s="61" t="s">
        <v>4</v>
      </c>
      <c r="I177" s="10" t="s">
        <v>5</v>
      </c>
      <c r="J177" s="9" t="s">
        <v>6</v>
      </c>
      <c r="K177" s="11" t="s">
        <v>7</v>
      </c>
    </row>
    <row r="178" spans="1:11" x14ac:dyDescent="0.25">
      <c r="A178" s="3"/>
      <c r="B178" s="54"/>
      <c r="C178" s="3"/>
      <c r="D178" s="3"/>
      <c r="E178" s="42">
        <f>D178*B178</f>
        <v>0</v>
      </c>
      <c r="G178" s="3"/>
      <c r="H178" s="54"/>
      <c r="I178" s="3"/>
      <c r="J178" s="3"/>
      <c r="K178" s="42">
        <f>J178*H178</f>
        <v>0</v>
      </c>
    </row>
    <row r="179" spans="1:11" x14ac:dyDescent="0.25">
      <c r="A179" s="3"/>
      <c r="B179" s="54"/>
      <c r="C179" s="3"/>
      <c r="D179" s="3"/>
      <c r="E179" s="42">
        <f t="shared" ref="E179:E194" si="20">D179*B179</f>
        <v>0</v>
      </c>
      <c r="G179" s="3"/>
      <c r="H179" s="54"/>
      <c r="I179" s="3"/>
      <c r="J179" s="3"/>
      <c r="K179" s="42">
        <f t="shared" ref="K179:K194" si="21">J179*H179</f>
        <v>0</v>
      </c>
    </row>
    <row r="180" spans="1:11" x14ac:dyDescent="0.25">
      <c r="A180" s="3"/>
      <c r="B180" s="54"/>
      <c r="C180" s="3"/>
      <c r="D180" s="3"/>
      <c r="E180" s="42">
        <f t="shared" si="20"/>
        <v>0</v>
      </c>
      <c r="G180" s="3"/>
      <c r="H180" s="54"/>
      <c r="I180" s="3"/>
      <c r="J180" s="3"/>
      <c r="K180" s="42">
        <f t="shared" si="21"/>
        <v>0</v>
      </c>
    </row>
    <row r="181" spans="1:11" x14ac:dyDescent="0.25">
      <c r="A181" s="3"/>
      <c r="B181" s="54"/>
      <c r="C181" s="3"/>
      <c r="D181" s="3"/>
      <c r="E181" s="42">
        <f t="shared" si="20"/>
        <v>0</v>
      </c>
      <c r="G181" s="3"/>
      <c r="H181" s="54"/>
      <c r="I181" s="3"/>
      <c r="J181" s="3"/>
      <c r="K181" s="42">
        <f t="shared" si="21"/>
        <v>0</v>
      </c>
    </row>
    <row r="182" spans="1:11" x14ac:dyDescent="0.25">
      <c r="A182" s="3"/>
      <c r="B182" s="54"/>
      <c r="C182" s="3"/>
      <c r="D182" s="3"/>
      <c r="E182" s="42">
        <f t="shared" si="20"/>
        <v>0</v>
      </c>
      <c r="G182" s="3"/>
      <c r="H182" s="54"/>
      <c r="I182" s="3"/>
      <c r="J182" s="3"/>
      <c r="K182" s="42">
        <f t="shared" si="21"/>
        <v>0</v>
      </c>
    </row>
    <row r="183" spans="1:11" x14ac:dyDescent="0.25">
      <c r="A183" s="3"/>
      <c r="B183" s="54"/>
      <c r="C183" s="3"/>
      <c r="D183" s="3"/>
      <c r="E183" s="42">
        <f t="shared" si="20"/>
        <v>0</v>
      </c>
      <c r="G183" s="3"/>
      <c r="H183" s="54"/>
      <c r="I183" s="3"/>
      <c r="J183" s="3"/>
      <c r="K183" s="42">
        <f t="shared" si="21"/>
        <v>0</v>
      </c>
    </row>
    <row r="184" spans="1:11" x14ac:dyDescent="0.25">
      <c r="A184" s="3"/>
      <c r="B184" s="54"/>
      <c r="C184" s="3"/>
      <c r="D184" s="3"/>
      <c r="E184" s="42">
        <f t="shared" si="20"/>
        <v>0</v>
      </c>
      <c r="G184" s="3"/>
      <c r="H184" s="54"/>
      <c r="I184" s="3"/>
      <c r="J184" s="3"/>
      <c r="K184" s="42">
        <f t="shared" si="21"/>
        <v>0</v>
      </c>
    </row>
    <row r="185" spans="1:11" x14ac:dyDescent="0.25">
      <c r="A185" s="3"/>
      <c r="B185" s="54"/>
      <c r="C185" s="3"/>
      <c r="D185" s="3"/>
      <c r="E185" s="42">
        <f t="shared" si="20"/>
        <v>0</v>
      </c>
      <c r="G185" s="3"/>
      <c r="H185" s="54"/>
      <c r="I185" s="3"/>
      <c r="J185" s="3"/>
      <c r="K185" s="42">
        <f t="shared" si="21"/>
        <v>0</v>
      </c>
    </row>
    <row r="186" spans="1:11" x14ac:dyDescent="0.25">
      <c r="A186" s="3"/>
      <c r="B186" s="54"/>
      <c r="C186" s="3"/>
      <c r="D186" s="3"/>
      <c r="E186" s="42">
        <f t="shared" si="20"/>
        <v>0</v>
      </c>
      <c r="G186" s="3"/>
      <c r="H186" s="54"/>
      <c r="I186" s="3"/>
      <c r="J186" s="3"/>
      <c r="K186" s="42">
        <f t="shared" si="21"/>
        <v>0</v>
      </c>
    </row>
    <row r="187" spans="1:11" s="2" customFormat="1" x14ac:dyDescent="0.25">
      <c r="A187" s="3"/>
      <c r="B187" s="54"/>
      <c r="C187" s="3"/>
      <c r="D187" s="3"/>
      <c r="E187" s="42">
        <f t="shared" si="20"/>
        <v>0</v>
      </c>
      <c r="F187" s="1"/>
      <c r="G187" s="3"/>
      <c r="H187" s="54"/>
      <c r="I187" s="3"/>
      <c r="J187" s="3"/>
      <c r="K187" s="42">
        <f t="shared" si="21"/>
        <v>0</v>
      </c>
    </row>
    <row r="188" spans="1:11" x14ac:dyDescent="0.25">
      <c r="A188" s="3"/>
      <c r="B188" s="54"/>
      <c r="C188" s="3"/>
      <c r="D188" s="3"/>
      <c r="E188" s="42">
        <f t="shared" si="20"/>
        <v>0</v>
      </c>
      <c r="G188" s="3"/>
      <c r="H188" s="54"/>
      <c r="I188" s="3"/>
      <c r="J188" s="3"/>
      <c r="K188" s="42">
        <f t="shared" si="21"/>
        <v>0</v>
      </c>
    </row>
    <row r="189" spans="1:11" x14ac:dyDescent="0.25">
      <c r="A189" s="3"/>
      <c r="B189" s="54"/>
      <c r="C189" s="3"/>
      <c r="D189" s="3"/>
      <c r="E189" s="42">
        <f t="shared" si="20"/>
        <v>0</v>
      </c>
      <c r="G189" s="3"/>
      <c r="H189" s="54"/>
      <c r="I189" s="3"/>
      <c r="J189" s="3"/>
      <c r="K189" s="42">
        <f t="shared" si="21"/>
        <v>0</v>
      </c>
    </row>
    <row r="190" spans="1:11" x14ac:dyDescent="0.25">
      <c r="A190" s="3"/>
      <c r="B190" s="54"/>
      <c r="C190" s="3"/>
      <c r="D190" s="3"/>
      <c r="E190" s="42">
        <f t="shared" si="20"/>
        <v>0</v>
      </c>
      <c r="G190" s="3"/>
      <c r="H190" s="54"/>
      <c r="I190" s="3"/>
      <c r="J190" s="3"/>
      <c r="K190" s="42">
        <f t="shared" si="21"/>
        <v>0</v>
      </c>
    </row>
    <row r="191" spans="1:11" x14ac:dyDescent="0.25">
      <c r="A191" s="3"/>
      <c r="B191" s="54"/>
      <c r="C191" s="3"/>
      <c r="D191" s="3"/>
      <c r="E191" s="42">
        <f t="shared" si="20"/>
        <v>0</v>
      </c>
      <c r="G191" s="3"/>
      <c r="H191" s="54"/>
      <c r="I191" s="3"/>
      <c r="J191" s="3"/>
      <c r="K191" s="42">
        <f t="shared" si="21"/>
        <v>0</v>
      </c>
    </row>
    <row r="192" spans="1:11" x14ac:dyDescent="0.25">
      <c r="A192" s="3"/>
      <c r="B192" s="54"/>
      <c r="C192" s="3"/>
      <c r="D192" s="3"/>
      <c r="E192" s="42">
        <f t="shared" si="20"/>
        <v>0</v>
      </c>
      <c r="G192" s="3"/>
      <c r="H192" s="54"/>
      <c r="I192" s="3"/>
      <c r="J192" s="3"/>
      <c r="K192" s="42">
        <f t="shared" si="21"/>
        <v>0</v>
      </c>
    </row>
    <row r="193" spans="1:11" x14ac:dyDescent="0.25">
      <c r="A193" s="3"/>
      <c r="B193" s="54"/>
      <c r="C193" s="3"/>
      <c r="D193" s="3"/>
      <c r="E193" s="42">
        <f t="shared" si="20"/>
        <v>0</v>
      </c>
      <c r="G193" s="3"/>
      <c r="H193" s="54"/>
      <c r="I193" s="3"/>
      <c r="J193" s="3"/>
      <c r="K193" s="42">
        <f t="shared" si="21"/>
        <v>0</v>
      </c>
    </row>
    <row r="194" spans="1:11" x14ac:dyDescent="0.25">
      <c r="A194" s="3"/>
      <c r="B194" s="54"/>
      <c r="C194" s="3"/>
      <c r="D194" s="3"/>
      <c r="E194" s="42">
        <f t="shared" si="20"/>
        <v>0</v>
      </c>
      <c r="G194" s="3"/>
      <c r="H194" s="54"/>
      <c r="I194" s="3"/>
      <c r="J194" s="3"/>
      <c r="K194" s="42">
        <f t="shared" si="21"/>
        <v>0</v>
      </c>
    </row>
    <row r="196" spans="1:11" ht="18.75" x14ac:dyDescent="0.25">
      <c r="A196" s="6" t="s">
        <v>10</v>
      </c>
      <c r="B196" s="59" t="s">
        <v>0</v>
      </c>
      <c r="C196" s="6" t="s">
        <v>2</v>
      </c>
      <c r="D196" s="6" t="s">
        <v>9</v>
      </c>
      <c r="E196" s="41" t="s">
        <v>1</v>
      </c>
      <c r="G196" s="6" t="s">
        <v>10</v>
      </c>
      <c r="H196" s="59" t="s">
        <v>0</v>
      </c>
      <c r="I196" s="6" t="s">
        <v>2</v>
      </c>
      <c r="J196" s="6" t="s">
        <v>9</v>
      </c>
      <c r="K196" s="41" t="s">
        <v>1</v>
      </c>
    </row>
    <row r="197" spans="1:11" s="18" customFormat="1" ht="21" x14ac:dyDescent="0.25">
      <c r="A197" s="13" t="s">
        <v>11</v>
      </c>
      <c r="B197" s="60"/>
      <c r="C197" s="15" t="e">
        <f>B197/E197</f>
        <v>#DIV/0!</v>
      </c>
      <c r="D197" s="16" t="e">
        <f>E197/B197</f>
        <v>#DIV/0!</v>
      </c>
      <c r="E197" s="19">
        <f>SUM(E199:E215)</f>
        <v>0</v>
      </c>
      <c r="G197" s="13" t="s">
        <v>11</v>
      </c>
      <c r="H197" s="60"/>
      <c r="I197" s="15" t="e">
        <f>H197/K197</f>
        <v>#DIV/0!</v>
      </c>
      <c r="J197" s="16" t="e">
        <f>K197/H197</f>
        <v>#DIV/0!</v>
      </c>
      <c r="K197" s="19">
        <f>SUM(K199:K215)</f>
        <v>0</v>
      </c>
    </row>
    <row r="198" spans="1:11" ht="31.5" x14ac:dyDescent="0.25">
      <c r="A198" s="9" t="s">
        <v>3</v>
      </c>
      <c r="B198" s="61" t="s">
        <v>4</v>
      </c>
      <c r="C198" s="10" t="s">
        <v>5</v>
      </c>
      <c r="D198" s="9" t="s">
        <v>6</v>
      </c>
      <c r="E198" s="11" t="s">
        <v>7</v>
      </c>
      <c r="F198" s="2"/>
      <c r="G198" s="9" t="s">
        <v>3</v>
      </c>
      <c r="H198" s="61" t="s">
        <v>4</v>
      </c>
      <c r="I198" s="10" t="s">
        <v>5</v>
      </c>
      <c r="J198" s="9" t="s">
        <v>6</v>
      </c>
      <c r="K198" s="11" t="s">
        <v>7</v>
      </c>
    </row>
    <row r="199" spans="1:11" x14ac:dyDescent="0.25">
      <c r="A199" s="3"/>
      <c r="B199" s="54"/>
      <c r="C199" s="3"/>
      <c r="D199" s="3"/>
      <c r="E199" s="42">
        <f>D199*B199</f>
        <v>0</v>
      </c>
      <c r="G199" s="3"/>
      <c r="H199" s="54"/>
      <c r="I199" s="3"/>
      <c r="J199" s="3"/>
      <c r="K199" s="42">
        <f>J199*H199</f>
        <v>0</v>
      </c>
    </row>
    <row r="200" spans="1:11" x14ac:dyDescent="0.25">
      <c r="A200" s="3"/>
      <c r="B200" s="54"/>
      <c r="C200" s="3"/>
      <c r="D200" s="3"/>
      <c r="E200" s="42">
        <f t="shared" ref="E200:E215" si="22">D200*B200</f>
        <v>0</v>
      </c>
      <c r="G200" s="3"/>
      <c r="H200" s="54"/>
      <c r="I200" s="3"/>
      <c r="J200" s="3"/>
      <c r="K200" s="42">
        <f t="shared" ref="K200:K215" si="23">J200*H200</f>
        <v>0</v>
      </c>
    </row>
    <row r="201" spans="1:11" x14ac:dyDescent="0.25">
      <c r="A201" s="3"/>
      <c r="B201" s="54"/>
      <c r="C201" s="3"/>
      <c r="D201" s="3"/>
      <c r="E201" s="42">
        <f t="shared" si="22"/>
        <v>0</v>
      </c>
      <c r="G201" s="3"/>
      <c r="H201" s="54"/>
      <c r="I201" s="3"/>
      <c r="J201" s="3"/>
      <c r="K201" s="42">
        <f t="shared" si="23"/>
        <v>0</v>
      </c>
    </row>
    <row r="202" spans="1:11" x14ac:dyDescent="0.25">
      <c r="A202" s="3"/>
      <c r="B202" s="54"/>
      <c r="C202" s="3"/>
      <c r="D202" s="3"/>
      <c r="E202" s="42">
        <f t="shared" si="22"/>
        <v>0</v>
      </c>
      <c r="G202" s="3"/>
      <c r="H202" s="54"/>
      <c r="I202" s="3"/>
      <c r="J202" s="3"/>
      <c r="K202" s="42">
        <f t="shared" si="23"/>
        <v>0</v>
      </c>
    </row>
    <row r="203" spans="1:11" x14ac:dyDescent="0.25">
      <c r="A203" s="3"/>
      <c r="B203" s="54"/>
      <c r="C203" s="3"/>
      <c r="D203" s="3"/>
      <c r="E203" s="42">
        <f t="shared" si="22"/>
        <v>0</v>
      </c>
      <c r="G203" s="3"/>
      <c r="H203" s="54"/>
      <c r="I203" s="3"/>
      <c r="J203" s="3"/>
      <c r="K203" s="42">
        <f t="shared" si="23"/>
        <v>0</v>
      </c>
    </row>
    <row r="204" spans="1:11" x14ac:dyDescent="0.25">
      <c r="A204" s="3"/>
      <c r="B204" s="54"/>
      <c r="C204" s="3"/>
      <c r="D204" s="3"/>
      <c r="E204" s="42">
        <f t="shared" si="22"/>
        <v>0</v>
      </c>
      <c r="G204" s="3"/>
      <c r="H204" s="54"/>
      <c r="I204" s="3"/>
      <c r="J204" s="3"/>
      <c r="K204" s="42">
        <f t="shared" si="23"/>
        <v>0</v>
      </c>
    </row>
    <row r="205" spans="1:11" x14ac:dyDescent="0.25">
      <c r="A205" s="3"/>
      <c r="B205" s="54"/>
      <c r="C205" s="3"/>
      <c r="D205" s="3"/>
      <c r="E205" s="42">
        <f t="shared" si="22"/>
        <v>0</v>
      </c>
      <c r="G205" s="3"/>
      <c r="H205" s="54"/>
      <c r="I205" s="3"/>
      <c r="J205" s="3"/>
      <c r="K205" s="42">
        <f t="shared" si="23"/>
        <v>0</v>
      </c>
    </row>
    <row r="206" spans="1:11" x14ac:dyDescent="0.25">
      <c r="A206" s="3"/>
      <c r="B206" s="54"/>
      <c r="C206" s="3"/>
      <c r="D206" s="3"/>
      <c r="E206" s="42">
        <f t="shared" si="22"/>
        <v>0</v>
      </c>
      <c r="G206" s="3"/>
      <c r="H206" s="54"/>
      <c r="I206" s="3"/>
      <c r="J206" s="3"/>
      <c r="K206" s="42">
        <f t="shared" si="23"/>
        <v>0</v>
      </c>
    </row>
    <row r="207" spans="1:11" x14ac:dyDescent="0.25">
      <c r="A207" s="3"/>
      <c r="B207" s="54"/>
      <c r="C207" s="3"/>
      <c r="D207" s="3"/>
      <c r="E207" s="42">
        <f t="shared" si="22"/>
        <v>0</v>
      </c>
      <c r="G207" s="3"/>
      <c r="H207" s="54"/>
      <c r="I207" s="3"/>
      <c r="J207" s="3"/>
      <c r="K207" s="42">
        <f t="shared" si="23"/>
        <v>0</v>
      </c>
    </row>
    <row r="208" spans="1:11" s="2" customFormat="1" x14ac:dyDescent="0.25">
      <c r="A208" s="3"/>
      <c r="B208" s="54"/>
      <c r="C208" s="3"/>
      <c r="D208" s="3"/>
      <c r="E208" s="42">
        <f t="shared" si="22"/>
        <v>0</v>
      </c>
      <c r="F208" s="1"/>
      <c r="G208" s="3"/>
      <c r="H208" s="54"/>
      <c r="I208" s="3"/>
      <c r="J208" s="3"/>
      <c r="K208" s="42">
        <f t="shared" si="23"/>
        <v>0</v>
      </c>
    </row>
    <row r="209" spans="1:11" x14ac:dyDescent="0.25">
      <c r="A209" s="3"/>
      <c r="B209" s="54"/>
      <c r="C209" s="3"/>
      <c r="D209" s="3"/>
      <c r="E209" s="42">
        <f t="shared" si="22"/>
        <v>0</v>
      </c>
      <c r="G209" s="3"/>
      <c r="H209" s="54"/>
      <c r="I209" s="3"/>
      <c r="J209" s="3"/>
      <c r="K209" s="42">
        <f t="shared" si="23"/>
        <v>0</v>
      </c>
    </row>
    <row r="210" spans="1:11" x14ac:dyDescent="0.25">
      <c r="A210" s="3"/>
      <c r="B210" s="54"/>
      <c r="C210" s="3"/>
      <c r="D210" s="3"/>
      <c r="E210" s="42">
        <f t="shared" si="22"/>
        <v>0</v>
      </c>
      <c r="G210" s="3"/>
      <c r="H210" s="54"/>
      <c r="I210" s="3"/>
      <c r="J210" s="3"/>
      <c r="K210" s="42">
        <f t="shared" si="23"/>
        <v>0</v>
      </c>
    </row>
    <row r="211" spans="1:11" x14ac:dyDescent="0.25">
      <c r="A211" s="3"/>
      <c r="B211" s="54"/>
      <c r="C211" s="3"/>
      <c r="D211" s="3"/>
      <c r="E211" s="42">
        <f t="shared" si="22"/>
        <v>0</v>
      </c>
      <c r="G211" s="3"/>
      <c r="H211" s="54"/>
      <c r="I211" s="3"/>
      <c r="J211" s="3"/>
      <c r="K211" s="42">
        <f t="shared" si="23"/>
        <v>0</v>
      </c>
    </row>
    <row r="212" spans="1:11" x14ac:dyDescent="0.25">
      <c r="A212" s="3"/>
      <c r="B212" s="54"/>
      <c r="C212" s="3"/>
      <c r="D212" s="3"/>
      <c r="E212" s="42">
        <f t="shared" si="22"/>
        <v>0</v>
      </c>
      <c r="G212" s="3"/>
      <c r="H212" s="54"/>
      <c r="I212" s="3"/>
      <c r="J212" s="3"/>
      <c r="K212" s="42">
        <f t="shared" si="23"/>
        <v>0</v>
      </c>
    </row>
    <row r="213" spans="1:11" x14ac:dyDescent="0.25">
      <c r="A213" s="3"/>
      <c r="B213" s="54"/>
      <c r="C213" s="3"/>
      <c r="D213" s="3"/>
      <c r="E213" s="42">
        <f t="shared" si="22"/>
        <v>0</v>
      </c>
      <c r="G213" s="3"/>
      <c r="H213" s="54"/>
      <c r="I213" s="3"/>
      <c r="J213" s="3"/>
      <c r="K213" s="42">
        <f t="shared" si="23"/>
        <v>0</v>
      </c>
    </row>
    <row r="214" spans="1:11" x14ac:dyDescent="0.25">
      <c r="A214" s="3"/>
      <c r="B214" s="54"/>
      <c r="C214" s="3"/>
      <c r="D214" s="3"/>
      <c r="E214" s="42">
        <f t="shared" si="22"/>
        <v>0</v>
      </c>
      <c r="G214" s="3"/>
      <c r="H214" s="54"/>
      <c r="I214" s="3"/>
      <c r="J214" s="3"/>
      <c r="K214" s="42">
        <f t="shared" si="23"/>
        <v>0</v>
      </c>
    </row>
    <row r="215" spans="1:11" x14ac:dyDescent="0.25">
      <c r="A215" s="3"/>
      <c r="B215" s="54"/>
      <c r="C215" s="3"/>
      <c r="D215" s="3"/>
      <c r="E215" s="42">
        <f t="shared" si="22"/>
        <v>0</v>
      </c>
      <c r="G215" s="3"/>
      <c r="H215" s="54"/>
      <c r="I215" s="3"/>
      <c r="J215" s="3"/>
      <c r="K215" s="42">
        <f t="shared" si="23"/>
        <v>0</v>
      </c>
    </row>
    <row r="217" spans="1:11" ht="18.75" x14ac:dyDescent="0.25">
      <c r="A217" s="6" t="s">
        <v>10</v>
      </c>
      <c r="B217" s="59" t="s">
        <v>0</v>
      </c>
      <c r="C217" s="6" t="s">
        <v>2</v>
      </c>
      <c r="D217" s="6" t="s">
        <v>9</v>
      </c>
      <c r="E217" s="41" t="s">
        <v>1</v>
      </c>
      <c r="G217" s="6" t="s">
        <v>10</v>
      </c>
      <c r="H217" s="59" t="s">
        <v>0</v>
      </c>
      <c r="I217" s="6" t="s">
        <v>2</v>
      </c>
      <c r="J217" s="6" t="s">
        <v>9</v>
      </c>
      <c r="K217" s="41" t="s">
        <v>1</v>
      </c>
    </row>
    <row r="218" spans="1:11" s="18" customFormat="1" ht="21" x14ac:dyDescent="0.25">
      <c r="A218" s="13" t="s">
        <v>11</v>
      </c>
      <c r="B218" s="60"/>
      <c r="C218" s="15" t="e">
        <f>B218/E218</f>
        <v>#DIV/0!</v>
      </c>
      <c r="D218" s="16" t="e">
        <f>E218/B218</f>
        <v>#DIV/0!</v>
      </c>
      <c r="E218" s="19">
        <f>SUM(E220:E236)</f>
        <v>0</v>
      </c>
      <c r="G218" s="13" t="s">
        <v>11</v>
      </c>
      <c r="H218" s="60"/>
      <c r="I218" s="15" t="e">
        <f>H218/K218</f>
        <v>#DIV/0!</v>
      </c>
      <c r="J218" s="16" t="e">
        <f>K218/H218</f>
        <v>#DIV/0!</v>
      </c>
      <c r="K218" s="19">
        <f>SUM(K220:K236)</f>
        <v>0</v>
      </c>
    </row>
    <row r="219" spans="1:11" ht="31.5" x14ac:dyDescent="0.25">
      <c r="A219" s="9" t="s">
        <v>3</v>
      </c>
      <c r="B219" s="61" t="s">
        <v>4</v>
      </c>
      <c r="C219" s="10" t="s">
        <v>5</v>
      </c>
      <c r="D219" s="9" t="s">
        <v>6</v>
      </c>
      <c r="E219" s="11" t="s">
        <v>7</v>
      </c>
      <c r="F219" s="2"/>
      <c r="G219" s="9" t="s">
        <v>3</v>
      </c>
      <c r="H219" s="61" t="s">
        <v>4</v>
      </c>
      <c r="I219" s="10" t="s">
        <v>5</v>
      </c>
      <c r="J219" s="9" t="s">
        <v>6</v>
      </c>
      <c r="K219" s="11" t="s">
        <v>7</v>
      </c>
    </row>
    <row r="220" spans="1:11" x14ac:dyDescent="0.25">
      <c r="A220" s="3"/>
      <c r="B220" s="54"/>
      <c r="C220" s="3"/>
      <c r="D220" s="3"/>
      <c r="E220" s="42">
        <f>D220*B220</f>
        <v>0</v>
      </c>
      <c r="G220" s="3"/>
      <c r="H220" s="54"/>
      <c r="I220" s="3"/>
      <c r="J220" s="3"/>
      <c r="K220" s="42">
        <f>J220*H220</f>
        <v>0</v>
      </c>
    </row>
    <row r="221" spans="1:11" x14ac:dyDescent="0.25">
      <c r="A221" s="3"/>
      <c r="B221" s="54"/>
      <c r="C221" s="3"/>
      <c r="D221" s="3"/>
      <c r="E221" s="42">
        <f t="shared" ref="E221:E236" si="24">D221*B221</f>
        <v>0</v>
      </c>
      <c r="G221" s="3"/>
      <c r="H221" s="54"/>
      <c r="I221" s="3"/>
      <c r="J221" s="3"/>
      <c r="K221" s="42">
        <f t="shared" ref="K221:K236" si="25">J221*H221</f>
        <v>0</v>
      </c>
    </row>
    <row r="222" spans="1:11" x14ac:dyDescent="0.25">
      <c r="A222" s="3"/>
      <c r="B222" s="54"/>
      <c r="C222" s="3"/>
      <c r="D222" s="3"/>
      <c r="E222" s="42">
        <f t="shared" si="24"/>
        <v>0</v>
      </c>
      <c r="G222" s="3"/>
      <c r="H222" s="54"/>
      <c r="I222" s="3"/>
      <c r="J222" s="3"/>
      <c r="K222" s="42">
        <f t="shared" si="25"/>
        <v>0</v>
      </c>
    </row>
    <row r="223" spans="1:11" x14ac:dyDescent="0.25">
      <c r="A223" s="3"/>
      <c r="B223" s="54"/>
      <c r="C223" s="3"/>
      <c r="D223" s="3"/>
      <c r="E223" s="42">
        <f t="shared" si="24"/>
        <v>0</v>
      </c>
      <c r="G223" s="3"/>
      <c r="H223" s="54"/>
      <c r="I223" s="3"/>
      <c r="J223" s="3"/>
      <c r="K223" s="42">
        <f t="shared" si="25"/>
        <v>0</v>
      </c>
    </row>
    <row r="224" spans="1:11" x14ac:dyDescent="0.25">
      <c r="A224" s="3"/>
      <c r="B224" s="54"/>
      <c r="C224" s="3"/>
      <c r="D224" s="3"/>
      <c r="E224" s="42">
        <f t="shared" si="24"/>
        <v>0</v>
      </c>
      <c r="G224" s="3"/>
      <c r="H224" s="54"/>
      <c r="I224" s="3"/>
      <c r="J224" s="3"/>
      <c r="K224" s="42">
        <f t="shared" si="25"/>
        <v>0</v>
      </c>
    </row>
    <row r="225" spans="1:11" x14ac:dyDescent="0.25">
      <c r="A225" s="3"/>
      <c r="B225" s="54"/>
      <c r="C225" s="3"/>
      <c r="D225" s="3"/>
      <c r="E225" s="42">
        <f t="shared" si="24"/>
        <v>0</v>
      </c>
      <c r="G225" s="3"/>
      <c r="H225" s="54"/>
      <c r="I225" s="3"/>
      <c r="J225" s="3"/>
      <c r="K225" s="42">
        <f t="shared" si="25"/>
        <v>0</v>
      </c>
    </row>
    <row r="226" spans="1:11" x14ac:dyDescent="0.25">
      <c r="A226" s="3"/>
      <c r="B226" s="54"/>
      <c r="C226" s="3"/>
      <c r="D226" s="3"/>
      <c r="E226" s="42">
        <f t="shared" si="24"/>
        <v>0</v>
      </c>
      <c r="G226" s="3"/>
      <c r="H226" s="54"/>
      <c r="I226" s="3"/>
      <c r="J226" s="3"/>
      <c r="K226" s="42">
        <f t="shared" si="25"/>
        <v>0</v>
      </c>
    </row>
    <row r="227" spans="1:11" x14ac:dyDescent="0.25">
      <c r="A227" s="3"/>
      <c r="B227" s="54"/>
      <c r="C227" s="3"/>
      <c r="D227" s="3"/>
      <c r="E227" s="42">
        <f t="shared" si="24"/>
        <v>0</v>
      </c>
      <c r="G227" s="3"/>
      <c r="H227" s="54"/>
      <c r="I227" s="3"/>
      <c r="J227" s="3"/>
      <c r="K227" s="42">
        <f t="shared" si="25"/>
        <v>0</v>
      </c>
    </row>
    <row r="228" spans="1:11" x14ac:dyDescent="0.25">
      <c r="A228" s="3"/>
      <c r="B228" s="54"/>
      <c r="C228" s="3"/>
      <c r="D228" s="3"/>
      <c r="E228" s="42">
        <f t="shared" si="24"/>
        <v>0</v>
      </c>
      <c r="G228" s="3"/>
      <c r="H228" s="54"/>
      <c r="I228" s="3"/>
      <c r="J228" s="3"/>
      <c r="K228" s="42">
        <f t="shared" si="25"/>
        <v>0</v>
      </c>
    </row>
    <row r="229" spans="1:11" s="2" customFormat="1" x14ac:dyDescent="0.25">
      <c r="A229" s="3"/>
      <c r="B229" s="54"/>
      <c r="C229" s="3"/>
      <c r="D229" s="3"/>
      <c r="E229" s="42">
        <f t="shared" si="24"/>
        <v>0</v>
      </c>
      <c r="F229" s="1"/>
      <c r="G229" s="3"/>
      <c r="H229" s="54"/>
      <c r="I229" s="3"/>
      <c r="J229" s="3"/>
      <c r="K229" s="42">
        <f t="shared" si="25"/>
        <v>0</v>
      </c>
    </row>
    <row r="230" spans="1:11" x14ac:dyDescent="0.25">
      <c r="A230" s="3"/>
      <c r="B230" s="54"/>
      <c r="C230" s="3"/>
      <c r="D230" s="3"/>
      <c r="E230" s="42">
        <f t="shared" si="24"/>
        <v>0</v>
      </c>
      <c r="G230" s="3"/>
      <c r="H230" s="54"/>
      <c r="I230" s="3"/>
      <c r="J230" s="3"/>
      <c r="K230" s="42">
        <f t="shared" si="25"/>
        <v>0</v>
      </c>
    </row>
    <row r="231" spans="1:11" x14ac:dyDescent="0.25">
      <c r="A231" s="3"/>
      <c r="B231" s="54"/>
      <c r="C231" s="3"/>
      <c r="D231" s="3"/>
      <c r="E231" s="42">
        <f t="shared" si="24"/>
        <v>0</v>
      </c>
      <c r="G231" s="3"/>
      <c r="H231" s="54"/>
      <c r="I231" s="3"/>
      <c r="J231" s="3"/>
      <c r="K231" s="42">
        <f t="shared" si="25"/>
        <v>0</v>
      </c>
    </row>
    <row r="232" spans="1:11" x14ac:dyDescent="0.25">
      <c r="A232" s="3"/>
      <c r="B232" s="54"/>
      <c r="C232" s="3"/>
      <c r="D232" s="3"/>
      <c r="E232" s="42">
        <f t="shared" si="24"/>
        <v>0</v>
      </c>
      <c r="G232" s="3"/>
      <c r="H232" s="54"/>
      <c r="I232" s="3"/>
      <c r="J232" s="3"/>
      <c r="K232" s="42">
        <f t="shared" si="25"/>
        <v>0</v>
      </c>
    </row>
    <row r="233" spans="1:11" x14ac:dyDescent="0.25">
      <c r="A233" s="3"/>
      <c r="B233" s="54"/>
      <c r="C233" s="3"/>
      <c r="D233" s="3"/>
      <c r="E233" s="42">
        <f t="shared" si="24"/>
        <v>0</v>
      </c>
      <c r="G233" s="3"/>
      <c r="H233" s="54"/>
      <c r="I233" s="3"/>
      <c r="J233" s="3"/>
      <c r="K233" s="42">
        <f t="shared" si="25"/>
        <v>0</v>
      </c>
    </row>
    <row r="234" spans="1:11" x14ac:dyDescent="0.25">
      <c r="A234" s="3"/>
      <c r="B234" s="54"/>
      <c r="C234" s="3"/>
      <c r="D234" s="3"/>
      <c r="E234" s="42">
        <f t="shared" si="24"/>
        <v>0</v>
      </c>
      <c r="G234" s="3"/>
      <c r="H234" s="54"/>
      <c r="I234" s="3"/>
      <c r="J234" s="3"/>
      <c r="K234" s="42">
        <f t="shared" si="25"/>
        <v>0</v>
      </c>
    </row>
    <row r="235" spans="1:11" x14ac:dyDescent="0.25">
      <c r="A235" s="3"/>
      <c r="B235" s="54"/>
      <c r="C235" s="3"/>
      <c r="D235" s="3"/>
      <c r="E235" s="42">
        <f t="shared" si="24"/>
        <v>0</v>
      </c>
      <c r="G235" s="3"/>
      <c r="H235" s="54"/>
      <c r="I235" s="3"/>
      <c r="J235" s="3"/>
      <c r="K235" s="42">
        <f t="shared" si="25"/>
        <v>0</v>
      </c>
    </row>
    <row r="236" spans="1:11" x14ac:dyDescent="0.25">
      <c r="A236" s="3"/>
      <c r="B236" s="54"/>
      <c r="C236" s="3"/>
      <c r="D236" s="3"/>
      <c r="E236" s="42">
        <f t="shared" si="24"/>
        <v>0</v>
      </c>
      <c r="G236" s="3"/>
      <c r="H236" s="54"/>
      <c r="I236" s="3"/>
      <c r="J236" s="3"/>
      <c r="K236" s="42">
        <f t="shared" si="25"/>
        <v>0</v>
      </c>
    </row>
    <row r="238" spans="1:11" ht="18.75" x14ac:dyDescent="0.25">
      <c r="A238" s="6" t="s">
        <v>10</v>
      </c>
      <c r="B238" s="59" t="s">
        <v>0</v>
      </c>
      <c r="C238" s="6" t="s">
        <v>2</v>
      </c>
      <c r="D238" s="6" t="s">
        <v>9</v>
      </c>
      <c r="E238" s="41" t="s">
        <v>1</v>
      </c>
      <c r="G238" s="6" t="s">
        <v>10</v>
      </c>
      <c r="H238" s="59" t="s">
        <v>0</v>
      </c>
      <c r="I238" s="6" t="s">
        <v>2</v>
      </c>
      <c r="J238" s="6" t="s">
        <v>9</v>
      </c>
      <c r="K238" s="41" t="s">
        <v>1</v>
      </c>
    </row>
    <row r="239" spans="1:11" s="18" customFormat="1" ht="21" x14ac:dyDescent="0.25">
      <c r="A239" s="13" t="s">
        <v>11</v>
      </c>
      <c r="B239" s="60"/>
      <c r="C239" s="15" t="e">
        <f>B239/E239</f>
        <v>#DIV/0!</v>
      </c>
      <c r="D239" s="16" t="e">
        <f>E239/B239</f>
        <v>#DIV/0!</v>
      </c>
      <c r="E239" s="19">
        <f>SUM(E241:E257)</f>
        <v>0</v>
      </c>
      <c r="G239" s="13" t="s">
        <v>11</v>
      </c>
      <c r="H239" s="60"/>
      <c r="I239" s="15" t="e">
        <f>H239/K239</f>
        <v>#DIV/0!</v>
      </c>
      <c r="J239" s="16" t="e">
        <f>K239/H239</f>
        <v>#DIV/0!</v>
      </c>
      <c r="K239" s="19">
        <f>SUM(K241:K257)</f>
        <v>0</v>
      </c>
    </row>
    <row r="240" spans="1:11" ht="31.5" x14ac:dyDescent="0.25">
      <c r="A240" s="9" t="s">
        <v>3</v>
      </c>
      <c r="B240" s="61" t="s">
        <v>4</v>
      </c>
      <c r="C240" s="10" t="s">
        <v>5</v>
      </c>
      <c r="D240" s="9" t="s">
        <v>6</v>
      </c>
      <c r="E240" s="11" t="s">
        <v>7</v>
      </c>
      <c r="F240" s="2"/>
      <c r="G240" s="9" t="s">
        <v>3</v>
      </c>
      <c r="H240" s="61" t="s">
        <v>4</v>
      </c>
      <c r="I240" s="10" t="s">
        <v>5</v>
      </c>
      <c r="J240" s="9" t="s">
        <v>6</v>
      </c>
      <c r="K240" s="11" t="s">
        <v>7</v>
      </c>
    </row>
    <row r="241" spans="1:11" x14ac:dyDescent="0.25">
      <c r="A241" s="3"/>
      <c r="B241" s="54"/>
      <c r="C241" s="3"/>
      <c r="D241" s="3"/>
      <c r="E241" s="42">
        <f>D241*B241</f>
        <v>0</v>
      </c>
      <c r="G241" s="3"/>
      <c r="H241" s="54"/>
      <c r="I241" s="3"/>
      <c r="J241" s="3"/>
      <c r="K241" s="42">
        <f>J241*H241</f>
        <v>0</v>
      </c>
    </row>
    <row r="242" spans="1:11" x14ac:dyDescent="0.25">
      <c r="A242" s="3"/>
      <c r="B242" s="54"/>
      <c r="C242" s="3"/>
      <c r="D242" s="3"/>
      <c r="E242" s="42">
        <f t="shared" ref="E242:E257" si="26">D242*B242</f>
        <v>0</v>
      </c>
      <c r="G242" s="3"/>
      <c r="H242" s="54"/>
      <c r="I242" s="3"/>
      <c r="J242" s="3"/>
      <c r="K242" s="42">
        <f t="shared" ref="K242:K257" si="27">J242*H242</f>
        <v>0</v>
      </c>
    </row>
    <row r="243" spans="1:11" x14ac:dyDescent="0.25">
      <c r="A243" s="3"/>
      <c r="B243" s="54"/>
      <c r="C243" s="3"/>
      <c r="D243" s="3"/>
      <c r="E243" s="42">
        <f t="shared" si="26"/>
        <v>0</v>
      </c>
      <c r="G243" s="3"/>
      <c r="H243" s="54"/>
      <c r="I243" s="3"/>
      <c r="J243" s="3"/>
      <c r="K243" s="42">
        <f t="shared" si="27"/>
        <v>0</v>
      </c>
    </row>
    <row r="244" spans="1:11" x14ac:dyDescent="0.25">
      <c r="A244" s="3"/>
      <c r="B244" s="54"/>
      <c r="C244" s="3"/>
      <c r="D244" s="3"/>
      <c r="E244" s="42">
        <f t="shared" si="26"/>
        <v>0</v>
      </c>
      <c r="G244" s="3"/>
      <c r="H244" s="54"/>
      <c r="I244" s="3"/>
      <c r="J244" s="3"/>
      <c r="K244" s="42">
        <f t="shared" si="27"/>
        <v>0</v>
      </c>
    </row>
    <row r="245" spans="1:11" x14ac:dyDescent="0.25">
      <c r="A245" s="3"/>
      <c r="B245" s="54"/>
      <c r="C245" s="3"/>
      <c r="D245" s="3"/>
      <c r="E245" s="42">
        <f t="shared" si="26"/>
        <v>0</v>
      </c>
      <c r="G245" s="3"/>
      <c r="H245" s="54"/>
      <c r="I245" s="3"/>
      <c r="J245" s="3"/>
      <c r="K245" s="42">
        <f t="shared" si="27"/>
        <v>0</v>
      </c>
    </row>
    <row r="246" spans="1:11" x14ac:dyDescent="0.25">
      <c r="A246" s="3"/>
      <c r="B246" s="54"/>
      <c r="C246" s="3"/>
      <c r="D246" s="3"/>
      <c r="E246" s="42">
        <f t="shared" si="26"/>
        <v>0</v>
      </c>
      <c r="G246" s="3"/>
      <c r="H246" s="54"/>
      <c r="I246" s="3"/>
      <c r="J246" s="3"/>
      <c r="K246" s="42">
        <f t="shared" si="27"/>
        <v>0</v>
      </c>
    </row>
    <row r="247" spans="1:11" x14ac:dyDescent="0.25">
      <c r="A247" s="3"/>
      <c r="B247" s="54"/>
      <c r="C247" s="3"/>
      <c r="D247" s="3"/>
      <c r="E247" s="42">
        <f t="shared" si="26"/>
        <v>0</v>
      </c>
      <c r="G247" s="3"/>
      <c r="H247" s="54"/>
      <c r="I247" s="3"/>
      <c r="J247" s="3"/>
      <c r="K247" s="42">
        <f t="shared" si="27"/>
        <v>0</v>
      </c>
    </row>
    <row r="248" spans="1:11" x14ac:dyDescent="0.25">
      <c r="A248" s="3"/>
      <c r="B248" s="54"/>
      <c r="C248" s="3"/>
      <c r="D248" s="3"/>
      <c r="E248" s="42">
        <f t="shared" si="26"/>
        <v>0</v>
      </c>
      <c r="G248" s="3"/>
      <c r="H248" s="54"/>
      <c r="I248" s="3"/>
      <c r="J248" s="3"/>
      <c r="K248" s="42">
        <f t="shared" si="27"/>
        <v>0</v>
      </c>
    </row>
    <row r="249" spans="1:11" x14ac:dyDescent="0.25">
      <c r="A249" s="3"/>
      <c r="B249" s="54"/>
      <c r="C249" s="3"/>
      <c r="D249" s="3"/>
      <c r="E249" s="42">
        <f t="shared" si="26"/>
        <v>0</v>
      </c>
      <c r="G249" s="3"/>
      <c r="H249" s="54"/>
      <c r="I249" s="3"/>
      <c r="J249" s="3"/>
      <c r="K249" s="42">
        <f t="shared" si="27"/>
        <v>0</v>
      </c>
    </row>
    <row r="250" spans="1:11" s="2" customFormat="1" x14ac:dyDescent="0.25">
      <c r="A250" s="3"/>
      <c r="B250" s="54"/>
      <c r="C250" s="3"/>
      <c r="D250" s="3"/>
      <c r="E250" s="42">
        <f t="shared" si="26"/>
        <v>0</v>
      </c>
      <c r="F250" s="1"/>
      <c r="G250" s="3"/>
      <c r="H250" s="54"/>
      <c r="I250" s="3"/>
      <c r="J250" s="3"/>
      <c r="K250" s="42">
        <f t="shared" si="27"/>
        <v>0</v>
      </c>
    </row>
    <row r="251" spans="1:11" x14ac:dyDescent="0.25">
      <c r="A251" s="3"/>
      <c r="B251" s="54"/>
      <c r="C251" s="3"/>
      <c r="D251" s="3"/>
      <c r="E251" s="42">
        <f t="shared" si="26"/>
        <v>0</v>
      </c>
      <c r="G251" s="3"/>
      <c r="H251" s="54"/>
      <c r="I251" s="3"/>
      <c r="J251" s="3"/>
      <c r="K251" s="42">
        <f t="shared" si="27"/>
        <v>0</v>
      </c>
    </row>
    <row r="252" spans="1:11" x14ac:dyDescent="0.25">
      <c r="A252" s="3"/>
      <c r="B252" s="54"/>
      <c r="C252" s="3"/>
      <c r="D252" s="3"/>
      <c r="E252" s="42">
        <f t="shared" si="26"/>
        <v>0</v>
      </c>
      <c r="G252" s="3"/>
      <c r="H252" s="54"/>
      <c r="I252" s="3"/>
      <c r="J252" s="3"/>
      <c r="K252" s="42">
        <f t="shared" si="27"/>
        <v>0</v>
      </c>
    </row>
    <row r="253" spans="1:11" x14ac:dyDescent="0.25">
      <c r="A253" s="3"/>
      <c r="B253" s="54"/>
      <c r="C253" s="3"/>
      <c r="D253" s="3"/>
      <c r="E253" s="42">
        <f t="shared" si="26"/>
        <v>0</v>
      </c>
      <c r="G253" s="3"/>
      <c r="H253" s="54"/>
      <c r="I253" s="3"/>
      <c r="J253" s="3"/>
      <c r="K253" s="42">
        <f t="shared" si="27"/>
        <v>0</v>
      </c>
    </row>
    <row r="254" spans="1:11" x14ac:dyDescent="0.25">
      <c r="A254" s="3"/>
      <c r="B254" s="54"/>
      <c r="C254" s="3"/>
      <c r="D254" s="3"/>
      <c r="E254" s="42">
        <f t="shared" si="26"/>
        <v>0</v>
      </c>
      <c r="G254" s="3"/>
      <c r="H254" s="54"/>
      <c r="I254" s="3"/>
      <c r="J254" s="3"/>
      <c r="K254" s="42">
        <f t="shared" si="27"/>
        <v>0</v>
      </c>
    </row>
    <row r="255" spans="1:11" x14ac:dyDescent="0.25">
      <c r="A255" s="3"/>
      <c r="B255" s="54"/>
      <c r="C255" s="3"/>
      <c r="D255" s="3"/>
      <c r="E255" s="42">
        <f t="shared" si="26"/>
        <v>0</v>
      </c>
      <c r="G255" s="3"/>
      <c r="H255" s="54"/>
      <c r="I255" s="3"/>
      <c r="J255" s="3"/>
      <c r="K255" s="42">
        <f t="shared" si="27"/>
        <v>0</v>
      </c>
    </row>
    <row r="256" spans="1:11" x14ac:dyDescent="0.25">
      <c r="A256" s="3"/>
      <c r="B256" s="54"/>
      <c r="C256" s="3"/>
      <c r="D256" s="3"/>
      <c r="E256" s="42">
        <f t="shared" si="26"/>
        <v>0</v>
      </c>
      <c r="G256" s="3"/>
      <c r="H256" s="54"/>
      <c r="I256" s="3"/>
      <c r="J256" s="3"/>
      <c r="K256" s="42">
        <f t="shared" si="27"/>
        <v>0</v>
      </c>
    </row>
    <row r="257" spans="1:11" x14ac:dyDescent="0.25">
      <c r="A257" s="3"/>
      <c r="B257" s="54"/>
      <c r="C257" s="3"/>
      <c r="D257" s="3"/>
      <c r="E257" s="42">
        <f t="shared" si="26"/>
        <v>0</v>
      </c>
      <c r="G257" s="3"/>
      <c r="H257" s="54"/>
      <c r="I257" s="3"/>
      <c r="J257" s="3"/>
      <c r="K257" s="42">
        <f t="shared" si="27"/>
        <v>0</v>
      </c>
    </row>
    <row r="258" spans="1:11" x14ac:dyDescent="0.25">
      <c r="A258" s="2"/>
      <c r="I258" s="5"/>
      <c r="J258" s="5"/>
      <c r="K258" s="5"/>
    </row>
    <row r="259" spans="1:11" ht="18.75" x14ac:dyDescent="0.25">
      <c r="A259" s="6" t="s">
        <v>10</v>
      </c>
      <c r="B259" s="59" t="s">
        <v>0</v>
      </c>
      <c r="C259" s="6" t="s">
        <v>2</v>
      </c>
      <c r="D259" s="6" t="s">
        <v>9</v>
      </c>
      <c r="E259" s="41" t="s">
        <v>1</v>
      </c>
      <c r="G259" s="6" t="s">
        <v>10</v>
      </c>
      <c r="H259" s="59" t="s">
        <v>0</v>
      </c>
      <c r="I259" s="6" t="s">
        <v>2</v>
      </c>
      <c r="J259" s="6" t="s">
        <v>9</v>
      </c>
      <c r="K259" s="41" t="s">
        <v>1</v>
      </c>
    </row>
    <row r="260" spans="1:11" s="18" customFormat="1" ht="21" x14ac:dyDescent="0.25">
      <c r="A260" s="13" t="s">
        <v>11</v>
      </c>
      <c r="B260" s="60"/>
      <c r="C260" s="15" t="e">
        <f>B260/E260</f>
        <v>#DIV/0!</v>
      </c>
      <c r="D260" s="16" t="e">
        <f>E260/B260</f>
        <v>#DIV/0!</v>
      </c>
      <c r="E260" s="19">
        <f>SUM(E262:E278)</f>
        <v>0</v>
      </c>
      <c r="G260" s="13" t="s">
        <v>11</v>
      </c>
      <c r="H260" s="60"/>
      <c r="I260" s="15" t="e">
        <f>H260/K260</f>
        <v>#DIV/0!</v>
      </c>
      <c r="J260" s="16" t="e">
        <f>K260/H260</f>
        <v>#DIV/0!</v>
      </c>
      <c r="K260" s="19">
        <f>SUM(K262:K278)</f>
        <v>0</v>
      </c>
    </row>
    <row r="261" spans="1:11" ht="31.5" x14ac:dyDescent="0.25">
      <c r="A261" s="9" t="s">
        <v>3</v>
      </c>
      <c r="B261" s="61" t="s">
        <v>4</v>
      </c>
      <c r="C261" s="10" t="s">
        <v>5</v>
      </c>
      <c r="D261" s="9" t="s">
        <v>6</v>
      </c>
      <c r="E261" s="11" t="s">
        <v>7</v>
      </c>
      <c r="F261" s="2"/>
      <c r="G261" s="9" t="s">
        <v>3</v>
      </c>
      <c r="H261" s="61" t="s">
        <v>4</v>
      </c>
      <c r="I261" s="10" t="s">
        <v>5</v>
      </c>
      <c r="J261" s="9" t="s">
        <v>6</v>
      </c>
      <c r="K261" s="11" t="s">
        <v>7</v>
      </c>
    </row>
    <row r="262" spans="1:11" x14ac:dyDescent="0.25">
      <c r="A262" s="3"/>
      <c r="B262" s="54"/>
      <c r="C262" s="3"/>
      <c r="D262" s="3"/>
      <c r="E262" s="42">
        <f>D262*B262</f>
        <v>0</v>
      </c>
      <c r="G262" s="3"/>
      <c r="H262" s="54"/>
      <c r="I262" s="3"/>
      <c r="J262" s="3"/>
      <c r="K262" s="42">
        <f>J262*H262</f>
        <v>0</v>
      </c>
    </row>
    <row r="263" spans="1:11" x14ac:dyDescent="0.25">
      <c r="A263" s="3"/>
      <c r="B263" s="54"/>
      <c r="C263" s="3"/>
      <c r="D263" s="3"/>
      <c r="E263" s="42">
        <f t="shared" ref="E263:E278" si="28">D263*B263</f>
        <v>0</v>
      </c>
      <c r="G263" s="3"/>
      <c r="H263" s="54"/>
      <c r="I263" s="3"/>
      <c r="J263" s="3"/>
      <c r="K263" s="42">
        <f t="shared" ref="K263:K278" si="29">J263*H263</f>
        <v>0</v>
      </c>
    </row>
    <row r="264" spans="1:11" x14ac:dyDescent="0.25">
      <c r="A264" s="3"/>
      <c r="B264" s="54"/>
      <c r="C264" s="3"/>
      <c r="D264" s="3"/>
      <c r="E264" s="42">
        <f t="shared" si="28"/>
        <v>0</v>
      </c>
      <c r="G264" s="3"/>
      <c r="H264" s="54"/>
      <c r="I264" s="3"/>
      <c r="J264" s="3"/>
      <c r="K264" s="42">
        <f t="shared" si="29"/>
        <v>0</v>
      </c>
    </row>
    <row r="265" spans="1:11" x14ac:dyDescent="0.25">
      <c r="A265" s="3"/>
      <c r="B265" s="54"/>
      <c r="C265" s="3"/>
      <c r="D265" s="3"/>
      <c r="E265" s="42">
        <f t="shared" si="28"/>
        <v>0</v>
      </c>
      <c r="G265" s="3"/>
      <c r="H265" s="54"/>
      <c r="I265" s="3"/>
      <c r="J265" s="3"/>
      <c r="K265" s="42">
        <f t="shared" si="29"/>
        <v>0</v>
      </c>
    </row>
    <row r="266" spans="1:11" x14ac:dyDescent="0.25">
      <c r="A266" s="3"/>
      <c r="B266" s="54"/>
      <c r="C266" s="3"/>
      <c r="D266" s="3"/>
      <c r="E266" s="42">
        <f t="shared" si="28"/>
        <v>0</v>
      </c>
      <c r="G266" s="3"/>
      <c r="H266" s="54"/>
      <c r="I266" s="3"/>
      <c r="J266" s="3"/>
      <c r="K266" s="42">
        <f t="shared" si="29"/>
        <v>0</v>
      </c>
    </row>
    <row r="267" spans="1:11" x14ac:dyDescent="0.25">
      <c r="A267" s="3"/>
      <c r="B267" s="54"/>
      <c r="C267" s="3"/>
      <c r="D267" s="3"/>
      <c r="E267" s="42">
        <f t="shared" si="28"/>
        <v>0</v>
      </c>
      <c r="G267" s="3"/>
      <c r="H267" s="54"/>
      <c r="I267" s="3"/>
      <c r="J267" s="3"/>
      <c r="K267" s="42">
        <f t="shared" si="29"/>
        <v>0</v>
      </c>
    </row>
    <row r="268" spans="1:11" x14ac:dyDescent="0.25">
      <c r="A268" s="3"/>
      <c r="B268" s="54"/>
      <c r="C268" s="3"/>
      <c r="D268" s="3"/>
      <c r="E268" s="42">
        <f t="shared" si="28"/>
        <v>0</v>
      </c>
      <c r="G268" s="3"/>
      <c r="H268" s="54"/>
      <c r="I268" s="3"/>
      <c r="J268" s="3"/>
      <c r="K268" s="42">
        <f t="shared" si="29"/>
        <v>0</v>
      </c>
    </row>
    <row r="269" spans="1:11" x14ac:dyDescent="0.25">
      <c r="A269" s="3"/>
      <c r="B269" s="54"/>
      <c r="C269" s="3"/>
      <c r="D269" s="3"/>
      <c r="E269" s="42">
        <f t="shared" si="28"/>
        <v>0</v>
      </c>
      <c r="G269" s="3"/>
      <c r="H269" s="54"/>
      <c r="I269" s="3"/>
      <c r="J269" s="3"/>
      <c r="K269" s="42">
        <f t="shared" si="29"/>
        <v>0</v>
      </c>
    </row>
    <row r="270" spans="1:11" x14ac:dyDescent="0.25">
      <c r="A270" s="3"/>
      <c r="B270" s="54"/>
      <c r="C270" s="3"/>
      <c r="D270" s="3"/>
      <c r="E270" s="42">
        <f t="shared" si="28"/>
        <v>0</v>
      </c>
      <c r="G270" s="3"/>
      <c r="H270" s="54"/>
      <c r="I270" s="3"/>
      <c r="J270" s="3"/>
      <c r="K270" s="42">
        <f t="shared" si="29"/>
        <v>0</v>
      </c>
    </row>
    <row r="271" spans="1:11" s="2" customFormat="1" x14ac:dyDescent="0.25">
      <c r="A271" s="3"/>
      <c r="B271" s="54"/>
      <c r="C271" s="3"/>
      <c r="D271" s="3"/>
      <c r="E271" s="42">
        <f t="shared" si="28"/>
        <v>0</v>
      </c>
      <c r="F271" s="1"/>
      <c r="G271" s="3"/>
      <c r="H271" s="54"/>
      <c r="I271" s="3"/>
      <c r="J271" s="3"/>
      <c r="K271" s="42">
        <f t="shared" si="29"/>
        <v>0</v>
      </c>
    </row>
    <row r="272" spans="1:11" x14ac:dyDescent="0.25">
      <c r="A272" s="3"/>
      <c r="B272" s="54"/>
      <c r="C272" s="3"/>
      <c r="D272" s="3"/>
      <c r="E272" s="42">
        <f t="shared" si="28"/>
        <v>0</v>
      </c>
      <c r="G272" s="3"/>
      <c r="H272" s="54"/>
      <c r="I272" s="3"/>
      <c r="J272" s="3"/>
      <c r="K272" s="42">
        <f t="shared" si="29"/>
        <v>0</v>
      </c>
    </row>
    <row r="273" spans="1:11" x14ac:dyDescent="0.25">
      <c r="A273" s="3"/>
      <c r="B273" s="54"/>
      <c r="C273" s="3"/>
      <c r="D273" s="3"/>
      <c r="E273" s="42">
        <f t="shared" si="28"/>
        <v>0</v>
      </c>
      <c r="G273" s="3"/>
      <c r="H273" s="54"/>
      <c r="I273" s="3"/>
      <c r="J273" s="3"/>
      <c r="K273" s="42">
        <f t="shared" si="29"/>
        <v>0</v>
      </c>
    </row>
    <row r="274" spans="1:11" x14ac:dyDescent="0.25">
      <c r="A274" s="3"/>
      <c r="B274" s="54"/>
      <c r="C274" s="3"/>
      <c r="D274" s="3"/>
      <c r="E274" s="42">
        <f t="shared" si="28"/>
        <v>0</v>
      </c>
      <c r="G274" s="3"/>
      <c r="H274" s="54"/>
      <c r="I274" s="3"/>
      <c r="J274" s="3"/>
      <c r="K274" s="42">
        <f t="shared" si="29"/>
        <v>0</v>
      </c>
    </row>
    <row r="275" spans="1:11" x14ac:dyDescent="0.25">
      <c r="A275" s="3"/>
      <c r="B275" s="54"/>
      <c r="C275" s="3"/>
      <c r="D275" s="3"/>
      <c r="E275" s="42">
        <f t="shared" si="28"/>
        <v>0</v>
      </c>
      <c r="G275" s="3"/>
      <c r="H275" s="54"/>
      <c r="I275" s="3"/>
      <c r="J275" s="3"/>
      <c r="K275" s="42">
        <f t="shared" si="29"/>
        <v>0</v>
      </c>
    </row>
    <row r="276" spans="1:11" x14ac:dyDescent="0.25">
      <c r="A276" s="3"/>
      <c r="B276" s="54"/>
      <c r="C276" s="3"/>
      <c r="D276" s="3"/>
      <c r="E276" s="42">
        <f t="shared" si="28"/>
        <v>0</v>
      </c>
      <c r="G276" s="3"/>
      <c r="H276" s="54"/>
      <c r="I276" s="3"/>
      <c r="J276" s="3"/>
      <c r="K276" s="42">
        <f t="shared" si="29"/>
        <v>0</v>
      </c>
    </row>
    <row r="277" spans="1:11" x14ac:dyDescent="0.25">
      <c r="A277" s="3"/>
      <c r="B277" s="54"/>
      <c r="C277" s="3"/>
      <c r="D277" s="3"/>
      <c r="E277" s="42">
        <f t="shared" si="28"/>
        <v>0</v>
      </c>
      <c r="G277" s="3"/>
      <c r="H277" s="54"/>
      <c r="I277" s="3"/>
      <c r="J277" s="3"/>
      <c r="K277" s="42">
        <f t="shared" si="29"/>
        <v>0</v>
      </c>
    </row>
    <row r="278" spans="1:11" x14ac:dyDescent="0.25">
      <c r="A278" s="3"/>
      <c r="B278" s="54"/>
      <c r="C278" s="3"/>
      <c r="D278" s="3"/>
      <c r="E278" s="42">
        <f t="shared" si="28"/>
        <v>0</v>
      </c>
      <c r="G278" s="3"/>
      <c r="H278" s="54"/>
      <c r="I278" s="3"/>
      <c r="J278" s="3"/>
      <c r="K278" s="42">
        <f t="shared" si="29"/>
        <v>0</v>
      </c>
    </row>
    <row r="280" spans="1:11" ht="18.75" x14ac:dyDescent="0.25">
      <c r="A280" s="6" t="s">
        <v>10</v>
      </c>
      <c r="B280" s="59" t="s">
        <v>0</v>
      </c>
      <c r="C280" s="6" t="s">
        <v>2</v>
      </c>
      <c r="D280" s="6" t="s">
        <v>9</v>
      </c>
      <c r="E280" s="41" t="s">
        <v>1</v>
      </c>
      <c r="G280" s="6" t="s">
        <v>10</v>
      </c>
      <c r="H280" s="59" t="s">
        <v>0</v>
      </c>
      <c r="I280" s="6" t="s">
        <v>2</v>
      </c>
      <c r="J280" s="6" t="s">
        <v>9</v>
      </c>
      <c r="K280" s="41" t="s">
        <v>1</v>
      </c>
    </row>
    <row r="281" spans="1:11" s="18" customFormat="1" ht="21" x14ac:dyDescent="0.25">
      <c r="A281" s="13" t="s">
        <v>11</v>
      </c>
      <c r="B281" s="60"/>
      <c r="C281" s="15" t="e">
        <f>B281/E281</f>
        <v>#DIV/0!</v>
      </c>
      <c r="D281" s="16" t="e">
        <f>E281/B281</f>
        <v>#DIV/0!</v>
      </c>
      <c r="E281" s="19">
        <f>SUM(E283:E299)</f>
        <v>0</v>
      </c>
      <c r="G281" s="13" t="s">
        <v>11</v>
      </c>
      <c r="H281" s="60"/>
      <c r="I281" s="15" t="e">
        <f>H281/K281</f>
        <v>#DIV/0!</v>
      </c>
      <c r="J281" s="16" t="e">
        <f>K281/H281</f>
        <v>#DIV/0!</v>
      </c>
      <c r="K281" s="19">
        <f>SUM(K283:K299)</f>
        <v>0</v>
      </c>
    </row>
    <row r="282" spans="1:11" ht="31.5" x14ac:dyDescent="0.25">
      <c r="A282" s="9" t="s">
        <v>3</v>
      </c>
      <c r="B282" s="61" t="s">
        <v>4</v>
      </c>
      <c r="C282" s="10" t="s">
        <v>5</v>
      </c>
      <c r="D282" s="9" t="s">
        <v>6</v>
      </c>
      <c r="E282" s="11" t="s">
        <v>7</v>
      </c>
      <c r="F282" s="2"/>
      <c r="G282" s="9" t="s">
        <v>3</v>
      </c>
      <c r="H282" s="61" t="s">
        <v>4</v>
      </c>
      <c r="I282" s="10" t="s">
        <v>5</v>
      </c>
      <c r="J282" s="9" t="s">
        <v>6</v>
      </c>
      <c r="K282" s="11" t="s">
        <v>7</v>
      </c>
    </row>
    <row r="283" spans="1:11" x14ac:dyDescent="0.25">
      <c r="A283" s="3"/>
      <c r="B283" s="54"/>
      <c r="C283" s="3"/>
      <c r="D283" s="3"/>
      <c r="E283" s="42">
        <f>D283*B283</f>
        <v>0</v>
      </c>
      <c r="G283" s="3"/>
      <c r="H283" s="54"/>
      <c r="I283" s="3"/>
      <c r="J283" s="3"/>
      <c r="K283" s="42">
        <f>J283*H283</f>
        <v>0</v>
      </c>
    </row>
    <row r="284" spans="1:11" x14ac:dyDescent="0.25">
      <c r="A284" s="3"/>
      <c r="B284" s="54"/>
      <c r="C284" s="3"/>
      <c r="D284" s="3"/>
      <c r="E284" s="42">
        <f t="shared" ref="E284:E299" si="30">D284*B284</f>
        <v>0</v>
      </c>
      <c r="G284" s="3"/>
      <c r="H284" s="54"/>
      <c r="I284" s="3"/>
      <c r="J284" s="3"/>
      <c r="K284" s="42">
        <f t="shared" ref="K284:K299" si="31">J284*H284</f>
        <v>0</v>
      </c>
    </row>
    <row r="285" spans="1:11" x14ac:dyDescent="0.25">
      <c r="A285" s="3"/>
      <c r="B285" s="54"/>
      <c r="C285" s="3"/>
      <c r="D285" s="3"/>
      <c r="E285" s="42">
        <f t="shared" si="30"/>
        <v>0</v>
      </c>
      <c r="G285" s="3"/>
      <c r="H285" s="54"/>
      <c r="I285" s="3"/>
      <c r="J285" s="3"/>
      <c r="K285" s="42">
        <f t="shared" si="31"/>
        <v>0</v>
      </c>
    </row>
    <row r="286" spans="1:11" x14ac:dyDescent="0.25">
      <c r="A286" s="3"/>
      <c r="B286" s="54"/>
      <c r="C286" s="3"/>
      <c r="D286" s="3"/>
      <c r="E286" s="42">
        <f t="shared" si="30"/>
        <v>0</v>
      </c>
      <c r="G286" s="3"/>
      <c r="H286" s="54"/>
      <c r="I286" s="3"/>
      <c r="J286" s="3"/>
      <c r="K286" s="42">
        <f t="shared" si="31"/>
        <v>0</v>
      </c>
    </row>
    <row r="287" spans="1:11" x14ac:dyDescent="0.25">
      <c r="A287" s="3"/>
      <c r="B287" s="54"/>
      <c r="C287" s="3"/>
      <c r="D287" s="3"/>
      <c r="E287" s="42">
        <f t="shared" si="30"/>
        <v>0</v>
      </c>
      <c r="G287" s="3"/>
      <c r="H287" s="54"/>
      <c r="I287" s="3"/>
      <c r="J287" s="3"/>
      <c r="K287" s="42">
        <f t="shared" si="31"/>
        <v>0</v>
      </c>
    </row>
    <row r="288" spans="1:11" x14ac:dyDescent="0.25">
      <c r="A288" s="3"/>
      <c r="B288" s="54"/>
      <c r="C288" s="3"/>
      <c r="D288" s="3"/>
      <c r="E288" s="42">
        <f t="shared" si="30"/>
        <v>0</v>
      </c>
      <c r="G288" s="3"/>
      <c r="H288" s="54"/>
      <c r="I288" s="3"/>
      <c r="J288" s="3"/>
      <c r="K288" s="42">
        <f t="shared" si="31"/>
        <v>0</v>
      </c>
    </row>
    <row r="289" spans="1:11" x14ac:dyDescent="0.25">
      <c r="A289" s="3"/>
      <c r="B289" s="54"/>
      <c r="C289" s="3"/>
      <c r="D289" s="3"/>
      <c r="E289" s="42">
        <f t="shared" si="30"/>
        <v>0</v>
      </c>
      <c r="G289" s="3"/>
      <c r="H289" s="54"/>
      <c r="I289" s="3"/>
      <c r="J289" s="3"/>
      <c r="K289" s="42">
        <f t="shared" si="31"/>
        <v>0</v>
      </c>
    </row>
    <row r="290" spans="1:11" x14ac:dyDescent="0.25">
      <c r="A290" s="3"/>
      <c r="B290" s="54"/>
      <c r="C290" s="3"/>
      <c r="D290" s="3"/>
      <c r="E290" s="42">
        <f t="shared" si="30"/>
        <v>0</v>
      </c>
      <c r="G290" s="3"/>
      <c r="H290" s="54"/>
      <c r="I290" s="3"/>
      <c r="J290" s="3"/>
      <c r="K290" s="42">
        <f t="shared" si="31"/>
        <v>0</v>
      </c>
    </row>
    <row r="291" spans="1:11" x14ac:dyDescent="0.25">
      <c r="A291" s="3"/>
      <c r="B291" s="54"/>
      <c r="C291" s="3"/>
      <c r="D291" s="3"/>
      <c r="E291" s="42">
        <f t="shared" si="30"/>
        <v>0</v>
      </c>
      <c r="G291" s="3"/>
      <c r="H291" s="54"/>
      <c r="I291" s="3"/>
      <c r="J291" s="3"/>
      <c r="K291" s="42">
        <f t="shared" si="31"/>
        <v>0</v>
      </c>
    </row>
    <row r="292" spans="1:11" s="2" customFormat="1" x14ac:dyDescent="0.25">
      <c r="A292" s="3"/>
      <c r="B292" s="54"/>
      <c r="C292" s="3"/>
      <c r="D292" s="3"/>
      <c r="E292" s="42">
        <f t="shared" si="30"/>
        <v>0</v>
      </c>
      <c r="F292" s="1"/>
      <c r="G292" s="3"/>
      <c r="H292" s="54"/>
      <c r="I292" s="3"/>
      <c r="J292" s="3"/>
      <c r="K292" s="42">
        <f t="shared" si="31"/>
        <v>0</v>
      </c>
    </row>
    <row r="293" spans="1:11" x14ac:dyDescent="0.25">
      <c r="A293" s="3"/>
      <c r="B293" s="54"/>
      <c r="C293" s="3"/>
      <c r="D293" s="3"/>
      <c r="E293" s="42">
        <f t="shared" si="30"/>
        <v>0</v>
      </c>
      <c r="G293" s="3"/>
      <c r="H293" s="54"/>
      <c r="I293" s="3"/>
      <c r="J293" s="3"/>
      <c r="K293" s="42">
        <f t="shared" si="31"/>
        <v>0</v>
      </c>
    </row>
    <row r="294" spans="1:11" x14ac:dyDescent="0.25">
      <c r="A294" s="3"/>
      <c r="B294" s="54"/>
      <c r="C294" s="3"/>
      <c r="D294" s="3"/>
      <c r="E294" s="42">
        <f t="shared" si="30"/>
        <v>0</v>
      </c>
      <c r="G294" s="3"/>
      <c r="H294" s="54"/>
      <c r="I294" s="3"/>
      <c r="J294" s="3"/>
      <c r="K294" s="42">
        <f t="shared" si="31"/>
        <v>0</v>
      </c>
    </row>
    <row r="295" spans="1:11" x14ac:dyDescent="0.25">
      <c r="A295" s="3"/>
      <c r="B295" s="54"/>
      <c r="C295" s="3"/>
      <c r="D295" s="3"/>
      <c r="E295" s="42">
        <f t="shared" si="30"/>
        <v>0</v>
      </c>
      <c r="G295" s="3"/>
      <c r="H295" s="54"/>
      <c r="I295" s="3"/>
      <c r="J295" s="3"/>
      <c r="K295" s="42">
        <f t="shared" si="31"/>
        <v>0</v>
      </c>
    </row>
    <row r="296" spans="1:11" x14ac:dyDescent="0.25">
      <c r="A296" s="3"/>
      <c r="B296" s="54"/>
      <c r="C296" s="3"/>
      <c r="D296" s="3"/>
      <c r="E296" s="42">
        <f t="shared" si="30"/>
        <v>0</v>
      </c>
      <c r="G296" s="3"/>
      <c r="H296" s="54"/>
      <c r="I296" s="3"/>
      <c r="J296" s="3"/>
      <c r="K296" s="42">
        <f t="shared" si="31"/>
        <v>0</v>
      </c>
    </row>
    <row r="297" spans="1:11" x14ac:dyDescent="0.25">
      <c r="A297" s="3"/>
      <c r="B297" s="54"/>
      <c r="C297" s="3"/>
      <c r="D297" s="3"/>
      <c r="E297" s="42">
        <f t="shared" si="30"/>
        <v>0</v>
      </c>
      <c r="G297" s="3"/>
      <c r="H297" s="54"/>
      <c r="I297" s="3"/>
      <c r="J297" s="3"/>
      <c r="K297" s="42">
        <f t="shared" si="31"/>
        <v>0</v>
      </c>
    </row>
    <row r="298" spans="1:11" x14ac:dyDescent="0.25">
      <c r="A298" s="3"/>
      <c r="B298" s="54"/>
      <c r="C298" s="3"/>
      <c r="D298" s="3"/>
      <c r="E298" s="42">
        <f t="shared" si="30"/>
        <v>0</v>
      </c>
      <c r="G298" s="3"/>
      <c r="H298" s="54"/>
      <c r="I298" s="3"/>
      <c r="J298" s="3"/>
      <c r="K298" s="42">
        <f t="shared" si="31"/>
        <v>0</v>
      </c>
    </row>
    <row r="299" spans="1:11" x14ac:dyDescent="0.25">
      <c r="A299" s="3"/>
      <c r="B299" s="54"/>
      <c r="C299" s="3"/>
      <c r="D299" s="3"/>
      <c r="E299" s="42">
        <f t="shared" si="30"/>
        <v>0</v>
      </c>
      <c r="G299" s="3"/>
      <c r="H299" s="54"/>
      <c r="I299" s="3"/>
      <c r="J299" s="3"/>
      <c r="K299" s="42">
        <f t="shared" si="31"/>
        <v>0</v>
      </c>
    </row>
    <row r="301" spans="1:11" ht="18.75" x14ac:dyDescent="0.25">
      <c r="A301" s="6" t="s">
        <v>10</v>
      </c>
      <c r="B301" s="59" t="s">
        <v>0</v>
      </c>
      <c r="C301" s="6" t="s">
        <v>2</v>
      </c>
      <c r="D301" s="6" t="s">
        <v>9</v>
      </c>
      <c r="E301" s="41" t="s">
        <v>1</v>
      </c>
      <c r="G301" s="6" t="s">
        <v>10</v>
      </c>
      <c r="H301" s="59" t="s">
        <v>0</v>
      </c>
      <c r="I301" s="6" t="s">
        <v>2</v>
      </c>
      <c r="J301" s="6" t="s">
        <v>9</v>
      </c>
      <c r="K301" s="41" t="s">
        <v>1</v>
      </c>
    </row>
    <row r="302" spans="1:11" s="18" customFormat="1" ht="21" x14ac:dyDescent="0.25">
      <c r="A302" s="13" t="s">
        <v>11</v>
      </c>
      <c r="B302" s="60"/>
      <c r="C302" s="15" t="e">
        <f>B302/E302</f>
        <v>#DIV/0!</v>
      </c>
      <c r="D302" s="16" t="e">
        <f>E302/B302</f>
        <v>#DIV/0!</v>
      </c>
      <c r="E302" s="19">
        <f>SUM(E304:E320)</f>
        <v>0</v>
      </c>
      <c r="G302" s="13" t="s">
        <v>11</v>
      </c>
      <c r="H302" s="60"/>
      <c r="I302" s="15" t="e">
        <f>H302/K302</f>
        <v>#DIV/0!</v>
      </c>
      <c r="J302" s="16" t="e">
        <f>K302/H302</f>
        <v>#DIV/0!</v>
      </c>
      <c r="K302" s="19">
        <f>SUM(K304:K320)</f>
        <v>0</v>
      </c>
    </row>
    <row r="303" spans="1:11" ht="31.5" x14ac:dyDescent="0.25">
      <c r="A303" s="9" t="s">
        <v>3</v>
      </c>
      <c r="B303" s="61" t="s">
        <v>4</v>
      </c>
      <c r="C303" s="10" t="s">
        <v>5</v>
      </c>
      <c r="D303" s="9" t="s">
        <v>6</v>
      </c>
      <c r="E303" s="11" t="s">
        <v>7</v>
      </c>
      <c r="F303" s="2"/>
      <c r="G303" s="9" t="s">
        <v>3</v>
      </c>
      <c r="H303" s="61" t="s">
        <v>4</v>
      </c>
      <c r="I303" s="10" t="s">
        <v>5</v>
      </c>
      <c r="J303" s="9" t="s">
        <v>6</v>
      </c>
      <c r="K303" s="11" t="s">
        <v>7</v>
      </c>
    </row>
    <row r="304" spans="1:11" x14ac:dyDescent="0.25">
      <c r="A304" s="3"/>
      <c r="B304" s="54"/>
      <c r="C304" s="3"/>
      <c r="D304" s="3"/>
      <c r="E304" s="42">
        <f>D304*B304</f>
        <v>0</v>
      </c>
      <c r="G304" s="3"/>
      <c r="H304" s="54"/>
      <c r="I304" s="3"/>
      <c r="J304" s="3"/>
      <c r="K304" s="42">
        <f>J304*H304</f>
        <v>0</v>
      </c>
    </row>
    <row r="305" spans="1:11" x14ac:dyDescent="0.25">
      <c r="A305" s="3"/>
      <c r="B305" s="54"/>
      <c r="C305" s="3"/>
      <c r="D305" s="3"/>
      <c r="E305" s="42">
        <f t="shared" ref="E305:E320" si="32">D305*B305</f>
        <v>0</v>
      </c>
      <c r="G305" s="3"/>
      <c r="H305" s="54"/>
      <c r="I305" s="3"/>
      <c r="J305" s="3"/>
      <c r="K305" s="42">
        <f t="shared" ref="K305:K320" si="33">J305*H305</f>
        <v>0</v>
      </c>
    </row>
    <row r="306" spans="1:11" x14ac:dyDescent="0.25">
      <c r="A306" s="3"/>
      <c r="B306" s="54"/>
      <c r="C306" s="3"/>
      <c r="D306" s="3"/>
      <c r="E306" s="42">
        <f t="shared" si="32"/>
        <v>0</v>
      </c>
      <c r="G306" s="3"/>
      <c r="H306" s="54"/>
      <c r="I306" s="3"/>
      <c r="J306" s="3"/>
      <c r="K306" s="42">
        <f t="shared" si="33"/>
        <v>0</v>
      </c>
    </row>
    <row r="307" spans="1:11" x14ac:dyDescent="0.25">
      <c r="A307" s="3"/>
      <c r="B307" s="54"/>
      <c r="C307" s="3"/>
      <c r="D307" s="3"/>
      <c r="E307" s="42">
        <f t="shared" si="32"/>
        <v>0</v>
      </c>
      <c r="G307" s="3"/>
      <c r="H307" s="54"/>
      <c r="I307" s="3"/>
      <c r="J307" s="3"/>
      <c r="K307" s="42">
        <f t="shared" si="33"/>
        <v>0</v>
      </c>
    </row>
    <row r="308" spans="1:11" x14ac:dyDescent="0.25">
      <c r="A308" s="3"/>
      <c r="B308" s="54"/>
      <c r="C308" s="3"/>
      <c r="D308" s="3"/>
      <c r="E308" s="42">
        <f t="shared" si="32"/>
        <v>0</v>
      </c>
      <c r="G308" s="3"/>
      <c r="H308" s="54"/>
      <c r="I308" s="3"/>
      <c r="J308" s="3"/>
      <c r="K308" s="42">
        <f t="shared" si="33"/>
        <v>0</v>
      </c>
    </row>
    <row r="309" spans="1:11" x14ac:dyDescent="0.25">
      <c r="A309" s="3"/>
      <c r="B309" s="54"/>
      <c r="C309" s="3"/>
      <c r="D309" s="3"/>
      <c r="E309" s="42">
        <f t="shared" si="32"/>
        <v>0</v>
      </c>
      <c r="G309" s="3"/>
      <c r="H309" s="54"/>
      <c r="I309" s="3"/>
      <c r="J309" s="3"/>
      <c r="K309" s="42">
        <f t="shared" si="33"/>
        <v>0</v>
      </c>
    </row>
    <row r="310" spans="1:11" x14ac:dyDescent="0.25">
      <c r="A310" s="3"/>
      <c r="B310" s="54"/>
      <c r="C310" s="3"/>
      <c r="D310" s="3"/>
      <c r="E310" s="42">
        <f t="shared" si="32"/>
        <v>0</v>
      </c>
      <c r="G310" s="3"/>
      <c r="H310" s="54"/>
      <c r="I310" s="3"/>
      <c r="J310" s="3"/>
      <c r="K310" s="42">
        <f t="shared" si="33"/>
        <v>0</v>
      </c>
    </row>
    <row r="311" spans="1:11" x14ac:dyDescent="0.25">
      <c r="A311" s="3"/>
      <c r="B311" s="54"/>
      <c r="C311" s="3"/>
      <c r="D311" s="3"/>
      <c r="E311" s="42">
        <f t="shared" si="32"/>
        <v>0</v>
      </c>
      <c r="G311" s="3"/>
      <c r="H311" s="54"/>
      <c r="I311" s="3"/>
      <c r="J311" s="3"/>
      <c r="K311" s="42">
        <f t="shared" si="33"/>
        <v>0</v>
      </c>
    </row>
    <row r="312" spans="1:11" x14ac:dyDescent="0.25">
      <c r="A312" s="3"/>
      <c r="B312" s="54"/>
      <c r="C312" s="3"/>
      <c r="D312" s="3"/>
      <c r="E312" s="42">
        <f t="shared" si="32"/>
        <v>0</v>
      </c>
      <c r="G312" s="3"/>
      <c r="H312" s="54"/>
      <c r="I312" s="3"/>
      <c r="J312" s="3"/>
      <c r="K312" s="42">
        <f t="shared" si="33"/>
        <v>0</v>
      </c>
    </row>
    <row r="313" spans="1:11" s="2" customFormat="1" x14ac:dyDescent="0.25">
      <c r="A313" s="3"/>
      <c r="B313" s="54"/>
      <c r="C313" s="3"/>
      <c r="D313" s="3"/>
      <c r="E313" s="42">
        <f t="shared" si="32"/>
        <v>0</v>
      </c>
      <c r="F313" s="1"/>
      <c r="G313" s="3"/>
      <c r="H313" s="54"/>
      <c r="I313" s="3"/>
      <c r="J313" s="3"/>
      <c r="K313" s="42">
        <f t="shared" si="33"/>
        <v>0</v>
      </c>
    </row>
    <row r="314" spans="1:11" x14ac:dyDescent="0.25">
      <c r="A314" s="3"/>
      <c r="B314" s="54"/>
      <c r="C314" s="3"/>
      <c r="D314" s="3"/>
      <c r="E314" s="42">
        <f t="shared" si="32"/>
        <v>0</v>
      </c>
      <c r="G314" s="3"/>
      <c r="H314" s="54"/>
      <c r="I314" s="3"/>
      <c r="J314" s="3"/>
      <c r="K314" s="42">
        <f t="shared" si="33"/>
        <v>0</v>
      </c>
    </row>
    <row r="315" spans="1:11" x14ac:dyDescent="0.25">
      <c r="A315" s="3"/>
      <c r="B315" s="54"/>
      <c r="C315" s="3"/>
      <c r="D315" s="3"/>
      <c r="E315" s="42">
        <f t="shared" si="32"/>
        <v>0</v>
      </c>
      <c r="G315" s="3"/>
      <c r="H315" s="54"/>
      <c r="I315" s="3"/>
      <c r="J315" s="3"/>
      <c r="K315" s="42">
        <f t="shared" si="33"/>
        <v>0</v>
      </c>
    </row>
    <row r="316" spans="1:11" x14ac:dyDescent="0.25">
      <c r="A316" s="3"/>
      <c r="B316" s="54"/>
      <c r="C316" s="3"/>
      <c r="D316" s="3"/>
      <c r="E316" s="42">
        <f t="shared" si="32"/>
        <v>0</v>
      </c>
      <c r="G316" s="3"/>
      <c r="H316" s="54"/>
      <c r="I316" s="3"/>
      <c r="J316" s="3"/>
      <c r="K316" s="42">
        <f t="shared" si="33"/>
        <v>0</v>
      </c>
    </row>
    <row r="317" spans="1:11" x14ac:dyDescent="0.25">
      <c r="A317" s="3"/>
      <c r="B317" s="54"/>
      <c r="C317" s="3"/>
      <c r="D317" s="3"/>
      <c r="E317" s="42">
        <f t="shared" si="32"/>
        <v>0</v>
      </c>
      <c r="G317" s="3"/>
      <c r="H317" s="54"/>
      <c r="I317" s="3"/>
      <c r="J317" s="3"/>
      <c r="K317" s="42">
        <f t="shared" si="33"/>
        <v>0</v>
      </c>
    </row>
    <row r="318" spans="1:11" x14ac:dyDescent="0.25">
      <c r="A318" s="3"/>
      <c r="B318" s="54"/>
      <c r="C318" s="3"/>
      <c r="D318" s="3"/>
      <c r="E318" s="42">
        <f t="shared" si="32"/>
        <v>0</v>
      </c>
      <c r="G318" s="3"/>
      <c r="H318" s="54"/>
      <c r="I318" s="3"/>
      <c r="J318" s="3"/>
      <c r="K318" s="42">
        <f t="shared" si="33"/>
        <v>0</v>
      </c>
    </row>
    <row r="319" spans="1:11" x14ac:dyDescent="0.25">
      <c r="A319" s="3"/>
      <c r="B319" s="54"/>
      <c r="C319" s="3"/>
      <c r="D319" s="3"/>
      <c r="E319" s="42">
        <f t="shared" si="32"/>
        <v>0</v>
      </c>
      <c r="G319" s="3"/>
      <c r="H319" s="54"/>
      <c r="I319" s="3"/>
      <c r="J319" s="3"/>
      <c r="K319" s="42">
        <f t="shared" si="33"/>
        <v>0</v>
      </c>
    </row>
    <row r="320" spans="1:11" x14ac:dyDescent="0.25">
      <c r="A320" s="3"/>
      <c r="B320" s="54"/>
      <c r="C320" s="3"/>
      <c r="D320" s="3"/>
      <c r="E320" s="42">
        <f t="shared" si="32"/>
        <v>0</v>
      </c>
      <c r="G320" s="3"/>
      <c r="H320" s="54"/>
      <c r="I320" s="3"/>
      <c r="J320" s="3"/>
      <c r="K320" s="42">
        <f t="shared" si="33"/>
        <v>0</v>
      </c>
    </row>
    <row r="322" spans="1:11" ht="18.75" x14ac:dyDescent="0.25">
      <c r="A322" s="6" t="s">
        <v>10</v>
      </c>
      <c r="B322" s="59" t="s">
        <v>0</v>
      </c>
      <c r="C322" s="6" t="s">
        <v>2</v>
      </c>
      <c r="D322" s="6" t="s">
        <v>9</v>
      </c>
      <c r="E322" s="41" t="s">
        <v>1</v>
      </c>
      <c r="G322" s="6" t="s">
        <v>10</v>
      </c>
      <c r="H322" s="59" t="s">
        <v>0</v>
      </c>
      <c r="I322" s="6" t="s">
        <v>2</v>
      </c>
      <c r="J322" s="6" t="s">
        <v>9</v>
      </c>
      <c r="K322" s="41" t="s">
        <v>1</v>
      </c>
    </row>
    <row r="323" spans="1:11" s="18" customFormat="1" ht="21" x14ac:dyDescent="0.25">
      <c r="A323" s="13" t="s">
        <v>11</v>
      </c>
      <c r="B323" s="60"/>
      <c r="C323" s="15" t="e">
        <f>B323/E323</f>
        <v>#DIV/0!</v>
      </c>
      <c r="D323" s="16" t="e">
        <f>E323/B323</f>
        <v>#DIV/0!</v>
      </c>
      <c r="E323" s="19">
        <f>SUM(E325:E341)</f>
        <v>0</v>
      </c>
      <c r="G323" s="13" t="s">
        <v>11</v>
      </c>
      <c r="H323" s="60"/>
      <c r="I323" s="15" t="e">
        <f>H323/K323</f>
        <v>#DIV/0!</v>
      </c>
      <c r="J323" s="16" t="e">
        <f>K323/H323</f>
        <v>#DIV/0!</v>
      </c>
      <c r="K323" s="19">
        <f>SUM(K325:K341)</f>
        <v>0</v>
      </c>
    </row>
    <row r="324" spans="1:11" ht="31.5" x14ac:dyDescent="0.25">
      <c r="A324" s="9" t="s">
        <v>3</v>
      </c>
      <c r="B324" s="61" t="s">
        <v>4</v>
      </c>
      <c r="C324" s="10" t="s">
        <v>5</v>
      </c>
      <c r="D324" s="9" t="s">
        <v>6</v>
      </c>
      <c r="E324" s="11" t="s">
        <v>7</v>
      </c>
      <c r="F324" s="2"/>
      <c r="G324" s="9" t="s">
        <v>3</v>
      </c>
      <c r="H324" s="61" t="s">
        <v>4</v>
      </c>
      <c r="I324" s="10" t="s">
        <v>5</v>
      </c>
      <c r="J324" s="9" t="s">
        <v>6</v>
      </c>
      <c r="K324" s="11" t="s">
        <v>7</v>
      </c>
    </row>
    <row r="325" spans="1:11" x14ac:dyDescent="0.25">
      <c r="A325" s="3"/>
      <c r="B325" s="54"/>
      <c r="C325" s="3"/>
      <c r="D325" s="3"/>
      <c r="E325" s="42">
        <f>D325*B325</f>
        <v>0</v>
      </c>
      <c r="G325" s="3"/>
      <c r="H325" s="54"/>
      <c r="I325" s="3"/>
      <c r="J325" s="3"/>
      <c r="K325" s="42">
        <f>J325*H325</f>
        <v>0</v>
      </c>
    </row>
    <row r="326" spans="1:11" x14ac:dyDescent="0.25">
      <c r="A326" s="3"/>
      <c r="B326" s="54"/>
      <c r="C326" s="3"/>
      <c r="D326" s="3"/>
      <c r="E326" s="42">
        <f t="shared" ref="E326:E341" si="34">D326*B326</f>
        <v>0</v>
      </c>
      <c r="G326" s="3"/>
      <c r="H326" s="54"/>
      <c r="I326" s="3"/>
      <c r="J326" s="3"/>
      <c r="K326" s="42">
        <f t="shared" ref="K326:K341" si="35">J326*H326</f>
        <v>0</v>
      </c>
    </row>
    <row r="327" spans="1:11" x14ac:dyDescent="0.25">
      <c r="A327" s="3"/>
      <c r="B327" s="54"/>
      <c r="C327" s="3"/>
      <c r="D327" s="3"/>
      <c r="E327" s="42">
        <f t="shared" si="34"/>
        <v>0</v>
      </c>
      <c r="G327" s="3"/>
      <c r="H327" s="54"/>
      <c r="I327" s="3"/>
      <c r="J327" s="3"/>
      <c r="K327" s="42">
        <f t="shared" si="35"/>
        <v>0</v>
      </c>
    </row>
    <row r="328" spans="1:11" x14ac:dyDescent="0.25">
      <c r="A328" s="3"/>
      <c r="B328" s="54"/>
      <c r="C328" s="3"/>
      <c r="D328" s="3"/>
      <c r="E328" s="42">
        <f t="shared" si="34"/>
        <v>0</v>
      </c>
      <c r="G328" s="3"/>
      <c r="H328" s="54"/>
      <c r="I328" s="3"/>
      <c r="J328" s="3"/>
      <c r="K328" s="42">
        <f t="shared" si="35"/>
        <v>0</v>
      </c>
    </row>
    <row r="329" spans="1:11" x14ac:dyDescent="0.25">
      <c r="A329" s="3"/>
      <c r="B329" s="54"/>
      <c r="C329" s="3"/>
      <c r="D329" s="3"/>
      <c r="E329" s="42">
        <f t="shared" si="34"/>
        <v>0</v>
      </c>
      <c r="G329" s="3"/>
      <c r="H329" s="54"/>
      <c r="I329" s="3"/>
      <c r="J329" s="3"/>
      <c r="K329" s="42">
        <f t="shared" si="35"/>
        <v>0</v>
      </c>
    </row>
    <row r="330" spans="1:11" x14ac:dyDescent="0.25">
      <c r="A330" s="3"/>
      <c r="B330" s="54"/>
      <c r="C330" s="3"/>
      <c r="D330" s="3"/>
      <c r="E330" s="42">
        <f t="shared" si="34"/>
        <v>0</v>
      </c>
      <c r="G330" s="3"/>
      <c r="H330" s="54"/>
      <c r="I330" s="3"/>
      <c r="J330" s="3"/>
      <c r="K330" s="42">
        <f t="shared" si="35"/>
        <v>0</v>
      </c>
    </row>
    <row r="331" spans="1:11" x14ac:dyDescent="0.25">
      <c r="A331" s="3"/>
      <c r="B331" s="54"/>
      <c r="C331" s="3"/>
      <c r="D331" s="3"/>
      <c r="E331" s="42">
        <f t="shared" si="34"/>
        <v>0</v>
      </c>
      <c r="G331" s="3"/>
      <c r="H331" s="54"/>
      <c r="I331" s="3"/>
      <c r="J331" s="3"/>
      <c r="K331" s="42">
        <f t="shared" si="35"/>
        <v>0</v>
      </c>
    </row>
    <row r="332" spans="1:11" x14ac:dyDescent="0.25">
      <c r="A332" s="3"/>
      <c r="B332" s="54"/>
      <c r="C332" s="3"/>
      <c r="D332" s="3"/>
      <c r="E332" s="42">
        <f t="shared" si="34"/>
        <v>0</v>
      </c>
      <c r="G332" s="3"/>
      <c r="H332" s="54"/>
      <c r="I332" s="3"/>
      <c r="J332" s="3"/>
      <c r="K332" s="42">
        <f t="shared" si="35"/>
        <v>0</v>
      </c>
    </row>
    <row r="333" spans="1:11" x14ac:dyDescent="0.25">
      <c r="A333" s="3"/>
      <c r="B333" s="54"/>
      <c r="C333" s="3"/>
      <c r="D333" s="3"/>
      <c r="E333" s="42">
        <f t="shared" si="34"/>
        <v>0</v>
      </c>
      <c r="G333" s="3"/>
      <c r="H333" s="54"/>
      <c r="I333" s="3"/>
      <c r="J333" s="3"/>
      <c r="K333" s="42">
        <f t="shared" si="35"/>
        <v>0</v>
      </c>
    </row>
    <row r="334" spans="1:11" s="2" customFormat="1" x14ac:dyDescent="0.25">
      <c r="A334" s="3"/>
      <c r="B334" s="54"/>
      <c r="C334" s="3"/>
      <c r="D334" s="3"/>
      <c r="E334" s="42">
        <f t="shared" si="34"/>
        <v>0</v>
      </c>
      <c r="F334" s="1"/>
      <c r="G334" s="3"/>
      <c r="H334" s="54"/>
      <c r="I334" s="3"/>
      <c r="J334" s="3"/>
      <c r="K334" s="42">
        <f t="shared" si="35"/>
        <v>0</v>
      </c>
    </row>
    <row r="335" spans="1:11" x14ac:dyDescent="0.25">
      <c r="A335" s="3"/>
      <c r="B335" s="54"/>
      <c r="C335" s="3"/>
      <c r="D335" s="3"/>
      <c r="E335" s="42">
        <f t="shared" si="34"/>
        <v>0</v>
      </c>
      <c r="G335" s="3"/>
      <c r="H335" s="54"/>
      <c r="I335" s="3"/>
      <c r="J335" s="3"/>
      <c r="K335" s="42">
        <f t="shared" si="35"/>
        <v>0</v>
      </c>
    </row>
    <row r="336" spans="1:11" x14ac:dyDescent="0.25">
      <c r="A336" s="3"/>
      <c r="B336" s="54"/>
      <c r="C336" s="3"/>
      <c r="D336" s="3"/>
      <c r="E336" s="42">
        <f t="shared" si="34"/>
        <v>0</v>
      </c>
      <c r="G336" s="3"/>
      <c r="H336" s="54"/>
      <c r="I336" s="3"/>
      <c r="J336" s="3"/>
      <c r="K336" s="42">
        <f t="shared" si="35"/>
        <v>0</v>
      </c>
    </row>
    <row r="337" spans="1:11" x14ac:dyDescent="0.25">
      <c r="A337" s="3"/>
      <c r="B337" s="54"/>
      <c r="C337" s="3"/>
      <c r="D337" s="3"/>
      <c r="E337" s="42">
        <f t="shared" si="34"/>
        <v>0</v>
      </c>
      <c r="G337" s="3"/>
      <c r="H337" s="54"/>
      <c r="I337" s="3"/>
      <c r="J337" s="3"/>
      <c r="K337" s="42">
        <f t="shared" si="35"/>
        <v>0</v>
      </c>
    </row>
    <row r="338" spans="1:11" x14ac:dyDescent="0.25">
      <c r="A338" s="3"/>
      <c r="B338" s="54"/>
      <c r="C338" s="3"/>
      <c r="D338" s="3"/>
      <c r="E338" s="42">
        <f t="shared" si="34"/>
        <v>0</v>
      </c>
      <c r="G338" s="3"/>
      <c r="H338" s="54"/>
      <c r="I338" s="3"/>
      <c r="J338" s="3"/>
      <c r="K338" s="42">
        <f t="shared" si="35"/>
        <v>0</v>
      </c>
    </row>
    <row r="339" spans="1:11" x14ac:dyDescent="0.25">
      <c r="A339" s="3"/>
      <c r="B339" s="54"/>
      <c r="C339" s="3"/>
      <c r="D339" s="3"/>
      <c r="E339" s="42">
        <f t="shared" si="34"/>
        <v>0</v>
      </c>
      <c r="G339" s="3"/>
      <c r="H339" s="54"/>
      <c r="I339" s="3"/>
      <c r="J339" s="3"/>
      <c r="K339" s="42">
        <f t="shared" si="35"/>
        <v>0</v>
      </c>
    </row>
    <row r="340" spans="1:11" x14ac:dyDescent="0.25">
      <c r="A340" s="3"/>
      <c r="B340" s="54"/>
      <c r="C340" s="3"/>
      <c r="D340" s="3"/>
      <c r="E340" s="42">
        <f t="shared" si="34"/>
        <v>0</v>
      </c>
      <c r="G340" s="3"/>
      <c r="H340" s="54"/>
      <c r="I340" s="3"/>
      <c r="J340" s="3"/>
      <c r="K340" s="42">
        <f t="shared" si="35"/>
        <v>0</v>
      </c>
    </row>
    <row r="341" spans="1:11" x14ac:dyDescent="0.25">
      <c r="A341" s="3"/>
      <c r="B341" s="54"/>
      <c r="C341" s="3"/>
      <c r="D341" s="3"/>
      <c r="E341" s="42">
        <f t="shared" si="34"/>
        <v>0</v>
      </c>
      <c r="G341" s="3"/>
      <c r="H341" s="54"/>
      <c r="I341" s="3"/>
      <c r="J341" s="3"/>
      <c r="K341" s="42">
        <f t="shared" si="35"/>
        <v>0</v>
      </c>
    </row>
    <row r="342" spans="1:11" x14ac:dyDescent="0.25">
      <c r="A342" s="2"/>
      <c r="I342" s="5"/>
      <c r="J342" s="5"/>
      <c r="K342" s="5"/>
    </row>
    <row r="343" spans="1:11" ht="18.75" x14ac:dyDescent="0.25">
      <c r="A343" s="6" t="s">
        <v>10</v>
      </c>
      <c r="B343" s="59" t="s">
        <v>0</v>
      </c>
      <c r="C343" s="6" t="s">
        <v>2</v>
      </c>
      <c r="D343" s="6" t="s">
        <v>9</v>
      </c>
      <c r="E343" s="41" t="s">
        <v>1</v>
      </c>
      <c r="G343" s="6" t="s">
        <v>10</v>
      </c>
      <c r="H343" s="59" t="s">
        <v>0</v>
      </c>
      <c r="I343" s="6" t="s">
        <v>2</v>
      </c>
      <c r="J343" s="6" t="s">
        <v>9</v>
      </c>
      <c r="K343" s="41" t="s">
        <v>1</v>
      </c>
    </row>
    <row r="344" spans="1:11" s="18" customFormat="1" ht="21" x14ac:dyDescent="0.25">
      <c r="A344" s="13" t="s">
        <v>11</v>
      </c>
      <c r="B344" s="60"/>
      <c r="C344" s="15" t="e">
        <f>B344/E344</f>
        <v>#DIV/0!</v>
      </c>
      <c r="D344" s="16" t="e">
        <f>E344/B344</f>
        <v>#DIV/0!</v>
      </c>
      <c r="E344" s="19">
        <f>SUM(E346:E362)</f>
        <v>0</v>
      </c>
      <c r="G344" s="13" t="s">
        <v>11</v>
      </c>
      <c r="H344" s="60"/>
      <c r="I344" s="15" t="e">
        <f>H344/K344</f>
        <v>#DIV/0!</v>
      </c>
      <c r="J344" s="16" t="e">
        <f>K344/H344</f>
        <v>#DIV/0!</v>
      </c>
      <c r="K344" s="19">
        <f>SUM(K346:K362)</f>
        <v>0</v>
      </c>
    </row>
    <row r="345" spans="1:11" ht="31.5" x14ac:dyDescent="0.25">
      <c r="A345" s="9" t="s">
        <v>3</v>
      </c>
      <c r="B345" s="61" t="s">
        <v>4</v>
      </c>
      <c r="C345" s="10" t="s">
        <v>5</v>
      </c>
      <c r="D345" s="9" t="s">
        <v>6</v>
      </c>
      <c r="E345" s="11" t="s">
        <v>7</v>
      </c>
      <c r="F345" s="2"/>
      <c r="G345" s="9" t="s">
        <v>3</v>
      </c>
      <c r="H345" s="61" t="s">
        <v>4</v>
      </c>
      <c r="I345" s="10" t="s">
        <v>5</v>
      </c>
      <c r="J345" s="9" t="s">
        <v>6</v>
      </c>
      <c r="K345" s="11" t="s">
        <v>7</v>
      </c>
    </row>
    <row r="346" spans="1:11" x14ac:dyDescent="0.25">
      <c r="A346" s="3"/>
      <c r="B346" s="54"/>
      <c r="C346" s="3"/>
      <c r="D346" s="3"/>
      <c r="E346" s="42">
        <f>D346*B346</f>
        <v>0</v>
      </c>
      <c r="G346" s="3"/>
      <c r="H346" s="54"/>
      <c r="I346" s="3"/>
      <c r="J346" s="3"/>
      <c r="K346" s="42">
        <f>J346*H346</f>
        <v>0</v>
      </c>
    </row>
    <row r="347" spans="1:11" x14ac:dyDescent="0.25">
      <c r="A347" s="3"/>
      <c r="B347" s="54"/>
      <c r="C347" s="3"/>
      <c r="D347" s="3"/>
      <c r="E347" s="42">
        <f t="shared" ref="E347:E362" si="36">D347*B347</f>
        <v>0</v>
      </c>
      <c r="G347" s="3"/>
      <c r="H347" s="54"/>
      <c r="I347" s="3"/>
      <c r="J347" s="3"/>
      <c r="K347" s="42">
        <f t="shared" ref="K347:K362" si="37">J347*H347</f>
        <v>0</v>
      </c>
    </row>
    <row r="348" spans="1:11" x14ac:dyDescent="0.25">
      <c r="A348" s="3"/>
      <c r="B348" s="54"/>
      <c r="C348" s="3"/>
      <c r="D348" s="3"/>
      <c r="E348" s="42">
        <f t="shared" si="36"/>
        <v>0</v>
      </c>
      <c r="G348" s="3"/>
      <c r="H348" s="54"/>
      <c r="I348" s="3"/>
      <c r="J348" s="3"/>
      <c r="K348" s="42">
        <f t="shared" si="37"/>
        <v>0</v>
      </c>
    </row>
    <row r="349" spans="1:11" x14ac:dyDescent="0.25">
      <c r="A349" s="3"/>
      <c r="B349" s="54"/>
      <c r="C349" s="3"/>
      <c r="D349" s="3"/>
      <c r="E349" s="42">
        <f t="shared" si="36"/>
        <v>0</v>
      </c>
      <c r="G349" s="3"/>
      <c r="H349" s="54"/>
      <c r="I349" s="3"/>
      <c r="J349" s="3"/>
      <c r="K349" s="42">
        <f t="shared" si="37"/>
        <v>0</v>
      </c>
    </row>
    <row r="350" spans="1:11" x14ac:dyDescent="0.25">
      <c r="A350" s="3"/>
      <c r="B350" s="54"/>
      <c r="C350" s="3"/>
      <c r="D350" s="3"/>
      <c r="E350" s="42">
        <f t="shared" si="36"/>
        <v>0</v>
      </c>
      <c r="G350" s="3"/>
      <c r="H350" s="54"/>
      <c r="I350" s="3"/>
      <c r="J350" s="3"/>
      <c r="K350" s="42">
        <f t="shared" si="37"/>
        <v>0</v>
      </c>
    </row>
    <row r="351" spans="1:11" x14ac:dyDescent="0.25">
      <c r="A351" s="3"/>
      <c r="B351" s="54"/>
      <c r="C351" s="3"/>
      <c r="D351" s="3"/>
      <c r="E351" s="42">
        <f t="shared" si="36"/>
        <v>0</v>
      </c>
      <c r="G351" s="3"/>
      <c r="H351" s="54"/>
      <c r="I351" s="3"/>
      <c r="J351" s="3"/>
      <c r="K351" s="42">
        <f t="shared" si="37"/>
        <v>0</v>
      </c>
    </row>
    <row r="352" spans="1:11" x14ac:dyDescent="0.25">
      <c r="A352" s="3"/>
      <c r="B352" s="54"/>
      <c r="C352" s="3"/>
      <c r="D352" s="3"/>
      <c r="E352" s="42">
        <f t="shared" si="36"/>
        <v>0</v>
      </c>
      <c r="G352" s="3"/>
      <c r="H352" s="54"/>
      <c r="I352" s="3"/>
      <c r="J352" s="3"/>
      <c r="K352" s="42">
        <f t="shared" si="37"/>
        <v>0</v>
      </c>
    </row>
    <row r="353" spans="1:11" x14ac:dyDescent="0.25">
      <c r="A353" s="3"/>
      <c r="B353" s="54"/>
      <c r="C353" s="3"/>
      <c r="D353" s="3"/>
      <c r="E353" s="42">
        <f t="shared" si="36"/>
        <v>0</v>
      </c>
      <c r="G353" s="3"/>
      <c r="H353" s="54"/>
      <c r="I353" s="3"/>
      <c r="J353" s="3"/>
      <c r="K353" s="42">
        <f t="shared" si="37"/>
        <v>0</v>
      </c>
    </row>
    <row r="354" spans="1:11" x14ac:dyDescent="0.25">
      <c r="A354" s="3"/>
      <c r="B354" s="54"/>
      <c r="C354" s="3"/>
      <c r="D354" s="3"/>
      <c r="E354" s="42">
        <f t="shared" si="36"/>
        <v>0</v>
      </c>
      <c r="G354" s="3"/>
      <c r="H354" s="54"/>
      <c r="I354" s="3"/>
      <c r="J354" s="3"/>
      <c r="K354" s="42">
        <f t="shared" si="37"/>
        <v>0</v>
      </c>
    </row>
    <row r="355" spans="1:11" s="2" customFormat="1" x14ac:dyDescent="0.25">
      <c r="A355" s="3"/>
      <c r="B355" s="54"/>
      <c r="C355" s="3"/>
      <c r="D355" s="3"/>
      <c r="E355" s="42">
        <f t="shared" si="36"/>
        <v>0</v>
      </c>
      <c r="F355" s="1"/>
      <c r="G355" s="3"/>
      <c r="H355" s="54"/>
      <c r="I355" s="3"/>
      <c r="J355" s="3"/>
      <c r="K355" s="42">
        <f t="shared" si="37"/>
        <v>0</v>
      </c>
    </row>
    <row r="356" spans="1:11" x14ac:dyDescent="0.25">
      <c r="A356" s="3"/>
      <c r="B356" s="54"/>
      <c r="C356" s="3"/>
      <c r="D356" s="3"/>
      <c r="E356" s="42">
        <f t="shared" si="36"/>
        <v>0</v>
      </c>
      <c r="G356" s="3"/>
      <c r="H356" s="54"/>
      <c r="I356" s="3"/>
      <c r="J356" s="3"/>
      <c r="K356" s="42">
        <f t="shared" si="37"/>
        <v>0</v>
      </c>
    </row>
    <row r="357" spans="1:11" x14ac:dyDescent="0.25">
      <c r="A357" s="3"/>
      <c r="B357" s="54"/>
      <c r="C357" s="3"/>
      <c r="D357" s="3"/>
      <c r="E357" s="42">
        <f t="shared" si="36"/>
        <v>0</v>
      </c>
      <c r="G357" s="3"/>
      <c r="H357" s="54"/>
      <c r="I357" s="3"/>
      <c r="J357" s="3"/>
      <c r="K357" s="42">
        <f t="shared" si="37"/>
        <v>0</v>
      </c>
    </row>
    <row r="358" spans="1:11" x14ac:dyDescent="0.25">
      <c r="A358" s="3"/>
      <c r="B358" s="54"/>
      <c r="C358" s="3"/>
      <c r="D358" s="3"/>
      <c r="E358" s="42">
        <f t="shared" si="36"/>
        <v>0</v>
      </c>
      <c r="G358" s="3"/>
      <c r="H358" s="54"/>
      <c r="I358" s="3"/>
      <c r="J358" s="3"/>
      <c r="K358" s="42">
        <f t="shared" si="37"/>
        <v>0</v>
      </c>
    </row>
    <row r="359" spans="1:11" x14ac:dyDescent="0.25">
      <c r="A359" s="3"/>
      <c r="B359" s="54"/>
      <c r="C359" s="3"/>
      <c r="D359" s="3"/>
      <c r="E359" s="42">
        <f t="shared" si="36"/>
        <v>0</v>
      </c>
      <c r="G359" s="3"/>
      <c r="H359" s="54"/>
      <c r="I359" s="3"/>
      <c r="J359" s="3"/>
      <c r="K359" s="42">
        <f t="shared" si="37"/>
        <v>0</v>
      </c>
    </row>
    <row r="360" spans="1:11" x14ac:dyDescent="0.25">
      <c r="A360" s="3"/>
      <c r="B360" s="54"/>
      <c r="C360" s="3"/>
      <c r="D360" s="3"/>
      <c r="E360" s="42">
        <f t="shared" si="36"/>
        <v>0</v>
      </c>
      <c r="G360" s="3"/>
      <c r="H360" s="54"/>
      <c r="I360" s="3"/>
      <c r="J360" s="3"/>
      <c r="K360" s="42">
        <f t="shared" si="37"/>
        <v>0</v>
      </c>
    </row>
    <row r="361" spans="1:11" x14ac:dyDescent="0.25">
      <c r="A361" s="3"/>
      <c r="B361" s="54"/>
      <c r="C361" s="3"/>
      <c r="D361" s="3"/>
      <c r="E361" s="42">
        <f t="shared" si="36"/>
        <v>0</v>
      </c>
      <c r="G361" s="3"/>
      <c r="H361" s="54"/>
      <c r="I361" s="3"/>
      <c r="J361" s="3"/>
      <c r="K361" s="42">
        <f t="shared" si="37"/>
        <v>0</v>
      </c>
    </row>
    <row r="362" spans="1:11" x14ac:dyDescent="0.25">
      <c r="A362" s="3"/>
      <c r="B362" s="54"/>
      <c r="C362" s="3"/>
      <c r="D362" s="3"/>
      <c r="E362" s="42">
        <f t="shared" si="36"/>
        <v>0</v>
      </c>
      <c r="G362" s="3"/>
      <c r="H362" s="54"/>
      <c r="I362" s="3"/>
      <c r="J362" s="3"/>
      <c r="K362" s="42">
        <f t="shared" si="37"/>
        <v>0</v>
      </c>
    </row>
    <row r="364" spans="1:11" ht="18.75" x14ac:dyDescent="0.25">
      <c r="A364" s="6" t="s">
        <v>10</v>
      </c>
      <c r="B364" s="59" t="s">
        <v>0</v>
      </c>
      <c r="C364" s="6" t="s">
        <v>2</v>
      </c>
      <c r="D364" s="6" t="s">
        <v>9</v>
      </c>
      <c r="E364" s="41" t="s">
        <v>1</v>
      </c>
      <c r="G364" s="6" t="s">
        <v>10</v>
      </c>
      <c r="H364" s="59" t="s">
        <v>0</v>
      </c>
      <c r="I364" s="6" t="s">
        <v>2</v>
      </c>
      <c r="J364" s="6" t="s">
        <v>9</v>
      </c>
      <c r="K364" s="41" t="s">
        <v>1</v>
      </c>
    </row>
    <row r="365" spans="1:11" s="18" customFormat="1" ht="21" x14ac:dyDescent="0.25">
      <c r="A365" s="13" t="s">
        <v>11</v>
      </c>
      <c r="B365" s="60"/>
      <c r="C365" s="15" t="e">
        <f>B365/E365</f>
        <v>#DIV/0!</v>
      </c>
      <c r="D365" s="16" t="e">
        <f>E365/B365</f>
        <v>#DIV/0!</v>
      </c>
      <c r="E365" s="19">
        <f>SUM(E367:E383)</f>
        <v>0</v>
      </c>
      <c r="G365" s="13" t="s">
        <v>11</v>
      </c>
      <c r="H365" s="60"/>
      <c r="I365" s="15" t="e">
        <f>H365/K365</f>
        <v>#DIV/0!</v>
      </c>
      <c r="J365" s="16" t="e">
        <f>K365/H365</f>
        <v>#DIV/0!</v>
      </c>
      <c r="K365" s="19">
        <f>SUM(K367:K383)</f>
        <v>0</v>
      </c>
    </row>
    <row r="366" spans="1:11" ht="31.5" x14ac:dyDescent="0.25">
      <c r="A366" s="9" t="s">
        <v>3</v>
      </c>
      <c r="B366" s="61" t="s">
        <v>4</v>
      </c>
      <c r="C366" s="10" t="s">
        <v>5</v>
      </c>
      <c r="D366" s="9" t="s">
        <v>6</v>
      </c>
      <c r="E366" s="11" t="s">
        <v>7</v>
      </c>
      <c r="F366" s="2"/>
      <c r="G366" s="9" t="s">
        <v>3</v>
      </c>
      <c r="H366" s="61" t="s">
        <v>4</v>
      </c>
      <c r="I366" s="10" t="s">
        <v>5</v>
      </c>
      <c r="J366" s="9" t="s">
        <v>6</v>
      </c>
      <c r="K366" s="11" t="s">
        <v>7</v>
      </c>
    </row>
    <row r="367" spans="1:11" x14ac:dyDescent="0.25">
      <c r="A367" s="3"/>
      <c r="B367" s="54"/>
      <c r="C367" s="3"/>
      <c r="D367" s="3"/>
      <c r="E367" s="42">
        <f>D367*B367</f>
        <v>0</v>
      </c>
      <c r="G367" s="3"/>
      <c r="H367" s="54"/>
      <c r="I367" s="3"/>
      <c r="J367" s="3"/>
      <c r="K367" s="42">
        <f>J367*H367</f>
        <v>0</v>
      </c>
    </row>
    <row r="368" spans="1:11" x14ac:dyDescent="0.25">
      <c r="A368" s="3"/>
      <c r="B368" s="54"/>
      <c r="C368" s="3"/>
      <c r="D368" s="3"/>
      <c r="E368" s="42">
        <f t="shared" ref="E368:E383" si="38">D368*B368</f>
        <v>0</v>
      </c>
      <c r="G368" s="3"/>
      <c r="H368" s="54"/>
      <c r="I368" s="3"/>
      <c r="J368" s="3"/>
      <c r="K368" s="42">
        <f t="shared" ref="K368:K383" si="39">J368*H368</f>
        <v>0</v>
      </c>
    </row>
    <row r="369" spans="1:11" x14ac:dyDescent="0.25">
      <c r="A369" s="3"/>
      <c r="B369" s="54"/>
      <c r="C369" s="3"/>
      <c r="D369" s="3"/>
      <c r="E369" s="42">
        <f t="shared" si="38"/>
        <v>0</v>
      </c>
      <c r="G369" s="3"/>
      <c r="H369" s="54"/>
      <c r="I369" s="3"/>
      <c r="J369" s="3"/>
      <c r="K369" s="42">
        <f t="shared" si="39"/>
        <v>0</v>
      </c>
    </row>
    <row r="370" spans="1:11" x14ac:dyDescent="0.25">
      <c r="A370" s="3"/>
      <c r="B370" s="54"/>
      <c r="C370" s="3"/>
      <c r="D370" s="3"/>
      <c r="E370" s="42">
        <f t="shared" si="38"/>
        <v>0</v>
      </c>
      <c r="G370" s="3"/>
      <c r="H370" s="54"/>
      <c r="I370" s="3"/>
      <c r="J370" s="3"/>
      <c r="K370" s="42">
        <f t="shared" si="39"/>
        <v>0</v>
      </c>
    </row>
    <row r="371" spans="1:11" x14ac:dyDescent="0.25">
      <c r="A371" s="3"/>
      <c r="B371" s="54"/>
      <c r="C371" s="3"/>
      <c r="D371" s="3"/>
      <c r="E371" s="42">
        <f t="shared" si="38"/>
        <v>0</v>
      </c>
      <c r="G371" s="3"/>
      <c r="H371" s="54"/>
      <c r="I371" s="3"/>
      <c r="J371" s="3"/>
      <c r="K371" s="42">
        <f t="shared" si="39"/>
        <v>0</v>
      </c>
    </row>
    <row r="372" spans="1:11" x14ac:dyDescent="0.25">
      <c r="A372" s="3"/>
      <c r="B372" s="54"/>
      <c r="C372" s="3"/>
      <c r="D372" s="3"/>
      <c r="E372" s="42">
        <f t="shared" si="38"/>
        <v>0</v>
      </c>
      <c r="G372" s="3"/>
      <c r="H372" s="54"/>
      <c r="I372" s="3"/>
      <c r="J372" s="3"/>
      <c r="K372" s="42">
        <f t="shared" si="39"/>
        <v>0</v>
      </c>
    </row>
    <row r="373" spans="1:11" x14ac:dyDescent="0.25">
      <c r="A373" s="3"/>
      <c r="B373" s="54"/>
      <c r="C373" s="3"/>
      <c r="D373" s="3"/>
      <c r="E373" s="42">
        <f t="shared" si="38"/>
        <v>0</v>
      </c>
      <c r="G373" s="3"/>
      <c r="H373" s="54"/>
      <c r="I373" s="3"/>
      <c r="J373" s="3"/>
      <c r="K373" s="42">
        <f t="shared" si="39"/>
        <v>0</v>
      </c>
    </row>
    <row r="374" spans="1:11" x14ac:dyDescent="0.25">
      <c r="A374" s="3"/>
      <c r="B374" s="54"/>
      <c r="C374" s="3"/>
      <c r="D374" s="3"/>
      <c r="E374" s="42">
        <f t="shared" si="38"/>
        <v>0</v>
      </c>
      <c r="G374" s="3"/>
      <c r="H374" s="54"/>
      <c r="I374" s="3"/>
      <c r="J374" s="3"/>
      <c r="K374" s="42">
        <f t="shared" si="39"/>
        <v>0</v>
      </c>
    </row>
    <row r="375" spans="1:11" x14ac:dyDescent="0.25">
      <c r="A375" s="3"/>
      <c r="B375" s="54"/>
      <c r="C375" s="3"/>
      <c r="D375" s="3"/>
      <c r="E375" s="42">
        <f t="shared" si="38"/>
        <v>0</v>
      </c>
      <c r="G375" s="3"/>
      <c r="H375" s="54"/>
      <c r="I375" s="3"/>
      <c r="J375" s="3"/>
      <c r="K375" s="42">
        <f t="shared" si="39"/>
        <v>0</v>
      </c>
    </row>
    <row r="376" spans="1:11" s="2" customFormat="1" x14ac:dyDescent="0.25">
      <c r="A376" s="3"/>
      <c r="B376" s="54"/>
      <c r="C376" s="3"/>
      <c r="D376" s="3"/>
      <c r="E376" s="42">
        <f t="shared" si="38"/>
        <v>0</v>
      </c>
      <c r="F376" s="1"/>
      <c r="G376" s="3"/>
      <c r="H376" s="54"/>
      <c r="I376" s="3"/>
      <c r="J376" s="3"/>
      <c r="K376" s="42">
        <f t="shared" si="39"/>
        <v>0</v>
      </c>
    </row>
    <row r="377" spans="1:11" x14ac:dyDescent="0.25">
      <c r="A377" s="3"/>
      <c r="B377" s="54"/>
      <c r="C377" s="3"/>
      <c r="D377" s="3"/>
      <c r="E377" s="42">
        <f t="shared" si="38"/>
        <v>0</v>
      </c>
      <c r="G377" s="3"/>
      <c r="H377" s="54"/>
      <c r="I377" s="3"/>
      <c r="J377" s="3"/>
      <c r="K377" s="42">
        <f t="shared" si="39"/>
        <v>0</v>
      </c>
    </row>
    <row r="378" spans="1:11" x14ac:dyDescent="0.25">
      <c r="A378" s="3"/>
      <c r="B378" s="54"/>
      <c r="C378" s="3"/>
      <c r="D378" s="3"/>
      <c r="E378" s="42">
        <f t="shared" si="38"/>
        <v>0</v>
      </c>
      <c r="G378" s="3"/>
      <c r="H378" s="54"/>
      <c r="I378" s="3"/>
      <c r="J378" s="3"/>
      <c r="K378" s="42">
        <f t="shared" si="39"/>
        <v>0</v>
      </c>
    </row>
    <row r="379" spans="1:11" x14ac:dyDescent="0.25">
      <c r="A379" s="3"/>
      <c r="B379" s="54"/>
      <c r="C379" s="3"/>
      <c r="D379" s="3"/>
      <c r="E379" s="42">
        <f t="shared" si="38"/>
        <v>0</v>
      </c>
      <c r="G379" s="3"/>
      <c r="H379" s="54"/>
      <c r="I379" s="3"/>
      <c r="J379" s="3"/>
      <c r="K379" s="42">
        <f t="shared" si="39"/>
        <v>0</v>
      </c>
    </row>
    <row r="380" spans="1:11" x14ac:dyDescent="0.25">
      <c r="A380" s="3"/>
      <c r="B380" s="54"/>
      <c r="C380" s="3"/>
      <c r="D380" s="3"/>
      <c r="E380" s="42">
        <f t="shared" si="38"/>
        <v>0</v>
      </c>
      <c r="G380" s="3"/>
      <c r="H380" s="54"/>
      <c r="I380" s="3"/>
      <c r="J380" s="3"/>
      <c r="K380" s="42">
        <f t="shared" si="39"/>
        <v>0</v>
      </c>
    </row>
    <row r="381" spans="1:11" x14ac:dyDescent="0.25">
      <c r="A381" s="3"/>
      <c r="B381" s="54"/>
      <c r="C381" s="3"/>
      <c r="D381" s="3"/>
      <c r="E381" s="42">
        <f t="shared" si="38"/>
        <v>0</v>
      </c>
      <c r="G381" s="3"/>
      <c r="H381" s="54"/>
      <c r="I381" s="3"/>
      <c r="J381" s="3"/>
      <c r="K381" s="42">
        <f t="shared" si="39"/>
        <v>0</v>
      </c>
    </row>
    <row r="382" spans="1:11" x14ac:dyDescent="0.25">
      <c r="A382" s="3"/>
      <c r="B382" s="54"/>
      <c r="C382" s="3"/>
      <c r="D382" s="3"/>
      <c r="E382" s="42">
        <f t="shared" si="38"/>
        <v>0</v>
      </c>
      <c r="G382" s="3"/>
      <c r="H382" s="54"/>
      <c r="I382" s="3"/>
      <c r="J382" s="3"/>
      <c r="K382" s="42">
        <f t="shared" si="39"/>
        <v>0</v>
      </c>
    </row>
    <row r="383" spans="1:11" x14ac:dyDescent="0.25">
      <c r="A383" s="3"/>
      <c r="B383" s="54"/>
      <c r="C383" s="3"/>
      <c r="D383" s="3"/>
      <c r="E383" s="42">
        <f t="shared" si="38"/>
        <v>0</v>
      </c>
      <c r="G383" s="3"/>
      <c r="H383" s="54"/>
      <c r="I383" s="3"/>
      <c r="J383" s="3"/>
      <c r="K383" s="42">
        <f t="shared" si="39"/>
        <v>0</v>
      </c>
    </row>
    <row r="385" spans="1:11" ht="18.75" x14ac:dyDescent="0.25">
      <c r="A385" s="6" t="s">
        <v>10</v>
      </c>
      <c r="B385" s="59" t="s">
        <v>0</v>
      </c>
      <c r="C385" s="6" t="s">
        <v>2</v>
      </c>
      <c r="D385" s="6" t="s">
        <v>9</v>
      </c>
      <c r="E385" s="41" t="s">
        <v>1</v>
      </c>
      <c r="G385" s="6" t="s">
        <v>10</v>
      </c>
      <c r="H385" s="59" t="s">
        <v>0</v>
      </c>
      <c r="I385" s="6" t="s">
        <v>2</v>
      </c>
      <c r="J385" s="6" t="s">
        <v>9</v>
      </c>
      <c r="K385" s="41" t="s">
        <v>1</v>
      </c>
    </row>
    <row r="386" spans="1:11" s="18" customFormat="1" ht="21" x14ac:dyDescent="0.25">
      <c r="A386" s="13" t="s">
        <v>11</v>
      </c>
      <c r="B386" s="60"/>
      <c r="C386" s="15" t="e">
        <f>B386/E386</f>
        <v>#DIV/0!</v>
      </c>
      <c r="D386" s="16" t="e">
        <f>E386/B386</f>
        <v>#DIV/0!</v>
      </c>
      <c r="E386" s="19">
        <f>SUM(E388:E404)</f>
        <v>0</v>
      </c>
      <c r="G386" s="13" t="s">
        <v>11</v>
      </c>
      <c r="H386" s="60"/>
      <c r="I386" s="15" t="e">
        <f>H386/K386</f>
        <v>#DIV/0!</v>
      </c>
      <c r="J386" s="16" t="e">
        <f>K386/H386</f>
        <v>#DIV/0!</v>
      </c>
      <c r="K386" s="19">
        <f>SUM(K388:K404)</f>
        <v>0</v>
      </c>
    </row>
    <row r="387" spans="1:11" ht="31.5" x14ac:dyDescent="0.25">
      <c r="A387" s="9" t="s">
        <v>3</v>
      </c>
      <c r="B387" s="61" t="s">
        <v>4</v>
      </c>
      <c r="C387" s="10" t="s">
        <v>5</v>
      </c>
      <c r="D387" s="9" t="s">
        <v>6</v>
      </c>
      <c r="E387" s="11" t="s">
        <v>7</v>
      </c>
      <c r="F387" s="2"/>
      <c r="G387" s="9" t="s">
        <v>3</v>
      </c>
      <c r="H387" s="61" t="s">
        <v>4</v>
      </c>
      <c r="I387" s="10" t="s">
        <v>5</v>
      </c>
      <c r="J387" s="9" t="s">
        <v>6</v>
      </c>
      <c r="K387" s="11" t="s">
        <v>7</v>
      </c>
    </row>
    <row r="388" spans="1:11" x14ac:dyDescent="0.25">
      <c r="A388" s="3"/>
      <c r="B388" s="54"/>
      <c r="C388" s="3"/>
      <c r="D388" s="3"/>
      <c r="E388" s="42">
        <f>D388*B388</f>
        <v>0</v>
      </c>
      <c r="G388" s="3"/>
      <c r="H388" s="54"/>
      <c r="I388" s="3"/>
      <c r="J388" s="3"/>
      <c r="K388" s="42">
        <f>J388*H388</f>
        <v>0</v>
      </c>
    </row>
    <row r="389" spans="1:11" x14ac:dyDescent="0.25">
      <c r="A389" s="3"/>
      <c r="B389" s="54"/>
      <c r="C389" s="3"/>
      <c r="D389" s="3"/>
      <c r="E389" s="42">
        <f t="shared" ref="E389:E404" si="40">D389*B389</f>
        <v>0</v>
      </c>
      <c r="G389" s="3"/>
      <c r="H389" s="54"/>
      <c r="I389" s="3"/>
      <c r="J389" s="3"/>
      <c r="K389" s="42">
        <f t="shared" ref="K389:K404" si="41">J389*H389</f>
        <v>0</v>
      </c>
    </row>
    <row r="390" spans="1:11" x14ac:dyDescent="0.25">
      <c r="A390" s="3"/>
      <c r="B390" s="54"/>
      <c r="C390" s="3"/>
      <c r="D390" s="3"/>
      <c r="E390" s="42">
        <f t="shared" si="40"/>
        <v>0</v>
      </c>
      <c r="G390" s="3"/>
      <c r="H390" s="54"/>
      <c r="I390" s="3"/>
      <c r="J390" s="3"/>
      <c r="K390" s="42">
        <f t="shared" si="41"/>
        <v>0</v>
      </c>
    </row>
    <row r="391" spans="1:11" x14ac:dyDescent="0.25">
      <c r="A391" s="3"/>
      <c r="B391" s="54"/>
      <c r="C391" s="3"/>
      <c r="D391" s="3"/>
      <c r="E391" s="42">
        <f t="shared" si="40"/>
        <v>0</v>
      </c>
      <c r="G391" s="3"/>
      <c r="H391" s="54"/>
      <c r="I391" s="3"/>
      <c r="J391" s="3"/>
      <c r="K391" s="42">
        <f t="shared" si="41"/>
        <v>0</v>
      </c>
    </row>
    <row r="392" spans="1:11" x14ac:dyDescent="0.25">
      <c r="A392" s="3"/>
      <c r="B392" s="54"/>
      <c r="C392" s="3"/>
      <c r="D392" s="3"/>
      <c r="E392" s="42">
        <f t="shared" si="40"/>
        <v>0</v>
      </c>
      <c r="G392" s="3"/>
      <c r="H392" s="54"/>
      <c r="I392" s="3"/>
      <c r="J392" s="3"/>
      <c r="K392" s="42">
        <f t="shared" si="41"/>
        <v>0</v>
      </c>
    </row>
    <row r="393" spans="1:11" x14ac:dyDescent="0.25">
      <c r="A393" s="3"/>
      <c r="B393" s="54"/>
      <c r="C393" s="3"/>
      <c r="D393" s="3"/>
      <c r="E393" s="42">
        <f t="shared" si="40"/>
        <v>0</v>
      </c>
      <c r="G393" s="3"/>
      <c r="H393" s="54"/>
      <c r="I393" s="3"/>
      <c r="J393" s="3"/>
      <c r="K393" s="42">
        <f t="shared" si="41"/>
        <v>0</v>
      </c>
    </row>
    <row r="394" spans="1:11" x14ac:dyDescent="0.25">
      <c r="A394" s="3"/>
      <c r="B394" s="54"/>
      <c r="C394" s="3"/>
      <c r="D394" s="3"/>
      <c r="E394" s="42">
        <f t="shared" si="40"/>
        <v>0</v>
      </c>
      <c r="G394" s="3"/>
      <c r="H394" s="54"/>
      <c r="I394" s="3"/>
      <c r="J394" s="3"/>
      <c r="K394" s="42">
        <f t="shared" si="41"/>
        <v>0</v>
      </c>
    </row>
    <row r="395" spans="1:11" x14ac:dyDescent="0.25">
      <c r="A395" s="3"/>
      <c r="B395" s="54"/>
      <c r="C395" s="3"/>
      <c r="D395" s="3"/>
      <c r="E395" s="42">
        <f t="shared" si="40"/>
        <v>0</v>
      </c>
      <c r="G395" s="3"/>
      <c r="H395" s="54"/>
      <c r="I395" s="3"/>
      <c r="J395" s="3"/>
      <c r="K395" s="42">
        <f t="shared" si="41"/>
        <v>0</v>
      </c>
    </row>
    <row r="396" spans="1:11" x14ac:dyDescent="0.25">
      <c r="A396" s="3"/>
      <c r="B396" s="54"/>
      <c r="C396" s="3"/>
      <c r="D396" s="3"/>
      <c r="E396" s="42">
        <f t="shared" si="40"/>
        <v>0</v>
      </c>
      <c r="G396" s="3"/>
      <c r="H396" s="54"/>
      <c r="I396" s="3"/>
      <c r="J396" s="3"/>
      <c r="K396" s="42">
        <f t="shared" si="41"/>
        <v>0</v>
      </c>
    </row>
    <row r="397" spans="1:11" s="2" customFormat="1" x14ac:dyDescent="0.25">
      <c r="A397" s="3"/>
      <c r="B397" s="54"/>
      <c r="C397" s="3"/>
      <c r="D397" s="3"/>
      <c r="E397" s="42">
        <f t="shared" si="40"/>
        <v>0</v>
      </c>
      <c r="F397" s="1"/>
      <c r="G397" s="3"/>
      <c r="H397" s="54"/>
      <c r="I397" s="3"/>
      <c r="J397" s="3"/>
      <c r="K397" s="42">
        <f t="shared" si="41"/>
        <v>0</v>
      </c>
    </row>
    <row r="398" spans="1:11" x14ac:dyDescent="0.25">
      <c r="A398" s="3"/>
      <c r="B398" s="54"/>
      <c r="C398" s="3"/>
      <c r="D398" s="3"/>
      <c r="E398" s="42">
        <f t="shared" si="40"/>
        <v>0</v>
      </c>
      <c r="G398" s="3"/>
      <c r="H398" s="54"/>
      <c r="I398" s="3"/>
      <c r="J398" s="3"/>
      <c r="K398" s="42">
        <f t="shared" si="41"/>
        <v>0</v>
      </c>
    </row>
    <row r="399" spans="1:11" x14ac:dyDescent="0.25">
      <c r="A399" s="3"/>
      <c r="B399" s="54"/>
      <c r="C399" s="3"/>
      <c r="D399" s="3"/>
      <c r="E399" s="42">
        <f t="shared" si="40"/>
        <v>0</v>
      </c>
      <c r="G399" s="3"/>
      <c r="H399" s="54"/>
      <c r="I399" s="3"/>
      <c r="J399" s="3"/>
      <c r="K399" s="42">
        <f t="shared" si="41"/>
        <v>0</v>
      </c>
    </row>
    <row r="400" spans="1:11" x14ac:dyDescent="0.25">
      <c r="A400" s="3"/>
      <c r="B400" s="54"/>
      <c r="C400" s="3"/>
      <c r="D400" s="3"/>
      <c r="E400" s="42">
        <f t="shared" si="40"/>
        <v>0</v>
      </c>
      <c r="G400" s="3"/>
      <c r="H400" s="54"/>
      <c r="I400" s="3"/>
      <c r="J400" s="3"/>
      <c r="K400" s="42">
        <f t="shared" si="41"/>
        <v>0</v>
      </c>
    </row>
    <row r="401" spans="1:11" x14ac:dyDescent="0.25">
      <c r="A401" s="3"/>
      <c r="B401" s="54"/>
      <c r="C401" s="3"/>
      <c r="D401" s="3"/>
      <c r="E401" s="42">
        <f t="shared" si="40"/>
        <v>0</v>
      </c>
      <c r="G401" s="3"/>
      <c r="H401" s="54"/>
      <c r="I401" s="3"/>
      <c r="J401" s="3"/>
      <c r="K401" s="42">
        <f t="shared" si="41"/>
        <v>0</v>
      </c>
    </row>
    <row r="402" spans="1:11" x14ac:dyDescent="0.25">
      <c r="A402" s="3"/>
      <c r="B402" s="54"/>
      <c r="C402" s="3"/>
      <c r="D402" s="3"/>
      <c r="E402" s="42">
        <f t="shared" si="40"/>
        <v>0</v>
      </c>
      <c r="G402" s="3"/>
      <c r="H402" s="54"/>
      <c r="I402" s="3"/>
      <c r="J402" s="3"/>
      <c r="K402" s="42">
        <f t="shared" si="41"/>
        <v>0</v>
      </c>
    </row>
    <row r="403" spans="1:11" x14ac:dyDescent="0.25">
      <c r="A403" s="3"/>
      <c r="B403" s="54"/>
      <c r="C403" s="3"/>
      <c r="D403" s="3"/>
      <c r="E403" s="42">
        <f t="shared" si="40"/>
        <v>0</v>
      </c>
      <c r="G403" s="3"/>
      <c r="H403" s="54"/>
      <c r="I403" s="3"/>
      <c r="J403" s="3"/>
      <c r="K403" s="42">
        <f t="shared" si="41"/>
        <v>0</v>
      </c>
    </row>
    <row r="404" spans="1:11" x14ac:dyDescent="0.25">
      <c r="A404" s="3"/>
      <c r="B404" s="54"/>
      <c r="C404" s="3"/>
      <c r="D404" s="3"/>
      <c r="E404" s="42">
        <f t="shared" si="40"/>
        <v>0</v>
      </c>
      <c r="G404" s="3"/>
      <c r="H404" s="54"/>
      <c r="I404" s="3"/>
      <c r="J404" s="3"/>
      <c r="K404" s="42">
        <f t="shared" si="41"/>
        <v>0</v>
      </c>
    </row>
    <row r="406" spans="1:11" ht="18.75" x14ac:dyDescent="0.25">
      <c r="A406" s="6" t="s">
        <v>10</v>
      </c>
      <c r="B406" s="59" t="s">
        <v>0</v>
      </c>
      <c r="C406" s="6" t="s">
        <v>2</v>
      </c>
      <c r="D406" s="6" t="s">
        <v>9</v>
      </c>
      <c r="E406" s="41" t="s">
        <v>1</v>
      </c>
      <c r="G406" s="6" t="s">
        <v>10</v>
      </c>
      <c r="H406" s="59" t="s">
        <v>0</v>
      </c>
      <c r="I406" s="6" t="s">
        <v>2</v>
      </c>
      <c r="J406" s="6" t="s">
        <v>9</v>
      </c>
      <c r="K406" s="41" t="s">
        <v>1</v>
      </c>
    </row>
    <row r="407" spans="1:11" s="18" customFormat="1" ht="21" x14ac:dyDescent="0.25">
      <c r="A407" s="13" t="s">
        <v>11</v>
      </c>
      <c r="B407" s="60"/>
      <c r="C407" s="15" t="e">
        <f>B407/E407</f>
        <v>#DIV/0!</v>
      </c>
      <c r="D407" s="16" t="e">
        <f>E407/B407</f>
        <v>#DIV/0!</v>
      </c>
      <c r="E407" s="19">
        <f>SUM(E409:E425)</f>
        <v>0</v>
      </c>
      <c r="G407" s="13" t="s">
        <v>11</v>
      </c>
      <c r="H407" s="60"/>
      <c r="I407" s="15" t="e">
        <f>H407/K407</f>
        <v>#DIV/0!</v>
      </c>
      <c r="J407" s="16" t="e">
        <f>K407/H407</f>
        <v>#DIV/0!</v>
      </c>
      <c r="K407" s="19">
        <f>SUM(K409:K425)</f>
        <v>0</v>
      </c>
    </row>
    <row r="408" spans="1:11" ht="31.5" x14ac:dyDescent="0.25">
      <c r="A408" s="9" t="s">
        <v>3</v>
      </c>
      <c r="B408" s="61" t="s">
        <v>4</v>
      </c>
      <c r="C408" s="10" t="s">
        <v>5</v>
      </c>
      <c r="D408" s="9" t="s">
        <v>6</v>
      </c>
      <c r="E408" s="11" t="s">
        <v>7</v>
      </c>
      <c r="F408" s="2"/>
      <c r="G408" s="9" t="s">
        <v>3</v>
      </c>
      <c r="H408" s="61" t="s">
        <v>4</v>
      </c>
      <c r="I408" s="10" t="s">
        <v>5</v>
      </c>
      <c r="J408" s="9" t="s">
        <v>6</v>
      </c>
      <c r="K408" s="11" t="s">
        <v>7</v>
      </c>
    </row>
    <row r="409" spans="1:11" x14ac:dyDescent="0.25">
      <c r="A409" s="3"/>
      <c r="B409" s="54"/>
      <c r="C409" s="3"/>
      <c r="D409" s="3"/>
      <c r="E409" s="42">
        <f>D409*B409</f>
        <v>0</v>
      </c>
      <c r="G409" s="3"/>
      <c r="H409" s="54"/>
      <c r="I409" s="3"/>
      <c r="J409" s="3"/>
      <c r="K409" s="42">
        <f>J409*H409</f>
        <v>0</v>
      </c>
    </row>
    <row r="410" spans="1:11" x14ac:dyDescent="0.25">
      <c r="A410" s="3"/>
      <c r="B410" s="54"/>
      <c r="C410" s="3"/>
      <c r="D410" s="3"/>
      <c r="E410" s="42">
        <f t="shared" ref="E410:E425" si="42">D410*B410</f>
        <v>0</v>
      </c>
      <c r="G410" s="3"/>
      <c r="H410" s="54"/>
      <c r="I410" s="3"/>
      <c r="J410" s="3"/>
      <c r="K410" s="42">
        <f t="shared" ref="K410:K425" si="43">J410*H410</f>
        <v>0</v>
      </c>
    </row>
    <row r="411" spans="1:11" x14ac:dyDescent="0.25">
      <c r="A411" s="3"/>
      <c r="B411" s="54"/>
      <c r="C411" s="3"/>
      <c r="D411" s="3"/>
      <c r="E411" s="42">
        <f t="shared" si="42"/>
        <v>0</v>
      </c>
      <c r="G411" s="3"/>
      <c r="H411" s="54"/>
      <c r="I411" s="3"/>
      <c r="J411" s="3"/>
      <c r="K411" s="42">
        <f t="shared" si="43"/>
        <v>0</v>
      </c>
    </row>
    <row r="412" spans="1:11" x14ac:dyDescent="0.25">
      <c r="A412" s="3"/>
      <c r="B412" s="54"/>
      <c r="C412" s="3"/>
      <c r="D412" s="3"/>
      <c r="E412" s="42">
        <f t="shared" si="42"/>
        <v>0</v>
      </c>
      <c r="G412" s="3"/>
      <c r="H412" s="54"/>
      <c r="I412" s="3"/>
      <c r="J412" s="3"/>
      <c r="K412" s="42">
        <f t="shared" si="43"/>
        <v>0</v>
      </c>
    </row>
    <row r="413" spans="1:11" x14ac:dyDescent="0.25">
      <c r="A413" s="3"/>
      <c r="B413" s="54"/>
      <c r="C413" s="3"/>
      <c r="D413" s="3"/>
      <c r="E413" s="42">
        <f t="shared" si="42"/>
        <v>0</v>
      </c>
      <c r="G413" s="3"/>
      <c r="H413" s="54"/>
      <c r="I413" s="3"/>
      <c r="J413" s="3"/>
      <c r="K413" s="42">
        <f t="shared" si="43"/>
        <v>0</v>
      </c>
    </row>
    <row r="414" spans="1:11" x14ac:dyDescent="0.25">
      <c r="A414" s="3"/>
      <c r="B414" s="54"/>
      <c r="C414" s="3"/>
      <c r="D414" s="3"/>
      <c r="E414" s="42">
        <f t="shared" si="42"/>
        <v>0</v>
      </c>
      <c r="G414" s="3"/>
      <c r="H414" s="54"/>
      <c r="I414" s="3"/>
      <c r="J414" s="3"/>
      <c r="K414" s="42">
        <f t="shared" si="43"/>
        <v>0</v>
      </c>
    </row>
    <row r="415" spans="1:11" x14ac:dyDescent="0.25">
      <c r="A415" s="3"/>
      <c r="B415" s="54"/>
      <c r="C415" s="3"/>
      <c r="D415" s="3"/>
      <c r="E415" s="42">
        <f t="shared" si="42"/>
        <v>0</v>
      </c>
      <c r="G415" s="3"/>
      <c r="H415" s="54"/>
      <c r="I415" s="3"/>
      <c r="J415" s="3"/>
      <c r="K415" s="42">
        <f t="shared" si="43"/>
        <v>0</v>
      </c>
    </row>
    <row r="416" spans="1:11" x14ac:dyDescent="0.25">
      <c r="A416" s="3"/>
      <c r="B416" s="54"/>
      <c r="C416" s="3"/>
      <c r="D416" s="3"/>
      <c r="E416" s="42">
        <f t="shared" si="42"/>
        <v>0</v>
      </c>
      <c r="G416" s="3"/>
      <c r="H416" s="54"/>
      <c r="I416" s="3"/>
      <c r="J416" s="3"/>
      <c r="K416" s="42">
        <f t="shared" si="43"/>
        <v>0</v>
      </c>
    </row>
    <row r="417" spans="1:11" x14ac:dyDescent="0.25">
      <c r="A417" s="3"/>
      <c r="B417" s="54"/>
      <c r="C417" s="3"/>
      <c r="D417" s="3"/>
      <c r="E417" s="42">
        <f t="shared" si="42"/>
        <v>0</v>
      </c>
      <c r="G417" s="3"/>
      <c r="H417" s="54"/>
      <c r="I417" s="3"/>
      <c r="J417" s="3"/>
      <c r="K417" s="42">
        <f t="shared" si="43"/>
        <v>0</v>
      </c>
    </row>
    <row r="418" spans="1:11" s="2" customFormat="1" x14ac:dyDescent="0.25">
      <c r="A418" s="3"/>
      <c r="B418" s="54"/>
      <c r="C418" s="3"/>
      <c r="D418" s="3"/>
      <c r="E418" s="42">
        <f t="shared" si="42"/>
        <v>0</v>
      </c>
      <c r="F418" s="1"/>
      <c r="G418" s="3"/>
      <c r="H418" s="54"/>
      <c r="I418" s="3"/>
      <c r="J418" s="3"/>
      <c r="K418" s="42">
        <f t="shared" si="43"/>
        <v>0</v>
      </c>
    </row>
    <row r="419" spans="1:11" x14ac:dyDescent="0.25">
      <c r="A419" s="3"/>
      <c r="B419" s="54"/>
      <c r="C419" s="3"/>
      <c r="D419" s="3"/>
      <c r="E419" s="42">
        <f t="shared" si="42"/>
        <v>0</v>
      </c>
      <c r="G419" s="3"/>
      <c r="H419" s="54"/>
      <c r="I419" s="3"/>
      <c r="J419" s="3"/>
      <c r="K419" s="42">
        <f t="shared" si="43"/>
        <v>0</v>
      </c>
    </row>
    <row r="420" spans="1:11" x14ac:dyDescent="0.25">
      <c r="A420" s="3"/>
      <c r="B420" s="54"/>
      <c r="C420" s="3"/>
      <c r="D420" s="3"/>
      <c r="E420" s="42">
        <f t="shared" si="42"/>
        <v>0</v>
      </c>
      <c r="G420" s="3"/>
      <c r="H420" s="54"/>
      <c r="I420" s="3"/>
      <c r="J420" s="3"/>
      <c r="K420" s="42">
        <f t="shared" si="43"/>
        <v>0</v>
      </c>
    </row>
    <row r="421" spans="1:11" x14ac:dyDescent="0.25">
      <c r="A421" s="3"/>
      <c r="B421" s="54"/>
      <c r="C421" s="3"/>
      <c r="D421" s="3"/>
      <c r="E421" s="42">
        <f t="shared" si="42"/>
        <v>0</v>
      </c>
      <c r="G421" s="3"/>
      <c r="H421" s="54"/>
      <c r="I421" s="3"/>
      <c r="J421" s="3"/>
      <c r="K421" s="42">
        <f t="shared" si="43"/>
        <v>0</v>
      </c>
    </row>
    <row r="422" spans="1:11" x14ac:dyDescent="0.25">
      <c r="A422" s="3"/>
      <c r="B422" s="54"/>
      <c r="C422" s="3"/>
      <c r="D422" s="3"/>
      <c r="E422" s="42">
        <f t="shared" si="42"/>
        <v>0</v>
      </c>
      <c r="G422" s="3"/>
      <c r="H422" s="54"/>
      <c r="I422" s="3"/>
      <c r="J422" s="3"/>
      <c r="K422" s="42">
        <f t="shared" si="43"/>
        <v>0</v>
      </c>
    </row>
    <row r="423" spans="1:11" x14ac:dyDescent="0.25">
      <c r="A423" s="3"/>
      <c r="B423" s="54"/>
      <c r="C423" s="3"/>
      <c r="D423" s="3"/>
      <c r="E423" s="42">
        <f t="shared" si="42"/>
        <v>0</v>
      </c>
      <c r="G423" s="3"/>
      <c r="H423" s="54"/>
      <c r="I423" s="3"/>
      <c r="J423" s="3"/>
      <c r="K423" s="42">
        <f t="shared" si="43"/>
        <v>0</v>
      </c>
    </row>
    <row r="424" spans="1:11" x14ac:dyDescent="0.25">
      <c r="A424" s="3"/>
      <c r="B424" s="54"/>
      <c r="C424" s="3"/>
      <c r="D424" s="3"/>
      <c r="E424" s="42">
        <f t="shared" si="42"/>
        <v>0</v>
      </c>
      <c r="G424" s="3"/>
      <c r="H424" s="54"/>
      <c r="I424" s="3"/>
      <c r="J424" s="3"/>
      <c r="K424" s="42">
        <f t="shared" si="43"/>
        <v>0</v>
      </c>
    </row>
    <row r="425" spans="1:11" x14ac:dyDescent="0.25">
      <c r="A425" s="3"/>
      <c r="B425" s="54"/>
      <c r="C425" s="3"/>
      <c r="D425" s="3"/>
      <c r="E425" s="42">
        <f t="shared" si="42"/>
        <v>0</v>
      </c>
      <c r="G425" s="3"/>
      <c r="H425" s="54"/>
      <c r="I425" s="3"/>
      <c r="J425" s="3"/>
      <c r="K425" s="42">
        <f t="shared" si="43"/>
        <v>0</v>
      </c>
    </row>
    <row r="426" spans="1:11" x14ac:dyDescent="0.25">
      <c r="A426" s="2"/>
      <c r="I426" s="5"/>
      <c r="J426" s="5"/>
      <c r="K426" s="5"/>
    </row>
    <row r="427" spans="1:11" ht="18.75" x14ac:dyDescent="0.25">
      <c r="A427" s="6" t="s">
        <v>10</v>
      </c>
      <c r="B427" s="59" t="s">
        <v>0</v>
      </c>
      <c r="C427" s="6" t="s">
        <v>2</v>
      </c>
      <c r="D427" s="6" t="s">
        <v>9</v>
      </c>
      <c r="E427" s="41" t="s">
        <v>1</v>
      </c>
      <c r="G427" s="6" t="s">
        <v>10</v>
      </c>
      <c r="H427" s="59" t="s">
        <v>0</v>
      </c>
      <c r="I427" s="6" t="s">
        <v>2</v>
      </c>
      <c r="J427" s="6" t="s">
        <v>9</v>
      </c>
      <c r="K427" s="41" t="s">
        <v>1</v>
      </c>
    </row>
    <row r="428" spans="1:11" s="18" customFormat="1" ht="21" x14ac:dyDescent="0.25">
      <c r="A428" s="13" t="s">
        <v>11</v>
      </c>
      <c r="B428" s="60"/>
      <c r="C428" s="15" t="e">
        <f>B428/E428</f>
        <v>#DIV/0!</v>
      </c>
      <c r="D428" s="16" t="e">
        <f>E428/B428</f>
        <v>#DIV/0!</v>
      </c>
      <c r="E428" s="19">
        <f>SUM(E430:E446)</f>
        <v>0</v>
      </c>
      <c r="G428" s="13" t="s">
        <v>11</v>
      </c>
      <c r="H428" s="60"/>
      <c r="I428" s="15" t="e">
        <f>H428/K428</f>
        <v>#DIV/0!</v>
      </c>
      <c r="J428" s="16" t="e">
        <f>K428/H428</f>
        <v>#DIV/0!</v>
      </c>
      <c r="K428" s="19">
        <f>SUM(K430:K446)</f>
        <v>0</v>
      </c>
    </row>
    <row r="429" spans="1:11" ht="31.5" x14ac:dyDescent="0.25">
      <c r="A429" s="9" t="s">
        <v>3</v>
      </c>
      <c r="B429" s="61" t="s">
        <v>4</v>
      </c>
      <c r="C429" s="10" t="s">
        <v>5</v>
      </c>
      <c r="D429" s="9" t="s">
        <v>6</v>
      </c>
      <c r="E429" s="11" t="s">
        <v>7</v>
      </c>
      <c r="F429" s="2"/>
      <c r="G429" s="9" t="s">
        <v>3</v>
      </c>
      <c r="H429" s="61" t="s">
        <v>4</v>
      </c>
      <c r="I429" s="10" t="s">
        <v>5</v>
      </c>
      <c r="J429" s="9" t="s">
        <v>6</v>
      </c>
      <c r="K429" s="11" t="s">
        <v>7</v>
      </c>
    </row>
    <row r="430" spans="1:11" x14ac:dyDescent="0.25">
      <c r="A430" s="3"/>
      <c r="B430" s="54"/>
      <c r="C430" s="3"/>
      <c r="D430" s="3"/>
      <c r="E430" s="42">
        <f>D430*B430</f>
        <v>0</v>
      </c>
      <c r="G430" s="3"/>
      <c r="H430" s="54"/>
      <c r="I430" s="3"/>
      <c r="J430" s="3"/>
      <c r="K430" s="42">
        <f>J430*H430</f>
        <v>0</v>
      </c>
    </row>
    <row r="431" spans="1:11" x14ac:dyDescent="0.25">
      <c r="A431" s="3"/>
      <c r="B431" s="54"/>
      <c r="C431" s="3"/>
      <c r="D431" s="3"/>
      <c r="E431" s="42">
        <f t="shared" ref="E431:E446" si="44">D431*B431</f>
        <v>0</v>
      </c>
      <c r="G431" s="3"/>
      <c r="H431" s="54"/>
      <c r="I431" s="3"/>
      <c r="J431" s="3"/>
      <c r="K431" s="42">
        <f t="shared" ref="K431:K446" si="45">J431*H431</f>
        <v>0</v>
      </c>
    </row>
    <row r="432" spans="1:11" x14ac:dyDescent="0.25">
      <c r="A432" s="3"/>
      <c r="B432" s="54"/>
      <c r="C432" s="3"/>
      <c r="D432" s="3"/>
      <c r="E432" s="42">
        <f t="shared" si="44"/>
        <v>0</v>
      </c>
      <c r="G432" s="3"/>
      <c r="H432" s="54"/>
      <c r="I432" s="3"/>
      <c r="J432" s="3"/>
      <c r="K432" s="42">
        <f t="shared" si="45"/>
        <v>0</v>
      </c>
    </row>
    <row r="433" spans="1:11" x14ac:dyDescent="0.25">
      <c r="A433" s="3"/>
      <c r="B433" s="54"/>
      <c r="C433" s="3"/>
      <c r="D433" s="3"/>
      <c r="E433" s="42">
        <f t="shared" si="44"/>
        <v>0</v>
      </c>
      <c r="G433" s="3"/>
      <c r="H433" s="54"/>
      <c r="I433" s="3"/>
      <c r="J433" s="3"/>
      <c r="K433" s="42">
        <f t="shared" si="45"/>
        <v>0</v>
      </c>
    </row>
    <row r="434" spans="1:11" x14ac:dyDescent="0.25">
      <c r="A434" s="3"/>
      <c r="B434" s="54"/>
      <c r="C434" s="3"/>
      <c r="D434" s="3"/>
      <c r="E434" s="42">
        <f t="shared" si="44"/>
        <v>0</v>
      </c>
      <c r="G434" s="3"/>
      <c r="H434" s="54"/>
      <c r="I434" s="3"/>
      <c r="J434" s="3"/>
      <c r="K434" s="42">
        <f t="shared" si="45"/>
        <v>0</v>
      </c>
    </row>
    <row r="435" spans="1:11" x14ac:dyDescent="0.25">
      <c r="A435" s="3"/>
      <c r="B435" s="54"/>
      <c r="C435" s="3"/>
      <c r="D435" s="3"/>
      <c r="E435" s="42">
        <f t="shared" si="44"/>
        <v>0</v>
      </c>
      <c r="G435" s="3"/>
      <c r="H435" s="54"/>
      <c r="I435" s="3"/>
      <c r="J435" s="3"/>
      <c r="K435" s="42">
        <f t="shared" si="45"/>
        <v>0</v>
      </c>
    </row>
    <row r="436" spans="1:11" x14ac:dyDescent="0.25">
      <c r="A436" s="3"/>
      <c r="B436" s="54"/>
      <c r="C436" s="3"/>
      <c r="D436" s="3"/>
      <c r="E436" s="42">
        <f t="shared" si="44"/>
        <v>0</v>
      </c>
      <c r="G436" s="3"/>
      <c r="H436" s="54"/>
      <c r="I436" s="3"/>
      <c r="J436" s="3"/>
      <c r="K436" s="42">
        <f t="shared" si="45"/>
        <v>0</v>
      </c>
    </row>
    <row r="437" spans="1:11" x14ac:dyDescent="0.25">
      <c r="A437" s="3"/>
      <c r="B437" s="54"/>
      <c r="C437" s="3"/>
      <c r="D437" s="3"/>
      <c r="E437" s="42">
        <f t="shared" si="44"/>
        <v>0</v>
      </c>
      <c r="G437" s="3"/>
      <c r="H437" s="54"/>
      <c r="I437" s="3"/>
      <c r="J437" s="3"/>
      <c r="K437" s="42">
        <f t="shared" si="45"/>
        <v>0</v>
      </c>
    </row>
    <row r="438" spans="1:11" x14ac:dyDescent="0.25">
      <c r="A438" s="3"/>
      <c r="B438" s="54"/>
      <c r="C438" s="3"/>
      <c r="D438" s="3"/>
      <c r="E438" s="42">
        <f t="shared" si="44"/>
        <v>0</v>
      </c>
      <c r="G438" s="3"/>
      <c r="H438" s="54"/>
      <c r="I438" s="3"/>
      <c r="J438" s="3"/>
      <c r="K438" s="42">
        <f t="shared" si="45"/>
        <v>0</v>
      </c>
    </row>
    <row r="439" spans="1:11" s="2" customFormat="1" x14ac:dyDescent="0.25">
      <c r="A439" s="3"/>
      <c r="B439" s="54"/>
      <c r="C439" s="3"/>
      <c r="D439" s="3"/>
      <c r="E439" s="42">
        <f t="shared" si="44"/>
        <v>0</v>
      </c>
      <c r="F439" s="1"/>
      <c r="G439" s="3"/>
      <c r="H439" s="54"/>
      <c r="I439" s="3"/>
      <c r="J439" s="3"/>
      <c r="K439" s="42">
        <f t="shared" si="45"/>
        <v>0</v>
      </c>
    </row>
    <row r="440" spans="1:11" x14ac:dyDescent="0.25">
      <c r="A440" s="3"/>
      <c r="B440" s="54"/>
      <c r="C440" s="3"/>
      <c r="D440" s="3"/>
      <c r="E440" s="42">
        <f t="shared" si="44"/>
        <v>0</v>
      </c>
      <c r="G440" s="3"/>
      <c r="H440" s="54"/>
      <c r="I440" s="3"/>
      <c r="J440" s="3"/>
      <c r="K440" s="42">
        <f t="shared" si="45"/>
        <v>0</v>
      </c>
    </row>
    <row r="441" spans="1:11" x14ac:dyDescent="0.25">
      <c r="A441" s="3"/>
      <c r="B441" s="54"/>
      <c r="C441" s="3"/>
      <c r="D441" s="3"/>
      <c r="E441" s="42">
        <f t="shared" si="44"/>
        <v>0</v>
      </c>
      <c r="G441" s="3"/>
      <c r="H441" s="54"/>
      <c r="I441" s="3"/>
      <c r="J441" s="3"/>
      <c r="K441" s="42">
        <f t="shared" si="45"/>
        <v>0</v>
      </c>
    </row>
    <row r="442" spans="1:11" x14ac:dyDescent="0.25">
      <c r="A442" s="3"/>
      <c r="B442" s="54"/>
      <c r="C442" s="3"/>
      <c r="D442" s="3"/>
      <c r="E442" s="42">
        <f t="shared" si="44"/>
        <v>0</v>
      </c>
      <c r="G442" s="3"/>
      <c r="H442" s="54"/>
      <c r="I442" s="3"/>
      <c r="J442" s="3"/>
      <c r="K442" s="42">
        <f t="shared" si="45"/>
        <v>0</v>
      </c>
    </row>
    <row r="443" spans="1:11" x14ac:dyDescent="0.25">
      <c r="A443" s="3"/>
      <c r="B443" s="54"/>
      <c r="C443" s="3"/>
      <c r="D443" s="3"/>
      <c r="E443" s="42">
        <f t="shared" si="44"/>
        <v>0</v>
      </c>
      <c r="G443" s="3"/>
      <c r="H443" s="54"/>
      <c r="I443" s="3"/>
      <c r="J443" s="3"/>
      <c r="K443" s="42">
        <f t="shared" si="45"/>
        <v>0</v>
      </c>
    </row>
    <row r="444" spans="1:11" x14ac:dyDescent="0.25">
      <c r="A444" s="3"/>
      <c r="B444" s="54"/>
      <c r="C444" s="3"/>
      <c r="D444" s="3"/>
      <c r="E444" s="42">
        <f t="shared" si="44"/>
        <v>0</v>
      </c>
      <c r="G444" s="3"/>
      <c r="H444" s="54"/>
      <c r="I444" s="3"/>
      <c r="J444" s="3"/>
      <c r="K444" s="42">
        <f t="shared" si="45"/>
        <v>0</v>
      </c>
    </row>
    <row r="445" spans="1:11" x14ac:dyDescent="0.25">
      <c r="A445" s="3"/>
      <c r="B445" s="54"/>
      <c r="C445" s="3"/>
      <c r="D445" s="3"/>
      <c r="E445" s="42">
        <f t="shared" si="44"/>
        <v>0</v>
      </c>
      <c r="G445" s="3"/>
      <c r="H445" s="54"/>
      <c r="I445" s="3"/>
      <c r="J445" s="3"/>
      <c r="K445" s="42">
        <f t="shared" si="45"/>
        <v>0</v>
      </c>
    </row>
    <row r="446" spans="1:11" x14ac:dyDescent="0.25">
      <c r="A446" s="3"/>
      <c r="B446" s="54"/>
      <c r="C446" s="3"/>
      <c r="D446" s="3"/>
      <c r="E446" s="42">
        <f t="shared" si="44"/>
        <v>0</v>
      </c>
      <c r="G446" s="3"/>
      <c r="H446" s="54"/>
      <c r="I446" s="3"/>
      <c r="J446" s="3"/>
      <c r="K446" s="42">
        <f t="shared" si="45"/>
        <v>0</v>
      </c>
    </row>
    <row r="448" spans="1:11" ht="18.75" x14ac:dyDescent="0.25">
      <c r="A448" s="6" t="s">
        <v>10</v>
      </c>
      <c r="B448" s="59" t="s">
        <v>0</v>
      </c>
      <c r="C448" s="6" t="s">
        <v>2</v>
      </c>
      <c r="D448" s="6" t="s">
        <v>9</v>
      </c>
      <c r="E448" s="41" t="s">
        <v>1</v>
      </c>
      <c r="G448" s="6" t="s">
        <v>10</v>
      </c>
      <c r="H448" s="59" t="s">
        <v>0</v>
      </c>
      <c r="I448" s="6" t="s">
        <v>2</v>
      </c>
      <c r="J448" s="6" t="s">
        <v>9</v>
      </c>
      <c r="K448" s="41" t="s">
        <v>1</v>
      </c>
    </row>
    <row r="449" spans="1:11" s="18" customFormat="1" ht="21" x14ac:dyDescent="0.25">
      <c r="A449" s="13" t="s">
        <v>11</v>
      </c>
      <c r="B449" s="60"/>
      <c r="C449" s="15" t="e">
        <f>B449/E449</f>
        <v>#DIV/0!</v>
      </c>
      <c r="D449" s="16" t="e">
        <f>E449/B449</f>
        <v>#DIV/0!</v>
      </c>
      <c r="E449" s="19">
        <f>SUM(E451:E467)</f>
        <v>0</v>
      </c>
      <c r="G449" s="13" t="s">
        <v>11</v>
      </c>
      <c r="H449" s="60"/>
      <c r="I449" s="15" t="e">
        <f>H449/K449</f>
        <v>#DIV/0!</v>
      </c>
      <c r="J449" s="16" t="e">
        <f>K449/H449</f>
        <v>#DIV/0!</v>
      </c>
      <c r="K449" s="19">
        <f>SUM(K451:K467)</f>
        <v>0</v>
      </c>
    </row>
    <row r="450" spans="1:11" ht="31.5" x14ac:dyDescent="0.25">
      <c r="A450" s="9" t="s">
        <v>3</v>
      </c>
      <c r="B450" s="61" t="s">
        <v>4</v>
      </c>
      <c r="C450" s="10" t="s">
        <v>5</v>
      </c>
      <c r="D450" s="9" t="s">
        <v>6</v>
      </c>
      <c r="E450" s="11" t="s">
        <v>7</v>
      </c>
      <c r="F450" s="2"/>
      <c r="G450" s="9" t="s">
        <v>3</v>
      </c>
      <c r="H450" s="61" t="s">
        <v>4</v>
      </c>
      <c r="I450" s="10" t="s">
        <v>5</v>
      </c>
      <c r="J450" s="9" t="s">
        <v>6</v>
      </c>
      <c r="K450" s="11" t="s">
        <v>7</v>
      </c>
    </row>
    <row r="451" spans="1:11" x14ac:dyDescent="0.25">
      <c r="A451" s="3"/>
      <c r="B451" s="54"/>
      <c r="C451" s="3"/>
      <c r="D451" s="3"/>
      <c r="E451" s="42">
        <f>D451*B451</f>
        <v>0</v>
      </c>
      <c r="G451" s="3"/>
      <c r="H451" s="54"/>
      <c r="I451" s="3"/>
      <c r="J451" s="3"/>
      <c r="K451" s="42">
        <f>J451*H451</f>
        <v>0</v>
      </c>
    </row>
    <row r="452" spans="1:11" x14ac:dyDescent="0.25">
      <c r="A452" s="3"/>
      <c r="B452" s="54"/>
      <c r="C452" s="3"/>
      <c r="D452" s="3"/>
      <c r="E452" s="42">
        <f t="shared" ref="E452:E467" si="46">D452*B452</f>
        <v>0</v>
      </c>
      <c r="G452" s="3"/>
      <c r="H452" s="54"/>
      <c r="I452" s="3"/>
      <c r="J452" s="3"/>
      <c r="K452" s="42">
        <f t="shared" ref="K452:K467" si="47">J452*H452</f>
        <v>0</v>
      </c>
    </row>
    <row r="453" spans="1:11" x14ac:dyDescent="0.25">
      <c r="A453" s="3"/>
      <c r="B453" s="54"/>
      <c r="C453" s="3"/>
      <c r="D453" s="3"/>
      <c r="E453" s="42">
        <f t="shared" si="46"/>
        <v>0</v>
      </c>
      <c r="G453" s="3"/>
      <c r="H453" s="54"/>
      <c r="I453" s="3"/>
      <c r="J453" s="3"/>
      <c r="K453" s="42">
        <f t="shared" si="47"/>
        <v>0</v>
      </c>
    </row>
    <row r="454" spans="1:11" x14ac:dyDescent="0.25">
      <c r="A454" s="3"/>
      <c r="B454" s="54"/>
      <c r="C454" s="3"/>
      <c r="D454" s="3"/>
      <c r="E454" s="42">
        <f t="shared" si="46"/>
        <v>0</v>
      </c>
      <c r="G454" s="3"/>
      <c r="H454" s="54"/>
      <c r="I454" s="3"/>
      <c r="J454" s="3"/>
      <c r="K454" s="42">
        <f t="shared" si="47"/>
        <v>0</v>
      </c>
    </row>
    <row r="455" spans="1:11" x14ac:dyDescent="0.25">
      <c r="A455" s="3"/>
      <c r="B455" s="54"/>
      <c r="C455" s="3"/>
      <c r="D455" s="3"/>
      <c r="E455" s="42">
        <f t="shared" si="46"/>
        <v>0</v>
      </c>
      <c r="G455" s="3"/>
      <c r="H455" s="54"/>
      <c r="I455" s="3"/>
      <c r="J455" s="3"/>
      <c r="K455" s="42">
        <f t="shared" si="47"/>
        <v>0</v>
      </c>
    </row>
    <row r="456" spans="1:11" x14ac:dyDescent="0.25">
      <c r="A456" s="3"/>
      <c r="B456" s="54"/>
      <c r="C456" s="3"/>
      <c r="D456" s="3"/>
      <c r="E456" s="42">
        <f t="shared" si="46"/>
        <v>0</v>
      </c>
      <c r="G456" s="3"/>
      <c r="H456" s="54"/>
      <c r="I456" s="3"/>
      <c r="J456" s="3"/>
      <c r="K456" s="42">
        <f t="shared" si="47"/>
        <v>0</v>
      </c>
    </row>
    <row r="457" spans="1:11" x14ac:dyDescent="0.25">
      <c r="A457" s="3"/>
      <c r="B457" s="54"/>
      <c r="C457" s="3"/>
      <c r="D457" s="3"/>
      <c r="E457" s="42">
        <f t="shared" si="46"/>
        <v>0</v>
      </c>
      <c r="G457" s="3"/>
      <c r="H457" s="54"/>
      <c r="I457" s="3"/>
      <c r="J457" s="3"/>
      <c r="K457" s="42">
        <f t="shared" si="47"/>
        <v>0</v>
      </c>
    </row>
    <row r="458" spans="1:11" x14ac:dyDescent="0.25">
      <c r="A458" s="3"/>
      <c r="B458" s="54"/>
      <c r="C458" s="3"/>
      <c r="D458" s="3"/>
      <c r="E458" s="42">
        <f t="shared" si="46"/>
        <v>0</v>
      </c>
      <c r="G458" s="3"/>
      <c r="H458" s="54"/>
      <c r="I458" s="3"/>
      <c r="J458" s="3"/>
      <c r="K458" s="42">
        <f t="shared" si="47"/>
        <v>0</v>
      </c>
    </row>
    <row r="459" spans="1:11" x14ac:dyDescent="0.25">
      <c r="A459" s="3"/>
      <c r="B459" s="54"/>
      <c r="C459" s="3"/>
      <c r="D459" s="3"/>
      <c r="E459" s="42">
        <f t="shared" si="46"/>
        <v>0</v>
      </c>
      <c r="G459" s="3"/>
      <c r="H459" s="54"/>
      <c r="I459" s="3"/>
      <c r="J459" s="3"/>
      <c r="K459" s="42">
        <f t="shared" si="47"/>
        <v>0</v>
      </c>
    </row>
    <row r="460" spans="1:11" s="2" customFormat="1" x14ac:dyDescent="0.25">
      <c r="A460" s="3"/>
      <c r="B460" s="54"/>
      <c r="C460" s="3"/>
      <c r="D460" s="3"/>
      <c r="E460" s="42">
        <f t="shared" si="46"/>
        <v>0</v>
      </c>
      <c r="F460" s="1"/>
      <c r="G460" s="3"/>
      <c r="H460" s="54"/>
      <c r="I460" s="3"/>
      <c r="J460" s="3"/>
      <c r="K460" s="42">
        <f t="shared" si="47"/>
        <v>0</v>
      </c>
    </row>
    <row r="461" spans="1:11" x14ac:dyDescent="0.25">
      <c r="A461" s="3"/>
      <c r="B461" s="54"/>
      <c r="C461" s="3"/>
      <c r="D461" s="3"/>
      <c r="E461" s="42">
        <f t="shared" si="46"/>
        <v>0</v>
      </c>
      <c r="G461" s="3"/>
      <c r="H461" s="54"/>
      <c r="I461" s="3"/>
      <c r="J461" s="3"/>
      <c r="K461" s="42">
        <f t="shared" si="47"/>
        <v>0</v>
      </c>
    </row>
    <row r="462" spans="1:11" x14ac:dyDescent="0.25">
      <c r="A462" s="3"/>
      <c r="B462" s="54"/>
      <c r="C462" s="3"/>
      <c r="D462" s="3"/>
      <c r="E462" s="42">
        <f t="shared" si="46"/>
        <v>0</v>
      </c>
      <c r="G462" s="3"/>
      <c r="H462" s="54"/>
      <c r="I462" s="3"/>
      <c r="J462" s="3"/>
      <c r="K462" s="42">
        <f t="shared" si="47"/>
        <v>0</v>
      </c>
    </row>
    <row r="463" spans="1:11" x14ac:dyDescent="0.25">
      <c r="A463" s="3"/>
      <c r="B463" s="54"/>
      <c r="C463" s="3"/>
      <c r="D463" s="3"/>
      <c r="E463" s="42">
        <f t="shared" si="46"/>
        <v>0</v>
      </c>
      <c r="G463" s="3"/>
      <c r="H463" s="54"/>
      <c r="I463" s="3"/>
      <c r="J463" s="3"/>
      <c r="K463" s="42">
        <f t="shared" si="47"/>
        <v>0</v>
      </c>
    </row>
    <row r="464" spans="1:11" x14ac:dyDescent="0.25">
      <c r="A464" s="3"/>
      <c r="B464" s="54"/>
      <c r="C464" s="3"/>
      <c r="D464" s="3"/>
      <c r="E464" s="42">
        <f t="shared" si="46"/>
        <v>0</v>
      </c>
      <c r="G464" s="3"/>
      <c r="H464" s="54"/>
      <c r="I464" s="3"/>
      <c r="J464" s="3"/>
      <c r="K464" s="42">
        <f t="shared" si="47"/>
        <v>0</v>
      </c>
    </row>
    <row r="465" spans="1:11" x14ac:dyDescent="0.25">
      <c r="A465" s="3"/>
      <c r="B465" s="54"/>
      <c r="C465" s="3"/>
      <c r="D465" s="3"/>
      <c r="E465" s="42">
        <f t="shared" si="46"/>
        <v>0</v>
      </c>
      <c r="G465" s="3"/>
      <c r="H465" s="54"/>
      <c r="I465" s="3"/>
      <c r="J465" s="3"/>
      <c r="K465" s="42">
        <f t="shared" si="47"/>
        <v>0</v>
      </c>
    </row>
    <row r="466" spans="1:11" x14ac:dyDescent="0.25">
      <c r="A466" s="3"/>
      <c r="B466" s="54"/>
      <c r="C466" s="3"/>
      <c r="D466" s="3"/>
      <c r="E466" s="42">
        <f t="shared" si="46"/>
        <v>0</v>
      </c>
      <c r="G466" s="3"/>
      <c r="H466" s="54"/>
      <c r="I466" s="3"/>
      <c r="J466" s="3"/>
      <c r="K466" s="42">
        <f t="shared" si="47"/>
        <v>0</v>
      </c>
    </row>
    <row r="467" spans="1:11" x14ac:dyDescent="0.25">
      <c r="A467" s="3"/>
      <c r="B467" s="54"/>
      <c r="C467" s="3"/>
      <c r="D467" s="3"/>
      <c r="E467" s="42">
        <f t="shared" si="46"/>
        <v>0</v>
      </c>
      <c r="G467" s="3"/>
      <c r="H467" s="54"/>
      <c r="I467" s="3"/>
      <c r="J467" s="3"/>
      <c r="K467" s="42">
        <f t="shared" si="47"/>
        <v>0</v>
      </c>
    </row>
    <row r="469" spans="1:11" ht="18.75" x14ac:dyDescent="0.25">
      <c r="A469" s="6" t="s">
        <v>10</v>
      </c>
      <c r="B469" s="59" t="s">
        <v>0</v>
      </c>
      <c r="C469" s="6" t="s">
        <v>2</v>
      </c>
      <c r="D469" s="6" t="s">
        <v>9</v>
      </c>
      <c r="E469" s="41" t="s">
        <v>1</v>
      </c>
      <c r="G469" s="6" t="s">
        <v>10</v>
      </c>
      <c r="H469" s="59" t="s">
        <v>0</v>
      </c>
      <c r="I469" s="6" t="s">
        <v>2</v>
      </c>
      <c r="J469" s="6" t="s">
        <v>9</v>
      </c>
      <c r="K469" s="41" t="s">
        <v>1</v>
      </c>
    </row>
    <row r="470" spans="1:11" s="18" customFormat="1" ht="21" x14ac:dyDescent="0.25">
      <c r="A470" s="13" t="s">
        <v>11</v>
      </c>
      <c r="B470" s="60"/>
      <c r="C470" s="15" t="e">
        <f>B470/E470</f>
        <v>#DIV/0!</v>
      </c>
      <c r="D470" s="16" t="e">
        <f>E470/B470</f>
        <v>#DIV/0!</v>
      </c>
      <c r="E470" s="19">
        <f>SUM(E472:E488)</f>
        <v>0</v>
      </c>
      <c r="G470" s="13" t="s">
        <v>11</v>
      </c>
      <c r="H470" s="60"/>
      <c r="I470" s="15" t="e">
        <f>H470/K470</f>
        <v>#DIV/0!</v>
      </c>
      <c r="J470" s="16" t="e">
        <f>K470/H470</f>
        <v>#DIV/0!</v>
      </c>
      <c r="K470" s="19">
        <f>SUM(K472:K488)</f>
        <v>0</v>
      </c>
    </row>
    <row r="471" spans="1:11" ht="31.5" x14ac:dyDescent="0.25">
      <c r="A471" s="9" t="s">
        <v>3</v>
      </c>
      <c r="B471" s="61" t="s">
        <v>4</v>
      </c>
      <c r="C471" s="10" t="s">
        <v>5</v>
      </c>
      <c r="D471" s="9" t="s">
        <v>6</v>
      </c>
      <c r="E471" s="11" t="s">
        <v>7</v>
      </c>
      <c r="F471" s="2"/>
      <c r="G471" s="9" t="s">
        <v>3</v>
      </c>
      <c r="H471" s="61" t="s">
        <v>4</v>
      </c>
      <c r="I471" s="10" t="s">
        <v>5</v>
      </c>
      <c r="J471" s="9" t="s">
        <v>6</v>
      </c>
      <c r="K471" s="11" t="s">
        <v>7</v>
      </c>
    </row>
    <row r="472" spans="1:11" x14ac:dyDescent="0.25">
      <c r="A472" s="3"/>
      <c r="B472" s="54"/>
      <c r="C472" s="3"/>
      <c r="D472" s="3"/>
      <c r="E472" s="42">
        <f>D472*B472</f>
        <v>0</v>
      </c>
      <c r="G472" s="3"/>
      <c r="H472" s="54"/>
      <c r="I472" s="3"/>
      <c r="J472" s="3"/>
      <c r="K472" s="42">
        <f>J472*H472</f>
        <v>0</v>
      </c>
    </row>
    <row r="473" spans="1:11" x14ac:dyDescent="0.25">
      <c r="A473" s="3"/>
      <c r="B473" s="54"/>
      <c r="C473" s="3"/>
      <c r="D473" s="3"/>
      <c r="E473" s="42">
        <f t="shared" ref="E473:E488" si="48">D473*B473</f>
        <v>0</v>
      </c>
      <c r="G473" s="3"/>
      <c r="H473" s="54"/>
      <c r="I473" s="3"/>
      <c r="J473" s="3"/>
      <c r="K473" s="42">
        <f t="shared" ref="K473:K488" si="49">J473*H473</f>
        <v>0</v>
      </c>
    </row>
    <row r="474" spans="1:11" x14ac:dyDescent="0.25">
      <c r="A474" s="3"/>
      <c r="B474" s="54"/>
      <c r="C474" s="3"/>
      <c r="D474" s="3"/>
      <c r="E474" s="42">
        <f t="shared" si="48"/>
        <v>0</v>
      </c>
      <c r="G474" s="3"/>
      <c r="H474" s="54"/>
      <c r="I474" s="3"/>
      <c r="J474" s="3"/>
      <c r="K474" s="42">
        <f t="shared" si="49"/>
        <v>0</v>
      </c>
    </row>
    <row r="475" spans="1:11" x14ac:dyDescent="0.25">
      <c r="A475" s="3"/>
      <c r="B475" s="54"/>
      <c r="C475" s="3"/>
      <c r="D475" s="3"/>
      <c r="E475" s="42">
        <f t="shared" si="48"/>
        <v>0</v>
      </c>
      <c r="G475" s="3"/>
      <c r="H475" s="54"/>
      <c r="I475" s="3"/>
      <c r="J475" s="3"/>
      <c r="K475" s="42">
        <f t="shared" si="49"/>
        <v>0</v>
      </c>
    </row>
    <row r="476" spans="1:11" x14ac:dyDescent="0.25">
      <c r="A476" s="3"/>
      <c r="B476" s="54"/>
      <c r="C476" s="3"/>
      <c r="D476" s="3"/>
      <c r="E476" s="42">
        <f t="shared" si="48"/>
        <v>0</v>
      </c>
      <c r="G476" s="3"/>
      <c r="H476" s="54"/>
      <c r="I476" s="3"/>
      <c r="J476" s="3"/>
      <c r="K476" s="42">
        <f t="shared" si="49"/>
        <v>0</v>
      </c>
    </row>
    <row r="477" spans="1:11" x14ac:dyDescent="0.25">
      <c r="A477" s="3"/>
      <c r="B477" s="54"/>
      <c r="C477" s="3"/>
      <c r="D477" s="3"/>
      <c r="E477" s="42">
        <f t="shared" si="48"/>
        <v>0</v>
      </c>
      <c r="G477" s="3"/>
      <c r="H477" s="54"/>
      <c r="I477" s="3"/>
      <c r="J477" s="3"/>
      <c r="K477" s="42">
        <f t="shared" si="49"/>
        <v>0</v>
      </c>
    </row>
    <row r="478" spans="1:11" x14ac:dyDescent="0.25">
      <c r="A478" s="3"/>
      <c r="B478" s="54"/>
      <c r="C478" s="3"/>
      <c r="D478" s="3"/>
      <c r="E478" s="42">
        <f t="shared" si="48"/>
        <v>0</v>
      </c>
      <c r="G478" s="3"/>
      <c r="H478" s="54"/>
      <c r="I478" s="3"/>
      <c r="J478" s="3"/>
      <c r="K478" s="42">
        <f t="shared" si="49"/>
        <v>0</v>
      </c>
    </row>
    <row r="479" spans="1:11" x14ac:dyDescent="0.25">
      <c r="A479" s="3"/>
      <c r="B479" s="54"/>
      <c r="C479" s="3"/>
      <c r="D479" s="3"/>
      <c r="E479" s="42">
        <f t="shared" si="48"/>
        <v>0</v>
      </c>
      <c r="G479" s="3"/>
      <c r="H479" s="54"/>
      <c r="I479" s="3"/>
      <c r="J479" s="3"/>
      <c r="K479" s="42">
        <f t="shared" si="49"/>
        <v>0</v>
      </c>
    </row>
    <row r="480" spans="1:11" x14ac:dyDescent="0.25">
      <c r="A480" s="3"/>
      <c r="B480" s="54"/>
      <c r="C480" s="3"/>
      <c r="D480" s="3"/>
      <c r="E480" s="42">
        <f t="shared" si="48"/>
        <v>0</v>
      </c>
      <c r="G480" s="3"/>
      <c r="H480" s="54"/>
      <c r="I480" s="3"/>
      <c r="J480" s="3"/>
      <c r="K480" s="42">
        <f t="shared" si="49"/>
        <v>0</v>
      </c>
    </row>
    <row r="481" spans="1:11" s="2" customFormat="1" x14ac:dyDescent="0.25">
      <c r="A481" s="3"/>
      <c r="B481" s="54"/>
      <c r="C481" s="3"/>
      <c r="D481" s="3"/>
      <c r="E481" s="42">
        <f t="shared" si="48"/>
        <v>0</v>
      </c>
      <c r="F481" s="1"/>
      <c r="G481" s="3"/>
      <c r="H481" s="54"/>
      <c r="I481" s="3"/>
      <c r="J481" s="3"/>
      <c r="K481" s="42">
        <f t="shared" si="49"/>
        <v>0</v>
      </c>
    </row>
    <row r="482" spans="1:11" x14ac:dyDescent="0.25">
      <c r="A482" s="3"/>
      <c r="B482" s="54"/>
      <c r="C482" s="3"/>
      <c r="D482" s="3"/>
      <c r="E482" s="42">
        <f t="shared" si="48"/>
        <v>0</v>
      </c>
      <c r="G482" s="3"/>
      <c r="H482" s="54"/>
      <c r="I482" s="3"/>
      <c r="J482" s="3"/>
      <c r="K482" s="42">
        <f t="shared" si="49"/>
        <v>0</v>
      </c>
    </row>
    <row r="483" spans="1:11" x14ac:dyDescent="0.25">
      <c r="A483" s="3"/>
      <c r="B483" s="54"/>
      <c r="C483" s="3"/>
      <c r="D483" s="3"/>
      <c r="E483" s="42">
        <f t="shared" si="48"/>
        <v>0</v>
      </c>
      <c r="G483" s="3"/>
      <c r="H483" s="54"/>
      <c r="I483" s="3"/>
      <c r="J483" s="3"/>
      <c r="K483" s="42">
        <f t="shared" si="49"/>
        <v>0</v>
      </c>
    </row>
    <row r="484" spans="1:11" x14ac:dyDescent="0.25">
      <c r="A484" s="3"/>
      <c r="B484" s="54"/>
      <c r="C484" s="3"/>
      <c r="D484" s="3"/>
      <c r="E484" s="42">
        <f t="shared" si="48"/>
        <v>0</v>
      </c>
      <c r="G484" s="3"/>
      <c r="H484" s="54"/>
      <c r="I484" s="3"/>
      <c r="J484" s="3"/>
      <c r="K484" s="42">
        <f t="shared" si="49"/>
        <v>0</v>
      </c>
    </row>
    <row r="485" spans="1:11" x14ac:dyDescent="0.25">
      <c r="A485" s="3"/>
      <c r="B485" s="54"/>
      <c r="C485" s="3"/>
      <c r="D485" s="3"/>
      <c r="E485" s="42">
        <f t="shared" si="48"/>
        <v>0</v>
      </c>
      <c r="G485" s="3"/>
      <c r="H485" s="54"/>
      <c r="I485" s="3"/>
      <c r="J485" s="3"/>
      <c r="K485" s="42">
        <f t="shared" si="49"/>
        <v>0</v>
      </c>
    </row>
    <row r="486" spans="1:11" x14ac:dyDescent="0.25">
      <c r="A486" s="3"/>
      <c r="B486" s="54"/>
      <c r="C486" s="3"/>
      <c r="D486" s="3"/>
      <c r="E486" s="42">
        <f t="shared" si="48"/>
        <v>0</v>
      </c>
      <c r="G486" s="3"/>
      <c r="H486" s="54"/>
      <c r="I486" s="3"/>
      <c r="J486" s="3"/>
      <c r="K486" s="42">
        <f t="shared" si="49"/>
        <v>0</v>
      </c>
    </row>
    <row r="487" spans="1:11" x14ac:dyDescent="0.25">
      <c r="A487" s="3"/>
      <c r="B487" s="54"/>
      <c r="C487" s="3"/>
      <c r="D487" s="3"/>
      <c r="E487" s="42">
        <f t="shared" si="48"/>
        <v>0</v>
      </c>
      <c r="G487" s="3"/>
      <c r="H487" s="54"/>
      <c r="I487" s="3"/>
      <c r="J487" s="3"/>
      <c r="K487" s="42">
        <f t="shared" si="49"/>
        <v>0</v>
      </c>
    </row>
    <row r="488" spans="1:11" x14ac:dyDescent="0.25">
      <c r="A488" s="3"/>
      <c r="B488" s="54"/>
      <c r="C488" s="3"/>
      <c r="D488" s="3"/>
      <c r="E488" s="42">
        <f t="shared" si="48"/>
        <v>0</v>
      </c>
      <c r="G488" s="3"/>
      <c r="H488" s="54"/>
      <c r="I488" s="3"/>
      <c r="J488" s="3"/>
      <c r="K488" s="42">
        <f t="shared" si="49"/>
        <v>0</v>
      </c>
    </row>
    <row r="490" spans="1:11" ht="18.75" x14ac:dyDescent="0.25">
      <c r="A490" s="6" t="s">
        <v>10</v>
      </c>
      <c r="B490" s="59" t="s">
        <v>0</v>
      </c>
      <c r="C490" s="6" t="s">
        <v>2</v>
      </c>
      <c r="D490" s="6" t="s">
        <v>9</v>
      </c>
      <c r="E490" s="41" t="s">
        <v>1</v>
      </c>
      <c r="G490" s="6" t="s">
        <v>10</v>
      </c>
      <c r="H490" s="59" t="s">
        <v>0</v>
      </c>
      <c r="I490" s="6" t="s">
        <v>2</v>
      </c>
      <c r="J490" s="6" t="s">
        <v>9</v>
      </c>
      <c r="K490" s="41" t="s">
        <v>1</v>
      </c>
    </row>
    <row r="491" spans="1:11" s="18" customFormat="1" ht="21" x14ac:dyDescent="0.25">
      <c r="A491" s="13" t="s">
        <v>11</v>
      </c>
      <c r="B491" s="60"/>
      <c r="C491" s="15" t="e">
        <f>B491/E491</f>
        <v>#DIV/0!</v>
      </c>
      <c r="D491" s="16" t="e">
        <f>E491/B491</f>
        <v>#DIV/0!</v>
      </c>
      <c r="E491" s="19">
        <f>SUM(E493:E509)</f>
        <v>0</v>
      </c>
      <c r="G491" s="13" t="s">
        <v>11</v>
      </c>
      <c r="H491" s="60"/>
      <c r="I491" s="15" t="e">
        <f>H491/K491</f>
        <v>#DIV/0!</v>
      </c>
      <c r="J491" s="16" t="e">
        <f>K491/H491</f>
        <v>#DIV/0!</v>
      </c>
      <c r="K491" s="19">
        <f>SUM(K493:K509)</f>
        <v>0</v>
      </c>
    </row>
    <row r="492" spans="1:11" ht="31.5" x14ac:dyDescent="0.25">
      <c r="A492" s="9" t="s">
        <v>3</v>
      </c>
      <c r="B492" s="61" t="s">
        <v>4</v>
      </c>
      <c r="C492" s="10" t="s">
        <v>5</v>
      </c>
      <c r="D492" s="9" t="s">
        <v>6</v>
      </c>
      <c r="E492" s="11" t="s">
        <v>7</v>
      </c>
      <c r="F492" s="2"/>
      <c r="G492" s="9" t="s">
        <v>3</v>
      </c>
      <c r="H492" s="61" t="s">
        <v>4</v>
      </c>
      <c r="I492" s="10" t="s">
        <v>5</v>
      </c>
      <c r="J492" s="9" t="s">
        <v>6</v>
      </c>
      <c r="K492" s="11" t="s">
        <v>7</v>
      </c>
    </row>
    <row r="493" spans="1:11" x14ac:dyDescent="0.25">
      <c r="A493" s="3"/>
      <c r="B493" s="54"/>
      <c r="C493" s="3"/>
      <c r="D493" s="3"/>
      <c r="E493" s="42">
        <f>D493*B493</f>
        <v>0</v>
      </c>
      <c r="G493" s="3"/>
      <c r="H493" s="54"/>
      <c r="I493" s="3"/>
      <c r="J493" s="3"/>
      <c r="K493" s="42">
        <f>J493*H493</f>
        <v>0</v>
      </c>
    </row>
    <row r="494" spans="1:11" x14ac:dyDescent="0.25">
      <c r="A494" s="3"/>
      <c r="B494" s="54"/>
      <c r="C494" s="3"/>
      <c r="D494" s="3"/>
      <c r="E494" s="42">
        <f t="shared" ref="E494:E509" si="50">D494*B494</f>
        <v>0</v>
      </c>
      <c r="G494" s="3"/>
      <c r="H494" s="54"/>
      <c r="I494" s="3"/>
      <c r="J494" s="3"/>
      <c r="K494" s="42">
        <f t="shared" ref="K494:K509" si="51">J494*H494</f>
        <v>0</v>
      </c>
    </row>
    <row r="495" spans="1:11" x14ac:dyDescent="0.25">
      <c r="A495" s="3"/>
      <c r="B495" s="54"/>
      <c r="C495" s="3"/>
      <c r="D495" s="3"/>
      <c r="E495" s="42">
        <f t="shared" si="50"/>
        <v>0</v>
      </c>
      <c r="G495" s="3"/>
      <c r="H495" s="54"/>
      <c r="I495" s="3"/>
      <c r="J495" s="3"/>
      <c r="K495" s="42">
        <f t="shared" si="51"/>
        <v>0</v>
      </c>
    </row>
    <row r="496" spans="1:11" x14ac:dyDescent="0.25">
      <c r="A496" s="3"/>
      <c r="B496" s="54"/>
      <c r="C496" s="3"/>
      <c r="D496" s="3"/>
      <c r="E496" s="42">
        <f t="shared" si="50"/>
        <v>0</v>
      </c>
      <c r="G496" s="3"/>
      <c r="H496" s="54"/>
      <c r="I496" s="3"/>
      <c r="J496" s="3"/>
      <c r="K496" s="42">
        <f t="shared" si="51"/>
        <v>0</v>
      </c>
    </row>
    <row r="497" spans="1:11" x14ac:dyDescent="0.25">
      <c r="A497" s="3"/>
      <c r="B497" s="54"/>
      <c r="C497" s="3"/>
      <c r="D497" s="3"/>
      <c r="E497" s="42">
        <f t="shared" si="50"/>
        <v>0</v>
      </c>
      <c r="G497" s="3"/>
      <c r="H497" s="54"/>
      <c r="I497" s="3"/>
      <c r="J497" s="3"/>
      <c r="K497" s="42">
        <f t="shared" si="51"/>
        <v>0</v>
      </c>
    </row>
    <row r="498" spans="1:11" x14ac:dyDescent="0.25">
      <c r="A498" s="3"/>
      <c r="B498" s="54"/>
      <c r="C498" s="3"/>
      <c r="D498" s="3"/>
      <c r="E498" s="42">
        <f t="shared" si="50"/>
        <v>0</v>
      </c>
      <c r="G498" s="3"/>
      <c r="H498" s="54"/>
      <c r="I498" s="3"/>
      <c r="J498" s="3"/>
      <c r="K498" s="42">
        <f t="shared" si="51"/>
        <v>0</v>
      </c>
    </row>
    <row r="499" spans="1:11" x14ac:dyDescent="0.25">
      <c r="A499" s="3"/>
      <c r="B499" s="54"/>
      <c r="C499" s="3"/>
      <c r="D499" s="3"/>
      <c r="E499" s="42">
        <f t="shared" si="50"/>
        <v>0</v>
      </c>
      <c r="G499" s="3"/>
      <c r="H499" s="54"/>
      <c r="I499" s="3"/>
      <c r="J499" s="3"/>
      <c r="K499" s="42">
        <f t="shared" si="51"/>
        <v>0</v>
      </c>
    </row>
    <row r="500" spans="1:11" x14ac:dyDescent="0.25">
      <c r="A500" s="3"/>
      <c r="B500" s="54"/>
      <c r="C500" s="3"/>
      <c r="D500" s="3"/>
      <c r="E500" s="42">
        <f t="shared" si="50"/>
        <v>0</v>
      </c>
      <c r="G500" s="3"/>
      <c r="H500" s="54"/>
      <c r="I500" s="3"/>
      <c r="J500" s="3"/>
      <c r="K500" s="42">
        <f t="shared" si="51"/>
        <v>0</v>
      </c>
    </row>
    <row r="501" spans="1:11" x14ac:dyDescent="0.25">
      <c r="A501" s="3"/>
      <c r="B501" s="54"/>
      <c r="C501" s="3"/>
      <c r="D501" s="3"/>
      <c r="E501" s="42">
        <f t="shared" si="50"/>
        <v>0</v>
      </c>
      <c r="G501" s="3"/>
      <c r="H501" s="54"/>
      <c r="I501" s="3"/>
      <c r="J501" s="3"/>
      <c r="K501" s="42">
        <f t="shared" si="51"/>
        <v>0</v>
      </c>
    </row>
    <row r="502" spans="1:11" s="2" customFormat="1" x14ac:dyDescent="0.25">
      <c r="A502" s="3"/>
      <c r="B502" s="54"/>
      <c r="C502" s="3"/>
      <c r="D502" s="3"/>
      <c r="E502" s="42">
        <f t="shared" si="50"/>
        <v>0</v>
      </c>
      <c r="F502" s="1"/>
      <c r="G502" s="3"/>
      <c r="H502" s="54"/>
      <c r="I502" s="3"/>
      <c r="J502" s="3"/>
      <c r="K502" s="42">
        <f t="shared" si="51"/>
        <v>0</v>
      </c>
    </row>
    <row r="503" spans="1:11" x14ac:dyDescent="0.25">
      <c r="A503" s="3"/>
      <c r="B503" s="54"/>
      <c r="C503" s="3"/>
      <c r="D503" s="3"/>
      <c r="E503" s="42">
        <f t="shared" si="50"/>
        <v>0</v>
      </c>
      <c r="G503" s="3"/>
      <c r="H503" s="54"/>
      <c r="I503" s="3"/>
      <c r="J503" s="3"/>
      <c r="K503" s="42">
        <f t="shared" si="51"/>
        <v>0</v>
      </c>
    </row>
    <row r="504" spans="1:11" x14ac:dyDescent="0.25">
      <c r="A504" s="3"/>
      <c r="B504" s="54"/>
      <c r="C504" s="3"/>
      <c r="D504" s="3"/>
      <c r="E504" s="42">
        <f t="shared" si="50"/>
        <v>0</v>
      </c>
      <c r="G504" s="3"/>
      <c r="H504" s="54"/>
      <c r="I504" s="3"/>
      <c r="J504" s="3"/>
      <c r="K504" s="42">
        <f t="shared" si="51"/>
        <v>0</v>
      </c>
    </row>
    <row r="505" spans="1:11" x14ac:dyDescent="0.25">
      <c r="A505" s="3"/>
      <c r="B505" s="54"/>
      <c r="C505" s="3"/>
      <c r="D505" s="3"/>
      <c r="E505" s="42">
        <f t="shared" si="50"/>
        <v>0</v>
      </c>
      <c r="G505" s="3"/>
      <c r="H505" s="54"/>
      <c r="I505" s="3"/>
      <c r="J505" s="3"/>
      <c r="K505" s="42">
        <f t="shared" si="51"/>
        <v>0</v>
      </c>
    </row>
    <row r="506" spans="1:11" x14ac:dyDescent="0.25">
      <c r="A506" s="3"/>
      <c r="B506" s="54"/>
      <c r="C506" s="3"/>
      <c r="D506" s="3"/>
      <c r="E506" s="42">
        <f t="shared" si="50"/>
        <v>0</v>
      </c>
      <c r="G506" s="3"/>
      <c r="H506" s="54"/>
      <c r="I506" s="3"/>
      <c r="J506" s="3"/>
      <c r="K506" s="42">
        <f t="shared" si="51"/>
        <v>0</v>
      </c>
    </row>
    <row r="507" spans="1:11" x14ac:dyDescent="0.25">
      <c r="A507" s="3"/>
      <c r="B507" s="54"/>
      <c r="C507" s="3"/>
      <c r="D507" s="3"/>
      <c r="E507" s="42">
        <f t="shared" si="50"/>
        <v>0</v>
      </c>
      <c r="G507" s="3"/>
      <c r="H507" s="54"/>
      <c r="I507" s="3"/>
      <c r="J507" s="3"/>
      <c r="K507" s="42">
        <f t="shared" si="51"/>
        <v>0</v>
      </c>
    </row>
    <row r="508" spans="1:11" x14ac:dyDescent="0.25">
      <c r="A508" s="3"/>
      <c r="B508" s="54"/>
      <c r="C508" s="3"/>
      <c r="D508" s="3"/>
      <c r="E508" s="42">
        <f t="shared" si="50"/>
        <v>0</v>
      </c>
      <c r="G508" s="3"/>
      <c r="H508" s="54"/>
      <c r="I508" s="3"/>
      <c r="J508" s="3"/>
      <c r="K508" s="42">
        <f t="shared" si="51"/>
        <v>0</v>
      </c>
    </row>
    <row r="509" spans="1:11" x14ac:dyDescent="0.25">
      <c r="A509" s="3"/>
      <c r="B509" s="54"/>
      <c r="C509" s="3"/>
      <c r="D509" s="3"/>
      <c r="E509" s="42">
        <f t="shared" si="50"/>
        <v>0</v>
      </c>
      <c r="G509" s="3"/>
      <c r="H509" s="54"/>
      <c r="I509" s="3"/>
      <c r="J509" s="3"/>
      <c r="K509" s="42">
        <f t="shared" si="51"/>
        <v>0</v>
      </c>
    </row>
    <row r="511" spans="1:11" ht="18.75" x14ac:dyDescent="0.25">
      <c r="A511" s="6" t="s">
        <v>10</v>
      </c>
      <c r="B511" s="59" t="s">
        <v>0</v>
      </c>
      <c r="C511" s="6" t="s">
        <v>2</v>
      </c>
      <c r="D511" s="6" t="s">
        <v>9</v>
      </c>
      <c r="E511" s="41" t="s">
        <v>1</v>
      </c>
      <c r="G511" s="6" t="s">
        <v>10</v>
      </c>
      <c r="H511" s="59" t="s">
        <v>0</v>
      </c>
      <c r="I511" s="6" t="s">
        <v>2</v>
      </c>
      <c r="J511" s="6" t="s">
        <v>9</v>
      </c>
      <c r="K511" s="41" t="s">
        <v>1</v>
      </c>
    </row>
    <row r="512" spans="1:11" s="18" customFormat="1" ht="21" x14ac:dyDescent="0.25">
      <c r="A512" s="13" t="s">
        <v>11</v>
      </c>
      <c r="B512" s="60"/>
      <c r="C512" s="15" t="e">
        <f>B512/E512</f>
        <v>#DIV/0!</v>
      </c>
      <c r="D512" s="16" t="e">
        <f>E512/B512</f>
        <v>#DIV/0!</v>
      </c>
      <c r="E512" s="19">
        <f>SUM(E514:E530)</f>
        <v>0</v>
      </c>
      <c r="G512" s="13" t="s">
        <v>11</v>
      </c>
      <c r="H512" s="60"/>
      <c r="I512" s="15" t="e">
        <f>H512/K512</f>
        <v>#DIV/0!</v>
      </c>
      <c r="J512" s="16" t="e">
        <f>K512/H512</f>
        <v>#DIV/0!</v>
      </c>
      <c r="K512" s="19">
        <f>SUM(K514:K530)</f>
        <v>0</v>
      </c>
    </row>
    <row r="513" spans="1:11" ht="31.5" x14ac:dyDescent="0.25">
      <c r="A513" s="9" t="s">
        <v>3</v>
      </c>
      <c r="B513" s="61" t="s">
        <v>4</v>
      </c>
      <c r="C513" s="10" t="s">
        <v>5</v>
      </c>
      <c r="D513" s="9" t="s">
        <v>6</v>
      </c>
      <c r="E513" s="11" t="s">
        <v>7</v>
      </c>
      <c r="F513" s="2"/>
      <c r="G513" s="9" t="s">
        <v>3</v>
      </c>
      <c r="H513" s="61" t="s">
        <v>4</v>
      </c>
      <c r="I513" s="10" t="s">
        <v>5</v>
      </c>
      <c r="J513" s="9" t="s">
        <v>6</v>
      </c>
      <c r="K513" s="11" t="s">
        <v>7</v>
      </c>
    </row>
    <row r="514" spans="1:11" x14ac:dyDescent="0.25">
      <c r="A514" s="3"/>
      <c r="B514" s="54"/>
      <c r="C514" s="3"/>
      <c r="D514" s="3"/>
      <c r="E514" s="42">
        <f>D514*B514</f>
        <v>0</v>
      </c>
      <c r="G514" s="3"/>
      <c r="H514" s="54"/>
      <c r="I514" s="3"/>
      <c r="J514" s="3"/>
      <c r="K514" s="42">
        <f>J514*H514</f>
        <v>0</v>
      </c>
    </row>
    <row r="515" spans="1:11" x14ac:dyDescent="0.25">
      <c r="A515" s="3"/>
      <c r="B515" s="54"/>
      <c r="C515" s="3"/>
      <c r="D515" s="3"/>
      <c r="E515" s="42">
        <f t="shared" ref="E515:E530" si="52">D515*B515</f>
        <v>0</v>
      </c>
      <c r="G515" s="3"/>
      <c r="H515" s="54"/>
      <c r="I515" s="3"/>
      <c r="J515" s="3"/>
      <c r="K515" s="42">
        <f t="shared" ref="K515:K530" si="53">J515*H515</f>
        <v>0</v>
      </c>
    </row>
    <row r="516" spans="1:11" x14ac:dyDescent="0.25">
      <c r="A516" s="3"/>
      <c r="B516" s="54"/>
      <c r="C516" s="3"/>
      <c r="D516" s="3"/>
      <c r="E516" s="42">
        <f t="shared" si="52"/>
        <v>0</v>
      </c>
      <c r="G516" s="3"/>
      <c r="H516" s="54"/>
      <c r="I516" s="3"/>
      <c r="J516" s="3"/>
      <c r="K516" s="42">
        <f t="shared" si="53"/>
        <v>0</v>
      </c>
    </row>
    <row r="517" spans="1:11" x14ac:dyDescent="0.25">
      <c r="A517" s="3"/>
      <c r="B517" s="54"/>
      <c r="C517" s="3"/>
      <c r="D517" s="3"/>
      <c r="E517" s="42">
        <f t="shared" si="52"/>
        <v>0</v>
      </c>
      <c r="G517" s="3"/>
      <c r="H517" s="54"/>
      <c r="I517" s="3"/>
      <c r="J517" s="3"/>
      <c r="K517" s="42">
        <f t="shared" si="53"/>
        <v>0</v>
      </c>
    </row>
    <row r="518" spans="1:11" x14ac:dyDescent="0.25">
      <c r="A518" s="3"/>
      <c r="B518" s="54"/>
      <c r="C518" s="3"/>
      <c r="D518" s="3"/>
      <c r="E518" s="42">
        <f t="shared" si="52"/>
        <v>0</v>
      </c>
      <c r="G518" s="3"/>
      <c r="H518" s="54"/>
      <c r="I518" s="3"/>
      <c r="J518" s="3"/>
      <c r="K518" s="42">
        <f t="shared" si="53"/>
        <v>0</v>
      </c>
    </row>
    <row r="519" spans="1:11" x14ac:dyDescent="0.25">
      <c r="A519" s="3"/>
      <c r="B519" s="54"/>
      <c r="C519" s="3"/>
      <c r="D519" s="3"/>
      <c r="E519" s="42">
        <f t="shared" si="52"/>
        <v>0</v>
      </c>
      <c r="G519" s="3"/>
      <c r="H519" s="54"/>
      <c r="I519" s="3"/>
      <c r="J519" s="3"/>
      <c r="K519" s="42">
        <f t="shared" si="53"/>
        <v>0</v>
      </c>
    </row>
    <row r="520" spans="1:11" x14ac:dyDescent="0.25">
      <c r="A520" s="3"/>
      <c r="B520" s="54"/>
      <c r="C520" s="3"/>
      <c r="D520" s="3"/>
      <c r="E520" s="42">
        <f t="shared" si="52"/>
        <v>0</v>
      </c>
      <c r="G520" s="3"/>
      <c r="H520" s="54"/>
      <c r="I520" s="3"/>
      <c r="J520" s="3"/>
      <c r="K520" s="42">
        <f t="shared" si="53"/>
        <v>0</v>
      </c>
    </row>
    <row r="521" spans="1:11" x14ac:dyDescent="0.25">
      <c r="A521" s="3"/>
      <c r="B521" s="54"/>
      <c r="C521" s="3"/>
      <c r="D521" s="3"/>
      <c r="E521" s="42">
        <f t="shared" si="52"/>
        <v>0</v>
      </c>
      <c r="G521" s="3"/>
      <c r="H521" s="54"/>
      <c r="I521" s="3"/>
      <c r="J521" s="3"/>
      <c r="K521" s="42">
        <f t="shared" si="53"/>
        <v>0</v>
      </c>
    </row>
    <row r="522" spans="1:11" x14ac:dyDescent="0.25">
      <c r="A522" s="3"/>
      <c r="B522" s="54"/>
      <c r="C522" s="3"/>
      <c r="D522" s="3"/>
      <c r="E522" s="42">
        <f t="shared" si="52"/>
        <v>0</v>
      </c>
      <c r="G522" s="3"/>
      <c r="H522" s="54"/>
      <c r="I522" s="3"/>
      <c r="J522" s="3"/>
      <c r="K522" s="42">
        <f t="shared" si="53"/>
        <v>0</v>
      </c>
    </row>
    <row r="523" spans="1:11" s="2" customFormat="1" x14ac:dyDescent="0.25">
      <c r="A523" s="3"/>
      <c r="B523" s="54"/>
      <c r="C523" s="3"/>
      <c r="D523" s="3"/>
      <c r="E523" s="42">
        <f t="shared" si="52"/>
        <v>0</v>
      </c>
      <c r="F523" s="1"/>
      <c r="G523" s="3"/>
      <c r="H523" s="54"/>
      <c r="I523" s="3"/>
      <c r="J523" s="3"/>
      <c r="K523" s="42">
        <f t="shared" si="53"/>
        <v>0</v>
      </c>
    </row>
    <row r="524" spans="1:11" x14ac:dyDescent="0.25">
      <c r="A524" s="3"/>
      <c r="B524" s="54"/>
      <c r="C524" s="3"/>
      <c r="D524" s="3"/>
      <c r="E524" s="42">
        <f t="shared" si="52"/>
        <v>0</v>
      </c>
      <c r="G524" s="3"/>
      <c r="H524" s="54"/>
      <c r="I524" s="3"/>
      <c r="J524" s="3"/>
      <c r="K524" s="42">
        <f t="shared" si="53"/>
        <v>0</v>
      </c>
    </row>
    <row r="525" spans="1:11" x14ac:dyDescent="0.25">
      <c r="A525" s="3"/>
      <c r="B525" s="54"/>
      <c r="C525" s="3"/>
      <c r="D525" s="3"/>
      <c r="E525" s="42">
        <f t="shared" si="52"/>
        <v>0</v>
      </c>
      <c r="G525" s="3"/>
      <c r="H525" s="54"/>
      <c r="I525" s="3"/>
      <c r="J525" s="3"/>
      <c r="K525" s="42">
        <f t="shared" si="53"/>
        <v>0</v>
      </c>
    </row>
    <row r="526" spans="1:11" x14ac:dyDescent="0.25">
      <c r="A526" s="3"/>
      <c r="B526" s="54"/>
      <c r="C526" s="3"/>
      <c r="D526" s="3"/>
      <c r="E526" s="42">
        <f t="shared" si="52"/>
        <v>0</v>
      </c>
      <c r="G526" s="3"/>
      <c r="H526" s="54"/>
      <c r="I526" s="3"/>
      <c r="J526" s="3"/>
      <c r="K526" s="42">
        <f t="shared" si="53"/>
        <v>0</v>
      </c>
    </row>
    <row r="527" spans="1:11" x14ac:dyDescent="0.25">
      <c r="A527" s="3"/>
      <c r="B527" s="54"/>
      <c r="C527" s="3"/>
      <c r="D527" s="3"/>
      <c r="E527" s="42">
        <f t="shared" si="52"/>
        <v>0</v>
      </c>
      <c r="G527" s="3"/>
      <c r="H527" s="54"/>
      <c r="I527" s="3"/>
      <c r="J527" s="3"/>
      <c r="K527" s="42">
        <f t="shared" si="53"/>
        <v>0</v>
      </c>
    </row>
    <row r="528" spans="1:11" x14ac:dyDescent="0.25">
      <c r="A528" s="3"/>
      <c r="B528" s="54"/>
      <c r="C528" s="3"/>
      <c r="D528" s="3"/>
      <c r="E528" s="42">
        <f t="shared" si="52"/>
        <v>0</v>
      </c>
      <c r="G528" s="3"/>
      <c r="H528" s="54"/>
      <c r="I528" s="3"/>
      <c r="J528" s="3"/>
      <c r="K528" s="42">
        <f t="shared" si="53"/>
        <v>0</v>
      </c>
    </row>
    <row r="529" spans="1:11" x14ac:dyDescent="0.25">
      <c r="A529" s="3"/>
      <c r="B529" s="54"/>
      <c r="C529" s="3"/>
      <c r="D529" s="3"/>
      <c r="E529" s="42">
        <f t="shared" si="52"/>
        <v>0</v>
      </c>
      <c r="G529" s="3"/>
      <c r="H529" s="54"/>
      <c r="I529" s="3"/>
      <c r="J529" s="3"/>
      <c r="K529" s="42">
        <f t="shared" si="53"/>
        <v>0</v>
      </c>
    </row>
    <row r="530" spans="1:11" x14ac:dyDescent="0.25">
      <c r="A530" s="3"/>
      <c r="B530" s="54"/>
      <c r="C530" s="3"/>
      <c r="D530" s="3"/>
      <c r="E530" s="42">
        <f t="shared" si="52"/>
        <v>0</v>
      </c>
      <c r="G530" s="3"/>
      <c r="H530" s="54"/>
      <c r="I530" s="3"/>
      <c r="J530" s="3"/>
      <c r="K530" s="42">
        <f t="shared" si="53"/>
        <v>0</v>
      </c>
    </row>
    <row r="532" spans="1:11" ht="18.75" x14ac:dyDescent="0.25">
      <c r="A532" s="6" t="s">
        <v>10</v>
      </c>
      <c r="B532" s="59" t="s">
        <v>0</v>
      </c>
      <c r="C532" s="6" t="s">
        <v>2</v>
      </c>
      <c r="D532" s="6" t="s">
        <v>9</v>
      </c>
      <c r="E532" s="41" t="s">
        <v>1</v>
      </c>
      <c r="G532" s="6" t="s">
        <v>10</v>
      </c>
      <c r="H532" s="59" t="s">
        <v>0</v>
      </c>
      <c r="I532" s="6" t="s">
        <v>2</v>
      </c>
      <c r="J532" s="6" t="s">
        <v>9</v>
      </c>
      <c r="K532" s="41" t="s">
        <v>1</v>
      </c>
    </row>
    <row r="533" spans="1:11" s="18" customFormat="1" ht="21" x14ac:dyDescent="0.25">
      <c r="A533" s="13" t="s">
        <v>11</v>
      </c>
      <c r="B533" s="60"/>
      <c r="C533" s="15" t="e">
        <f>B533/E533</f>
        <v>#DIV/0!</v>
      </c>
      <c r="D533" s="16" t="e">
        <f>E533/B533</f>
        <v>#DIV/0!</v>
      </c>
      <c r="E533" s="19">
        <f>SUM(E535:E551)</f>
        <v>0</v>
      </c>
      <c r="G533" s="13" t="s">
        <v>11</v>
      </c>
      <c r="H533" s="60"/>
      <c r="I533" s="15" t="e">
        <f>H533/K533</f>
        <v>#DIV/0!</v>
      </c>
      <c r="J533" s="16" t="e">
        <f>K533/H533</f>
        <v>#DIV/0!</v>
      </c>
      <c r="K533" s="19">
        <f>SUM(K535:K551)</f>
        <v>0</v>
      </c>
    </row>
    <row r="534" spans="1:11" ht="31.5" x14ac:dyDescent="0.25">
      <c r="A534" s="9" t="s">
        <v>3</v>
      </c>
      <c r="B534" s="61" t="s">
        <v>4</v>
      </c>
      <c r="C534" s="10" t="s">
        <v>5</v>
      </c>
      <c r="D534" s="9" t="s">
        <v>6</v>
      </c>
      <c r="E534" s="11" t="s">
        <v>7</v>
      </c>
      <c r="F534" s="2"/>
      <c r="G534" s="9" t="s">
        <v>3</v>
      </c>
      <c r="H534" s="61" t="s">
        <v>4</v>
      </c>
      <c r="I534" s="10" t="s">
        <v>5</v>
      </c>
      <c r="J534" s="9" t="s">
        <v>6</v>
      </c>
      <c r="K534" s="11" t="s">
        <v>7</v>
      </c>
    </row>
    <row r="535" spans="1:11" x14ac:dyDescent="0.25">
      <c r="A535" s="3"/>
      <c r="B535" s="54"/>
      <c r="C535" s="3"/>
      <c r="D535" s="3"/>
      <c r="E535" s="42">
        <f>D535*B535</f>
        <v>0</v>
      </c>
      <c r="G535" s="3"/>
      <c r="H535" s="54"/>
      <c r="I535" s="3"/>
      <c r="J535" s="3"/>
      <c r="K535" s="42">
        <f>J535*H535</f>
        <v>0</v>
      </c>
    </row>
    <row r="536" spans="1:11" x14ac:dyDescent="0.25">
      <c r="A536" s="3"/>
      <c r="B536" s="54"/>
      <c r="C536" s="3"/>
      <c r="D536" s="3"/>
      <c r="E536" s="42">
        <f t="shared" ref="E536:E551" si="54">D536*B536</f>
        <v>0</v>
      </c>
      <c r="G536" s="3"/>
      <c r="H536" s="54"/>
      <c r="I536" s="3"/>
      <c r="J536" s="3"/>
      <c r="K536" s="42">
        <f t="shared" ref="K536:K551" si="55">J536*H536</f>
        <v>0</v>
      </c>
    </row>
    <row r="537" spans="1:11" x14ac:dyDescent="0.25">
      <c r="A537" s="3"/>
      <c r="B537" s="54"/>
      <c r="C537" s="3"/>
      <c r="D537" s="3"/>
      <c r="E537" s="42">
        <f t="shared" si="54"/>
        <v>0</v>
      </c>
      <c r="G537" s="3"/>
      <c r="H537" s="54"/>
      <c r="I537" s="3"/>
      <c r="J537" s="3"/>
      <c r="K537" s="42">
        <f t="shared" si="55"/>
        <v>0</v>
      </c>
    </row>
    <row r="538" spans="1:11" x14ac:dyDescent="0.25">
      <c r="A538" s="3"/>
      <c r="B538" s="54"/>
      <c r="C538" s="3"/>
      <c r="D538" s="3"/>
      <c r="E538" s="42">
        <f t="shared" si="54"/>
        <v>0</v>
      </c>
      <c r="G538" s="3"/>
      <c r="H538" s="54"/>
      <c r="I538" s="3"/>
      <c r="J538" s="3"/>
      <c r="K538" s="42">
        <f t="shared" si="55"/>
        <v>0</v>
      </c>
    </row>
    <row r="539" spans="1:11" x14ac:dyDescent="0.25">
      <c r="A539" s="3"/>
      <c r="B539" s="54"/>
      <c r="C539" s="3"/>
      <c r="D539" s="3"/>
      <c r="E539" s="42">
        <f t="shared" si="54"/>
        <v>0</v>
      </c>
      <c r="G539" s="3"/>
      <c r="H539" s="54"/>
      <c r="I539" s="3"/>
      <c r="J539" s="3"/>
      <c r="K539" s="42">
        <f t="shared" si="55"/>
        <v>0</v>
      </c>
    </row>
    <row r="540" spans="1:11" x14ac:dyDescent="0.25">
      <c r="A540" s="3"/>
      <c r="B540" s="54"/>
      <c r="C540" s="3"/>
      <c r="D540" s="3"/>
      <c r="E540" s="42">
        <f t="shared" si="54"/>
        <v>0</v>
      </c>
      <c r="G540" s="3"/>
      <c r="H540" s="54"/>
      <c r="I540" s="3"/>
      <c r="J540" s="3"/>
      <c r="K540" s="42">
        <f t="shared" si="55"/>
        <v>0</v>
      </c>
    </row>
    <row r="541" spans="1:11" x14ac:dyDescent="0.25">
      <c r="A541" s="3"/>
      <c r="B541" s="54"/>
      <c r="C541" s="3"/>
      <c r="D541" s="3"/>
      <c r="E541" s="42">
        <f t="shared" si="54"/>
        <v>0</v>
      </c>
      <c r="G541" s="3"/>
      <c r="H541" s="54"/>
      <c r="I541" s="3"/>
      <c r="J541" s="3"/>
      <c r="K541" s="42">
        <f t="shared" si="55"/>
        <v>0</v>
      </c>
    </row>
    <row r="542" spans="1:11" x14ac:dyDescent="0.25">
      <c r="A542" s="3"/>
      <c r="B542" s="54"/>
      <c r="C542" s="3"/>
      <c r="D542" s="3"/>
      <c r="E542" s="42">
        <f t="shared" si="54"/>
        <v>0</v>
      </c>
      <c r="G542" s="3"/>
      <c r="H542" s="54"/>
      <c r="I542" s="3"/>
      <c r="J542" s="3"/>
      <c r="K542" s="42">
        <f t="shared" si="55"/>
        <v>0</v>
      </c>
    </row>
    <row r="543" spans="1:11" x14ac:dyDescent="0.25">
      <c r="A543" s="3"/>
      <c r="B543" s="54"/>
      <c r="C543" s="3"/>
      <c r="D543" s="3"/>
      <c r="E543" s="42">
        <f t="shared" si="54"/>
        <v>0</v>
      </c>
      <c r="G543" s="3"/>
      <c r="H543" s="54"/>
      <c r="I543" s="3"/>
      <c r="J543" s="3"/>
      <c r="K543" s="42">
        <f t="shared" si="55"/>
        <v>0</v>
      </c>
    </row>
    <row r="544" spans="1:11" s="2" customFormat="1" x14ac:dyDescent="0.25">
      <c r="A544" s="3"/>
      <c r="B544" s="54"/>
      <c r="C544" s="3"/>
      <c r="D544" s="3"/>
      <c r="E544" s="42">
        <f t="shared" si="54"/>
        <v>0</v>
      </c>
      <c r="F544" s="1"/>
      <c r="G544" s="3"/>
      <c r="H544" s="54"/>
      <c r="I544" s="3"/>
      <c r="J544" s="3"/>
      <c r="K544" s="42">
        <f t="shared" si="55"/>
        <v>0</v>
      </c>
    </row>
    <row r="545" spans="1:11" x14ac:dyDescent="0.25">
      <c r="A545" s="3"/>
      <c r="B545" s="54"/>
      <c r="C545" s="3"/>
      <c r="D545" s="3"/>
      <c r="E545" s="42">
        <f t="shared" si="54"/>
        <v>0</v>
      </c>
      <c r="G545" s="3"/>
      <c r="H545" s="54"/>
      <c r="I545" s="3"/>
      <c r="J545" s="3"/>
      <c r="K545" s="42">
        <f t="shared" si="55"/>
        <v>0</v>
      </c>
    </row>
    <row r="546" spans="1:11" x14ac:dyDescent="0.25">
      <c r="A546" s="3"/>
      <c r="B546" s="54"/>
      <c r="C546" s="3"/>
      <c r="D546" s="3"/>
      <c r="E546" s="42">
        <f t="shared" si="54"/>
        <v>0</v>
      </c>
      <c r="G546" s="3"/>
      <c r="H546" s="54"/>
      <c r="I546" s="3"/>
      <c r="J546" s="3"/>
      <c r="K546" s="42">
        <f t="shared" si="55"/>
        <v>0</v>
      </c>
    </row>
    <row r="547" spans="1:11" x14ac:dyDescent="0.25">
      <c r="A547" s="3"/>
      <c r="B547" s="54"/>
      <c r="C547" s="3"/>
      <c r="D547" s="3"/>
      <c r="E547" s="42">
        <f t="shared" si="54"/>
        <v>0</v>
      </c>
      <c r="G547" s="3"/>
      <c r="H547" s="54"/>
      <c r="I547" s="3"/>
      <c r="J547" s="3"/>
      <c r="K547" s="42">
        <f t="shared" si="55"/>
        <v>0</v>
      </c>
    </row>
    <row r="548" spans="1:11" x14ac:dyDescent="0.25">
      <c r="A548" s="3"/>
      <c r="B548" s="54"/>
      <c r="C548" s="3"/>
      <c r="D548" s="3"/>
      <c r="E548" s="42">
        <f t="shared" si="54"/>
        <v>0</v>
      </c>
      <c r="G548" s="3"/>
      <c r="H548" s="54"/>
      <c r="I548" s="3"/>
      <c r="J548" s="3"/>
      <c r="K548" s="42">
        <f t="shared" si="55"/>
        <v>0</v>
      </c>
    </row>
    <row r="549" spans="1:11" x14ac:dyDescent="0.25">
      <c r="A549" s="3"/>
      <c r="B549" s="54"/>
      <c r="C549" s="3"/>
      <c r="D549" s="3"/>
      <c r="E549" s="42">
        <f t="shared" si="54"/>
        <v>0</v>
      </c>
      <c r="G549" s="3"/>
      <c r="H549" s="54"/>
      <c r="I549" s="3"/>
      <c r="J549" s="3"/>
      <c r="K549" s="42">
        <f t="shared" si="55"/>
        <v>0</v>
      </c>
    </row>
    <row r="550" spans="1:11" x14ac:dyDescent="0.25">
      <c r="A550" s="3"/>
      <c r="B550" s="54"/>
      <c r="C550" s="3"/>
      <c r="D550" s="3"/>
      <c r="E550" s="42">
        <f t="shared" si="54"/>
        <v>0</v>
      </c>
      <c r="G550" s="3"/>
      <c r="H550" s="54"/>
      <c r="I550" s="3"/>
      <c r="J550" s="3"/>
      <c r="K550" s="42">
        <f t="shared" si="55"/>
        <v>0</v>
      </c>
    </row>
    <row r="551" spans="1:11" x14ac:dyDescent="0.25">
      <c r="A551" s="3"/>
      <c r="B551" s="54"/>
      <c r="C551" s="3"/>
      <c r="D551" s="3"/>
      <c r="E551" s="42">
        <f t="shared" si="54"/>
        <v>0</v>
      </c>
      <c r="G551" s="3"/>
      <c r="H551" s="54"/>
      <c r="I551" s="3"/>
      <c r="J551" s="3"/>
      <c r="K551" s="42">
        <f t="shared" si="55"/>
        <v>0</v>
      </c>
    </row>
    <row r="553" spans="1:11" ht="18.75" x14ac:dyDescent="0.25">
      <c r="A553" s="6" t="s">
        <v>10</v>
      </c>
      <c r="B553" s="59" t="s">
        <v>0</v>
      </c>
      <c r="C553" s="6" t="s">
        <v>2</v>
      </c>
      <c r="D553" s="6" t="s">
        <v>9</v>
      </c>
      <c r="E553" s="41" t="s">
        <v>1</v>
      </c>
      <c r="G553" s="6" t="s">
        <v>10</v>
      </c>
      <c r="H553" s="59" t="s">
        <v>0</v>
      </c>
      <c r="I553" s="6" t="s">
        <v>2</v>
      </c>
      <c r="J553" s="6" t="s">
        <v>9</v>
      </c>
      <c r="K553" s="41" t="s">
        <v>1</v>
      </c>
    </row>
    <row r="554" spans="1:11" s="18" customFormat="1" ht="21" x14ac:dyDescent="0.25">
      <c r="A554" s="13" t="s">
        <v>11</v>
      </c>
      <c r="B554" s="60"/>
      <c r="C554" s="15" t="e">
        <f>B554/E554</f>
        <v>#DIV/0!</v>
      </c>
      <c r="D554" s="16" t="e">
        <f>E554/B554</f>
        <v>#DIV/0!</v>
      </c>
      <c r="E554" s="19">
        <f>SUM(E556:E572)</f>
        <v>0</v>
      </c>
      <c r="G554" s="13" t="s">
        <v>11</v>
      </c>
      <c r="H554" s="60"/>
      <c r="I554" s="15" t="e">
        <f>H554/K554</f>
        <v>#DIV/0!</v>
      </c>
      <c r="J554" s="16" t="e">
        <f>K554/H554</f>
        <v>#DIV/0!</v>
      </c>
      <c r="K554" s="19">
        <f>SUM(K556:K572)</f>
        <v>0</v>
      </c>
    </row>
    <row r="555" spans="1:11" ht="31.5" x14ac:dyDescent="0.25">
      <c r="A555" s="9" t="s">
        <v>3</v>
      </c>
      <c r="B555" s="61" t="s">
        <v>4</v>
      </c>
      <c r="C555" s="10" t="s">
        <v>5</v>
      </c>
      <c r="D555" s="9" t="s">
        <v>6</v>
      </c>
      <c r="E555" s="11" t="s">
        <v>7</v>
      </c>
      <c r="F555" s="2"/>
      <c r="G555" s="9" t="s">
        <v>3</v>
      </c>
      <c r="H555" s="61" t="s">
        <v>4</v>
      </c>
      <c r="I555" s="10" t="s">
        <v>5</v>
      </c>
      <c r="J555" s="9" t="s">
        <v>6</v>
      </c>
      <c r="K555" s="11" t="s">
        <v>7</v>
      </c>
    </row>
    <row r="556" spans="1:11" x14ac:dyDescent="0.25">
      <c r="A556" s="3"/>
      <c r="B556" s="54"/>
      <c r="C556" s="3"/>
      <c r="D556" s="3"/>
      <c r="E556" s="42">
        <f>D556*B556</f>
        <v>0</v>
      </c>
      <c r="G556" s="3"/>
      <c r="H556" s="54"/>
      <c r="I556" s="3"/>
      <c r="J556" s="3"/>
      <c r="K556" s="42">
        <f>J556*H556</f>
        <v>0</v>
      </c>
    </row>
    <row r="557" spans="1:11" x14ac:dyDescent="0.25">
      <c r="A557" s="3"/>
      <c r="B557" s="54"/>
      <c r="C557" s="3"/>
      <c r="D557" s="3"/>
      <c r="E557" s="42">
        <f t="shared" ref="E557:E572" si="56">D557*B557</f>
        <v>0</v>
      </c>
      <c r="G557" s="3"/>
      <c r="H557" s="54"/>
      <c r="I557" s="3"/>
      <c r="J557" s="3"/>
      <c r="K557" s="42">
        <f t="shared" ref="K557:K572" si="57">J557*H557</f>
        <v>0</v>
      </c>
    </row>
    <row r="558" spans="1:11" x14ac:dyDescent="0.25">
      <c r="A558" s="3"/>
      <c r="B558" s="54"/>
      <c r="C558" s="3"/>
      <c r="D558" s="3"/>
      <c r="E558" s="42">
        <f t="shared" si="56"/>
        <v>0</v>
      </c>
      <c r="G558" s="3"/>
      <c r="H558" s="54"/>
      <c r="I558" s="3"/>
      <c r="J558" s="3"/>
      <c r="K558" s="42">
        <f t="shared" si="57"/>
        <v>0</v>
      </c>
    </row>
    <row r="559" spans="1:11" x14ac:dyDescent="0.25">
      <c r="A559" s="3"/>
      <c r="B559" s="54"/>
      <c r="C559" s="3"/>
      <c r="D559" s="3"/>
      <c r="E559" s="42">
        <f t="shared" si="56"/>
        <v>0</v>
      </c>
      <c r="G559" s="3"/>
      <c r="H559" s="54"/>
      <c r="I559" s="3"/>
      <c r="J559" s="3"/>
      <c r="K559" s="42">
        <f t="shared" si="57"/>
        <v>0</v>
      </c>
    </row>
    <row r="560" spans="1:11" x14ac:dyDescent="0.25">
      <c r="A560" s="3"/>
      <c r="B560" s="54"/>
      <c r="C560" s="3"/>
      <c r="D560" s="3"/>
      <c r="E560" s="42">
        <f t="shared" si="56"/>
        <v>0</v>
      </c>
      <c r="G560" s="3"/>
      <c r="H560" s="54"/>
      <c r="I560" s="3"/>
      <c r="J560" s="3"/>
      <c r="K560" s="42">
        <f t="shared" si="57"/>
        <v>0</v>
      </c>
    </row>
    <row r="561" spans="1:11" x14ac:dyDescent="0.25">
      <c r="A561" s="3"/>
      <c r="B561" s="54"/>
      <c r="C561" s="3"/>
      <c r="D561" s="3"/>
      <c r="E561" s="42">
        <f t="shared" si="56"/>
        <v>0</v>
      </c>
      <c r="G561" s="3"/>
      <c r="H561" s="54"/>
      <c r="I561" s="3"/>
      <c r="J561" s="3"/>
      <c r="K561" s="42">
        <f t="shared" si="57"/>
        <v>0</v>
      </c>
    </row>
    <row r="562" spans="1:11" x14ac:dyDescent="0.25">
      <c r="A562" s="3"/>
      <c r="B562" s="54"/>
      <c r="C562" s="3"/>
      <c r="D562" s="3"/>
      <c r="E562" s="42">
        <f t="shared" si="56"/>
        <v>0</v>
      </c>
      <c r="G562" s="3"/>
      <c r="H562" s="54"/>
      <c r="I562" s="3"/>
      <c r="J562" s="3"/>
      <c r="K562" s="42">
        <f t="shared" si="57"/>
        <v>0</v>
      </c>
    </row>
    <row r="563" spans="1:11" x14ac:dyDescent="0.25">
      <c r="A563" s="3"/>
      <c r="B563" s="54"/>
      <c r="C563" s="3"/>
      <c r="D563" s="3"/>
      <c r="E563" s="42">
        <f t="shared" si="56"/>
        <v>0</v>
      </c>
      <c r="G563" s="3"/>
      <c r="H563" s="54"/>
      <c r="I563" s="3"/>
      <c r="J563" s="3"/>
      <c r="K563" s="42">
        <f t="shared" si="57"/>
        <v>0</v>
      </c>
    </row>
    <row r="564" spans="1:11" x14ac:dyDescent="0.25">
      <c r="A564" s="3"/>
      <c r="B564" s="54"/>
      <c r="C564" s="3"/>
      <c r="D564" s="3"/>
      <c r="E564" s="42">
        <f t="shared" si="56"/>
        <v>0</v>
      </c>
      <c r="G564" s="3"/>
      <c r="H564" s="54"/>
      <c r="I564" s="3"/>
      <c r="J564" s="3"/>
      <c r="K564" s="42">
        <f t="shared" si="57"/>
        <v>0</v>
      </c>
    </row>
    <row r="565" spans="1:11" s="2" customFormat="1" x14ac:dyDescent="0.25">
      <c r="A565" s="3"/>
      <c r="B565" s="54"/>
      <c r="C565" s="3"/>
      <c r="D565" s="3"/>
      <c r="E565" s="42">
        <f t="shared" si="56"/>
        <v>0</v>
      </c>
      <c r="F565" s="1"/>
      <c r="G565" s="3"/>
      <c r="H565" s="54"/>
      <c r="I565" s="3"/>
      <c r="J565" s="3"/>
      <c r="K565" s="42">
        <f t="shared" si="57"/>
        <v>0</v>
      </c>
    </row>
    <row r="566" spans="1:11" x14ac:dyDescent="0.25">
      <c r="A566" s="3"/>
      <c r="B566" s="54"/>
      <c r="C566" s="3"/>
      <c r="D566" s="3"/>
      <c r="E566" s="42">
        <f t="shared" si="56"/>
        <v>0</v>
      </c>
      <c r="G566" s="3"/>
      <c r="H566" s="54"/>
      <c r="I566" s="3"/>
      <c r="J566" s="3"/>
      <c r="K566" s="42">
        <f t="shared" si="57"/>
        <v>0</v>
      </c>
    </row>
    <row r="567" spans="1:11" x14ac:dyDescent="0.25">
      <c r="A567" s="3"/>
      <c r="B567" s="54"/>
      <c r="C567" s="3"/>
      <c r="D567" s="3"/>
      <c r="E567" s="42">
        <f t="shared" si="56"/>
        <v>0</v>
      </c>
      <c r="G567" s="3"/>
      <c r="H567" s="54"/>
      <c r="I567" s="3"/>
      <c r="J567" s="3"/>
      <c r="K567" s="42">
        <f t="shared" si="57"/>
        <v>0</v>
      </c>
    </row>
    <row r="568" spans="1:11" x14ac:dyDescent="0.25">
      <c r="A568" s="3"/>
      <c r="B568" s="54"/>
      <c r="C568" s="3"/>
      <c r="D568" s="3"/>
      <c r="E568" s="42">
        <f t="shared" si="56"/>
        <v>0</v>
      </c>
      <c r="G568" s="3"/>
      <c r="H568" s="54"/>
      <c r="I568" s="3"/>
      <c r="J568" s="3"/>
      <c r="K568" s="42">
        <f t="shared" si="57"/>
        <v>0</v>
      </c>
    </row>
    <row r="569" spans="1:11" x14ac:dyDescent="0.25">
      <c r="A569" s="3"/>
      <c r="B569" s="54"/>
      <c r="C569" s="3"/>
      <c r="D569" s="3"/>
      <c r="E569" s="42">
        <f t="shared" si="56"/>
        <v>0</v>
      </c>
      <c r="G569" s="3"/>
      <c r="H569" s="54"/>
      <c r="I569" s="3"/>
      <c r="J569" s="3"/>
      <c r="K569" s="42">
        <f t="shared" si="57"/>
        <v>0</v>
      </c>
    </row>
    <row r="570" spans="1:11" x14ac:dyDescent="0.25">
      <c r="A570" s="3"/>
      <c r="B570" s="54"/>
      <c r="C570" s="3"/>
      <c r="D570" s="3"/>
      <c r="E570" s="42">
        <f t="shared" si="56"/>
        <v>0</v>
      </c>
      <c r="G570" s="3"/>
      <c r="H570" s="54"/>
      <c r="I570" s="3"/>
      <c r="J570" s="3"/>
      <c r="K570" s="42">
        <f t="shared" si="57"/>
        <v>0</v>
      </c>
    </row>
    <row r="571" spans="1:11" x14ac:dyDescent="0.25">
      <c r="A571" s="3"/>
      <c r="B571" s="54"/>
      <c r="C571" s="3"/>
      <c r="D571" s="3"/>
      <c r="E571" s="42">
        <f t="shared" si="56"/>
        <v>0</v>
      </c>
      <c r="G571" s="3"/>
      <c r="H571" s="54"/>
      <c r="I571" s="3"/>
      <c r="J571" s="3"/>
      <c r="K571" s="42">
        <f t="shared" si="57"/>
        <v>0</v>
      </c>
    </row>
    <row r="572" spans="1:11" x14ac:dyDescent="0.25">
      <c r="A572" s="3"/>
      <c r="B572" s="54"/>
      <c r="C572" s="3"/>
      <c r="D572" s="3"/>
      <c r="E572" s="42">
        <f t="shared" si="56"/>
        <v>0</v>
      </c>
      <c r="G572" s="3"/>
      <c r="H572" s="54"/>
      <c r="I572" s="3"/>
      <c r="J572" s="3"/>
      <c r="K572" s="42">
        <f t="shared" si="57"/>
        <v>0</v>
      </c>
    </row>
    <row r="574" spans="1:11" ht="18.75" x14ac:dyDescent="0.25">
      <c r="A574" s="6" t="s">
        <v>10</v>
      </c>
      <c r="B574" s="59" t="s">
        <v>0</v>
      </c>
      <c r="C574" s="6" t="s">
        <v>2</v>
      </c>
      <c r="D574" s="6" t="s">
        <v>9</v>
      </c>
      <c r="E574" s="41" t="s">
        <v>1</v>
      </c>
      <c r="G574" s="6" t="s">
        <v>10</v>
      </c>
      <c r="H574" s="59" t="s">
        <v>0</v>
      </c>
      <c r="I574" s="6" t="s">
        <v>2</v>
      </c>
      <c r="J574" s="6" t="s">
        <v>9</v>
      </c>
      <c r="K574" s="41" t="s">
        <v>1</v>
      </c>
    </row>
    <row r="575" spans="1:11" s="18" customFormat="1" ht="21" x14ac:dyDescent="0.25">
      <c r="A575" s="13" t="s">
        <v>11</v>
      </c>
      <c r="B575" s="60"/>
      <c r="C575" s="15" t="e">
        <f>B575/E575</f>
        <v>#DIV/0!</v>
      </c>
      <c r="D575" s="16" t="e">
        <f>E575/B575</f>
        <v>#DIV/0!</v>
      </c>
      <c r="E575" s="19">
        <f>SUM(E577:E593)</f>
        <v>0</v>
      </c>
      <c r="G575" s="13" t="s">
        <v>11</v>
      </c>
      <c r="H575" s="60"/>
      <c r="I575" s="15" t="e">
        <f>H575/K575</f>
        <v>#DIV/0!</v>
      </c>
      <c r="J575" s="16" t="e">
        <f>K575/H575</f>
        <v>#DIV/0!</v>
      </c>
      <c r="K575" s="19">
        <f>SUM(K577:K593)</f>
        <v>0</v>
      </c>
    </row>
    <row r="576" spans="1:11" ht="31.5" x14ac:dyDescent="0.25">
      <c r="A576" s="9" t="s">
        <v>3</v>
      </c>
      <c r="B576" s="61" t="s">
        <v>4</v>
      </c>
      <c r="C576" s="10" t="s">
        <v>5</v>
      </c>
      <c r="D576" s="9" t="s">
        <v>6</v>
      </c>
      <c r="E576" s="11" t="s">
        <v>7</v>
      </c>
      <c r="F576" s="2"/>
      <c r="G576" s="9" t="s">
        <v>3</v>
      </c>
      <c r="H576" s="61" t="s">
        <v>4</v>
      </c>
      <c r="I576" s="10" t="s">
        <v>5</v>
      </c>
      <c r="J576" s="9" t="s">
        <v>6</v>
      </c>
      <c r="K576" s="11" t="s">
        <v>7</v>
      </c>
    </row>
    <row r="577" spans="1:11" x14ac:dyDescent="0.25">
      <c r="A577" s="3"/>
      <c r="B577" s="54"/>
      <c r="C577" s="3"/>
      <c r="D577" s="3"/>
      <c r="E577" s="42">
        <f>D577*B577</f>
        <v>0</v>
      </c>
      <c r="G577" s="3"/>
      <c r="H577" s="54"/>
      <c r="I577" s="3"/>
      <c r="J577" s="3"/>
      <c r="K577" s="42">
        <f>J577*H577</f>
        <v>0</v>
      </c>
    </row>
    <row r="578" spans="1:11" x14ac:dyDescent="0.25">
      <c r="A578" s="3"/>
      <c r="B578" s="54"/>
      <c r="C578" s="3"/>
      <c r="D578" s="3"/>
      <c r="E578" s="42">
        <f t="shared" ref="E578:E593" si="58">D578*B578</f>
        <v>0</v>
      </c>
      <c r="G578" s="3"/>
      <c r="H578" s="54"/>
      <c r="I578" s="3"/>
      <c r="J578" s="3"/>
      <c r="K578" s="42">
        <f t="shared" ref="K578:K593" si="59">J578*H578</f>
        <v>0</v>
      </c>
    </row>
    <row r="579" spans="1:11" x14ac:dyDescent="0.25">
      <c r="A579" s="3"/>
      <c r="B579" s="54"/>
      <c r="C579" s="3"/>
      <c r="D579" s="3"/>
      <c r="E579" s="42">
        <f t="shared" si="58"/>
        <v>0</v>
      </c>
      <c r="G579" s="3"/>
      <c r="H579" s="54"/>
      <c r="I579" s="3"/>
      <c r="J579" s="3"/>
      <c r="K579" s="42">
        <f t="shared" si="59"/>
        <v>0</v>
      </c>
    </row>
    <row r="580" spans="1:11" x14ac:dyDescent="0.25">
      <c r="A580" s="3"/>
      <c r="B580" s="54"/>
      <c r="C580" s="3"/>
      <c r="D580" s="3"/>
      <c r="E580" s="42">
        <f t="shared" si="58"/>
        <v>0</v>
      </c>
      <c r="G580" s="3"/>
      <c r="H580" s="54"/>
      <c r="I580" s="3"/>
      <c r="J580" s="3"/>
      <c r="K580" s="42">
        <f t="shared" si="59"/>
        <v>0</v>
      </c>
    </row>
    <row r="581" spans="1:11" x14ac:dyDescent="0.25">
      <c r="A581" s="3"/>
      <c r="B581" s="54"/>
      <c r="C581" s="3"/>
      <c r="D581" s="3"/>
      <c r="E581" s="42">
        <f t="shared" si="58"/>
        <v>0</v>
      </c>
      <c r="G581" s="3"/>
      <c r="H581" s="54"/>
      <c r="I581" s="3"/>
      <c r="J581" s="3"/>
      <c r="K581" s="42">
        <f t="shared" si="59"/>
        <v>0</v>
      </c>
    </row>
    <row r="582" spans="1:11" x14ac:dyDescent="0.25">
      <c r="A582" s="3"/>
      <c r="B582" s="54"/>
      <c r="C582" s="3"/>
      <c r="D582" s="3"/>
      <c r="E582" s="42">
        <f t="shared" si="58"/>
        <v>0</v>
      </c>
      <c r="G582" s="3"/>
      <c r="H582" s="54"/>
      <c r="I582" s="3"/>
      <c r="J582" s="3"/>
      <c r="K582" s="42">
        <f t="shared" si="59"/>
        <v>0</v>
      </c>
    </row>
    <row r="583" spans="1:11" x14ac:dyDescent="0.25">
      <c r="A583" s="3"/>
      <c r="B583" s="54"/>
      <c r="C583" s="3"/>
      <c r="D583" s="3"/>
      <c r="E583" s="42">
        <f t="shared" si="58"/>
        <v>0</v>
      </c>
      <c r="G583" s="3"/>
      <c r="H583" s="54"/>
      <c r="I583" s="3"/>
      <c r="J583" s="3"/>
      <c r="K583" s="42">
        <f t="shared" si="59"/>
        <v>0</v>
      </c>
    </row>
    <row r="584" spans="1:11" x14ac:dyDescent="0.25">
      <c r="A584" s="3"/>
      <c r="B584" s="54"/>
      <c r="C584" s="3"/>
      <c r="D584" s="3"/>
      <c r="E584" s="42">
        <f t="shared" si="58"/>
        <v>0</v>
      </c>
      <c r="G584" s="3"/>
      <c r="H584" s="54"/>
      <c r="I584" s="3"/>
      <c r="J584" s="3"/>
      <c r="K584" s="42">
        <f t="shared" si="59"/>
        <v>0</v>
      </c>
    </row>
    <row r="585" spans="1:11" x14ac:dyDescent="0.25">
      <c r="A585" s="3"/>
      <c r="B585" s="54"/>
      <c r="C585" s="3"/>
      <c r="D585" s="3"/>
      <c r="E585" s="42">
        <f t="shared" si="58"/>
        <v>0</v>
      </c>
      <c r="G585" s="3"/>
      <c r="H585" s="54"/>
      <c r="I585" s="3"/>
      <c r="J585" s="3"/>
      <c r="K585" s="42">
        <f t="shared" si="59"/>
        <v>0</v>
      </c>
    </row>
    <row r="586" spans="1:11" s="2" customFormat="1" x14ac:dyDescent="0.25">
      <c r="A586" s="3"/>
      <c r="B586" s="54"/>
      <c r="C586" s="3"/>
      <c r="D586" s="3"/>
      <c r="E586" s="42">
        <f t="shared" si="58"/>
        <v>0</v>
      </c>
      <c r="F586" s="1"/>
      <c r="G586" s="3"/>
      <c r="H586" s="54"/>
      <c r="I586" s="3"/>
      <c r="J586" s="3"/>
      <c r="K586" s="42">
        <f t="shared" si="59"/>
        <v>0</v>
      </c>
    </row>
    <row r="587" spans="1:11" x14ac:dyDescent="0.25">
      <c r="A587" s="3"/>
      <c r="B587" s="54"/>
      <c r="C587" s="3"/>
      <c r="D587" s="3"/>
      <c r="E587" s="42">
        <f t="shared" si="58"/>
        <v>0</v>
      </c>
      <c r="G587" s="3"/>
      <c r="H587" s="54"/>
      <c r="I587" s="3"/>
      <c r="J587" s="3"/>
      <c r="K587" s="42">
        <f t="shared" si="59"/>
        <v>0</v>
      </c>
    </row>
    <row r="588" spans="1:11" x14ac:dyDescent="0.25">
      <c r="A588" s="3"/>
      <c r="B588" s="54"/>
      <c r="C588" s="3"/>
      <c r="D588" s="3"/>
      <c r="E588" s="42">
        <f t="shared" si="58"/>
        <v>0</v>
      </c>
      <c r="G588" s="3"/>
      <c r="H588" s="54"/>
      <c r="I588" s="3"/>
      <c r="J588" s="3"/>
      <c r="K588" s="42">
        <f t="shared" si="59"/>
        <v>0</v>
      </c>
    </row>
    <row r="589" spans="1:11" x14ac:dyDescent="0.25">
      <c r="A589" s="3"/>
      <c r="B589" s="54"/>
      <c r="C589" s="3"/>
      <c r="D589" s="3"/>
      <c r="E589" s="42">
        <f t="shared" si="58"/>
        <v>0</v>
      </c>
      <c r="G589" s="3"/>
      <c r="H589" s="54"/>
      <c r="I589" s="3"/>
      <c r="J589" s="3"/>
      <c r="K589" s="42">
        <f t="shared" si="59"/>
        <v>0</v>
      </c>
    </row>
    <row r="590" spans="1:11" x14ac:dyDescent="0.25">
      <c r="A590" s="3"/>
      <c r="B590" s="54"/>
      <c r="C590" s="3"/>
      <c r="D590" s="3"/>
      <c r="E590" s="42">
        <f t="shared" si="58"/>
        <v>0</v>
      </c>
      <c r="G590" s="3"/>
      <c r="H590" s="54"/>
      <c r="I590" s="3"/>
      <c r="J590" s="3"/>
      <c r="K590" s="42">
        <f t="shared" si="59"/>
        <v>0</v>
      </c>
    </row>
    <row r="591" spans="1:11" x14ac:dyDescent="0.25">
      <c r="A591" s="3"/>
      <c r="B591" s="54"/>
      <c r="C591" s="3"/>
      <c r="D591" s="3"/>
      <c r="E591" s="42">
        <f t="shared" si="58"/>
        <v>0</v>
      </c>
      <c r="G591" s="3"/>
      <c r="H591" s="54"/>
      <c r="I591" s="3"/>
      <c r="J591" s="3"/>
      <c r="K591" s="42">
        <f t="shared" si="59"/>
        <v>0</v>
      </c>
    </row>
    <row r="592" spans="1:11" x14ac:dyDescent="0.25">
      <c r="A592" s="3"/>
      <c r="B592" s="54"/>
      <c r="C592" s="3"/>
      <c r="D592" s="3"/>
      <c r="E592" s="42">
        <f t="shared" si="58"/>
        <v>0</v>
      </c>
      <c r="G592" s="3"/>
      <c r="H592" s="54"/>
      <c r="I592" s="3"/>
      <c r="J592" s="3"/>
      <c r="K592" s="42">
        <f t="shared" si="59"/>
        <v>0</v>
      </c>
    </row>
    <row r="593" spans="1:11" x14ac:dyDescent="0.25">
      <c r="A593" s="3"/>
      <c r="B593" s="54"/>
      <c r="C593" s="3"/>
      <c r="D593" s="3"/>
      <c r="E593" s="42">
        <f t="shared" si="58"/>
        <v>0</v>
      </c>
      <c r="G593" s="3"/>
      <c r="H593" s="54"/>
      <c r="I593" s="3"/>
      <c r="J593" s="3"/>
      <c r="K593" s="42">
        <f t="shared" si="59"/>
        <v>0</v>
      </c>
    </row>
    <row r="595" spans="1:11" ht="18.75" x14ac:dyDescent="0.25">
      <c r="A595" s="6" t="s">
        <v>10</v>
      </c>
      <c r="B595" s="59" t="s">
        <v>0</v>
      </c>
      <c r="C595" s="6" t="s">
        <v>2</v>
      </c>
      <c r="D595" s="6" t="s">
        <v>9</v>
      </c>
      <c r="E595" s="41" t="s">
        <v>1</v>
      </c>
      <c r="G595" s="6" t="s">
        <v>10</v>
      </c>
      <c r="H595" s="59" t="s">
        <v>0</v>
      </c>
      <c r="I595" s="6" t="s">
        <v>2</v>
      </c>
      <c r="J595" s="6" t="s">
        <v>9</v>
      </c>
      <c r="K595" s="41" t="s">
        <v>1</v>
      </c>
    </row>
    <row r="596" spans="1:11" s="18" customFormat="1" ht="21" x14ac:dyDescent="0.25">
      <c r="A596" s="13" t="s">
        <v>11</v>
      </c>
      <c r="B596" s="60"/>
      <c r="C596" s="15" t="e">
        <f>B596/E596</f>
        <v>#DIV/0!</v>
      </c>
      <c r="D596" s="16" t="e">
        <f>E596/B596</f>
        <v>#DIV/0!</v>
      </c>
      <c r="E596" s="19">
        <f>SUM(E598:E614)</f>
        <v>0</v>
      </c>
      <c r="G596" s="13" t="s">
        <v>11</v>
      </c>
      <c r="H596" s="60"/>
      <c r="I596" s="15" t="e">
        <f>H596/K596</f>
        <v>#DIV/0!</v>
      </c>
      <c r="J596" s="16" t="e">
        <f>K596/H596</f>
        <v>#DIV/0!</v>
      </c>
      <c r="K596" s="19">
        <f>SUM(K598:K614)</f>
        <v>0</v>
      </c>
    </row>
    <row r="597" spans="1:11" ht="31.5" x14ac:dyDescent="0.25">
      <c r="A597" s="9" t="s">
        <v>3</v>
      </c>
      <c r="B597" s="61" t="s">
        <v>4</v>
      </c>
      <c r="C597" s="10" t="s">
        <v>5</v>
      </c>
      <c r="D597" s="9" t="s">
        <v>6</v>
      </c>
      <c r="E597" s="11" t="s">
        <v>7</v>
      </c>
      <c r="F597" s="2"/>
      <c r="G597" s="9" t="s">
        <v>3</v>
      </c>
      <c r="H597" s="61" t="s">
        <v>4</v>
      </c>
      <c r="I597" s="10" t="s">
        <v>5</v>
      </c>
      <c r="J597" s="9" t="s">
        <v>6</v>
      </c>
      <c r="K597" s="11" t="s">
        <v>7</v>
      </c>
    </row>
    <row r="598" spans="1:11" x14ac:dyDescent="0.25">
      <c r="A598" s="3"/>
      <c r="B598" s="54"/>
      <c r="C598" s="3"/>
      <c r="D598" s="3"/>
      <c r="E598" s="42">
        <f>D598*B598</f>
        <v>0</v>
      </c>
      <c r="G598" s="3"/>
      <c r="H598" s="54"/>
      <c r="I598" s="3"/>
      <c r="J598" s="3"/>
      <c r="K598" s="42">
        <f>J598*H598</f>
        <v>0</v>
      </c>
    </row>
    <row r="599" spans="1:11" x14ac:dyDescent="0.25">
      <c r="A599" s="3"/>
      <c r="B599" s="54"/>
      <c r="C599" s="3"/>
      <c r="D599" s="3"/>
      <c r="E599" s="42">
        <f t="shared" ref="E599:E614" si="60">D599*B599</f>
        <v>0</v>
      </c>
      <c r="G599" s="3"/>
      <c r="H599" s="54"/>
      <c r="I599" s="3"/>
      <c r="J599" s="3"/>
      <c r="K599" s="42">
        <f t="shared" ref="K599:K614" si="61">J599*H599</f>
        <v>0</v>
      </c>
    </row>
    <row r="600" spans="1:11" x14ac:dyDescent="0.25">
      <c r="A600" s="3"/>
      <c r="B600" s="54"/>
      <c r="C600" s="3"/>
      <c r="D600" s="3"/>
      <c r="E600" s="42">
        <f t="shared" si="60"/>
        <v>0</v>
      </c>
      <c r="G600" s="3"/>
      <c r="H600" s="54"/>
      <c r="I600" s="3"/>
      <c r="J600" s="3"/>
      <c r="K600" s="42">
        <f t="shared" si="61"/>
        <v>0</v>
      </c>
    </row>
    <row r="601" spans="1:11" x14ac:dyDescent="0.25">
      <c r="A601" s="3"/>
      <c r="B601" s="54"/>
      <c r="C601" s="3"/>
      <c r="D601" s="3"/>
      <c r="E601" s="42">
        <f t="shared" si="60"/>
        <v>0</v>
      </c>
      <c r="G601" s="3"/>
      <c r="H601" s="54"/>
      <c r="I601" s="3"/>
      <c r="J601" s="3"/>
      <c r="K601" s="42">
        <f t="shared" si="61"/>
        <v>0</v>
      </c>
    </row>
    <row r="602" spans="1:11" x14ac:dyDescent="0.25">
      <c r="A602" s="3"/>
      <c r="B602" s="54"/>
      <c r="C602" s="3"/>
      <c r="D602" s="3"/>
      <c r="E602" s="42">
        <f t="shared" si="60"/>
        <v>0</v>
      </c>
      <c r="G602" s="3"/>
      <c r="H602" s="54"/>
      <c r="I602" s="3"/>
      <c r="J602" s="3"/>
      <c r="K602" s="42">
        <f t="shared" si="61"/>
        <v>0</v>
      </c>
    </row>
    <row r="603" spans="1:11" x14ac:dyDescent="0.25">
      <c r="A603" s="3"/>
      <c r="B603" s="54"/>
      <c r="C603" s="3"/>
      <c r="D603" s="3"/>
      <c r="E603" s="42">
        <f t="shared" si="60"/>
        <v>0</v>
      </c>
      <c r="G603" s="3"/>
      <c r="H603" s="54"/>
      <c r="I603" s="3"/>
      <c r="J603" s="3"/>
      <c r="K603" s="42">
        <f t="shared" si="61"/>
        <v>0</v>
      </c>
    </row>
    <row r="604" spans="1:11" x14ac:dyDescent="0.25">
      <c r="A604" s="3"/>
      <c r="B604" s="54"/>
      <c r="C604" s="3"/>
      <c r="D604" s="3"/>
      <c r="E604" s="42">
        <f t="shared" si="60"/>
        <v>0</v>
      </c>
      <c r="G604" s="3"/>
      <c r="H604" s="54"/>
      <c r="I604" s="3"/>
      <c r="J604" s="3"/>
      <c r="K604" s="42">
        <f t="shared" si="61"/>
        <v>0</v>
      </c>
    </row>
    <row r="605" spans="1:11" x14ac:dyDescent="0.25">
      <c r="A605" s="3"/>
      <c r="B605" s="54"/>
      <c r="C605" s="3"/>
      <c r="D605" s="3"/>
      <c r="E605" s="42">
        <f t="shared" si="60"/>
        <v>0</v>
      </c>
      <c r="G605" s="3"/>
      <c r="H605" s="54"/>
      <c r="I605" s="3"/>
      <c r="J605" s="3"/>
      <c r="K605" s="42">
        <f t="shared" si="61"/>
        <v>0</v>
      </c>
    </row>
    <row r="606" spans="1:11" x14ac:dyDescent="0.25">
      <c r="A606" s="3"/>
      <c r="B606" s="54"/>
      <c r="C606" s="3"/>
      <c r="D606" s="3"/>
      <c r="E606" s="42">
        <f t="shared" si="60"/>
        <v>0</v>
      </c>
      <c r="G606" s="3"/>
      <c r="H606" s="54"/>
      <c r="I606" s="3"/>
      <c r="J606" s="3"/>
      <c r="K606" s="42">
        <f t="shared" si="61"/>
        <v>0</v>
      </c>
    </row>
    <row r="607" spans="1:11" s="2" customFormat="1" x14ac:dyDescent="0.25">
      <c r="A607" s="3"/>
      <c r="B607" s="54"/>
      <c r="C607" s="3"/>
      <c r="D607" s="3"/>
      <c r="E607" s="42">
        <f t="shared" si="60"/>
        <v>0</v>
      </c>
      <c r="F607" s="1"/>
      <c r="G607" s="3"/>
      <c r="H607" s="54"/>
      <c r="I607" s="3"/>
      <c r="J607" s="3"/>
      <c r="K607" s="42">
        <f t="shared" si="61"/>
        <v>0</v>
      </c>
    </row>
    <row r="608" spans="1:11" x14ac:dyDescent="0.25">
      <c r="A608" s="3"/>
      <c r="B608" s="54"/>
      <c r="C608" s="3"/>
      <c r="D608" s="3"/>
      <c r="E608" s="42">
        <f t="shared" si="60"/>
        <v>0</v>
      </c>
      <c r="G608" s="3"/>
      <c r="H608" s="54"/>
      <c r="I608" s="3"/>
      <c r="J608" s="3"/>
      <c r="K608" s="42">
        <f t="shared" si="61"/>
        <v>0</v>
      </c>
    </row>
    <row r="609" spans="1:11" x14ac:dyDescent="0.25">
      <c r="A609" s="3"/>
      <c r="B609" s="54"/>
      <c r="C609" s="3"/>
      <c r="D609" s="3"/>
      <c r="E609" s="42">
        <f t="shared" si="60"/>
        <v>0</v>
      </c>
      <c r="G609" s="3"/>
      <c r="H609" s="54"/>
      <c r="I609" s="3"/>
      <c r="J609" s="3"/>
      <c r="K609" s="42">
        <f t="shared" si="61"/>
        <v>0</v>
      </c>
    </row>
    <row r="610" spans="1:11" x14ac:dyDescent="0.25">
      <c r="A610" s="3"/>
      <c r="B610" s="54"/>
      <c r="C610" s="3"/>
      <c r="D610" s="3"/>
      <c r="E610" s="42">
        <f t="shared" si="60"/>
        <v>0</v>
      </c>
      <c r="G610" s="3"/>
      <c r="H610" s="54"/>
      <c r="I610" s="3"/>
      <c r="J610" s="3"/>
      <c r="K610" s="42">
        <f t="shared" si="61"/>
        <v>0</v>
      </c>
    </row>
    <row r="611" spans="1:11" x14ac:dyDescent="0.25">
      <c r="A611" s="3"/>
      <c r="B611" s="54"/>
      <c r="C611" s="3"/>
      <c r="D611" s="3"/>
      <c r="E611" s="42">
        <f t="shared" si="60"/>
        <v>0</v>
      </c>
      <c r="G611" s="3"/>
      <c r="H611" s="54"/>
      <c r="I611" s="3"/>
      <c r="J611" s="3"/>
      <c r="K611" s="42">
        <f t="shared" si="61"/>
        <v>0</v>
      </c>
    </row>
    <row r="612" spans="1:11" x14ac:dyDescent="0.25">
      <c r="A612" s="3"/>
      <c r="B612" s="54"/>
      <c r="C612" s="3"/>
      <c r="D612" s="3"/>
      <c r="E612" s="42">
        <f t="shared" si="60"/>
        <v>0</v>
      </c>
      <c r="G612" s="3"/>
      <c r="H612" s="54"/>
      <c r="I612" s="3"/>
      <c r="J612" s="3"/>
      <c r="K612" s="42">
        <f t="shared" si="61"/>
        <v>0</v>
      </c>
    </row>
    <row r="613" spans="1:11" x14ac:dyDescent="0.25">
      <c r="A613" s="3"/>
      <c r="B613" s="54"/>
      <c r="C613" s="3"/>
      <c r="D613" s="3"/>
      <c r="E613" s="42">
        <f t="shared" si="60"/>
        <v>0</v>
      </c>
      <c r="G613" s="3"/>
      <c r="H613" s="54"/>
      <c r="I613" s="3"/>
      <c r="J613" s="3"/>
      <c r="K613" s="42">
        <f t="shared" si="61"/>
        <v>0</v>
      </c>
    </row>
    <row r="614" spans="1:11" x14ac:dyDescent="0.25">
      <c r="A614" s="3"/>
      <c r="B614" s="54"/>
      <c r="C614" s="3"/>
      <c r="D614" s="3"/>
      <c r="E614" s="42">
        <f t="shared" si="60"/>
        <v>0</v>
      </c>
      <c r="G614" s="3"/>
      <c r="H614" s="54"/>
      <c r="I614" s="3"/>
      <c r="J614" s="3"/>
      <c r="K614" s="42">
        <f t="shared" si="61"/>
        <v>0</v>
      </c>
    </row>
    <row r="616" spans="1:11" ht="18.75" x14ac:dyDescent="0.25">
      <c r="A616" s="6" t="s">
        <v>10</v>
      </c>
      <c r="B616" s="59" t="s">
        <v>0</v>
      </c>
      <c r="C616" s="6" t="s">
        <v>2</v>
      </c>
      <c r="D616" s="6" t="s">
        <v>9</v>
      </c>
      <c r="E616" s="41" t="s">
        <v>1</v>
      </c>
      <c r="G616" s="6" t="s">
        <v>10</v>
      </c>
      <c r="H616" s="59" t="s">
        <v>0</v>
      </c>
      <c r="I616" s="6" t="s">
        <v>2</v>
      </c>
      <c r="J616" s="6" t="s">
        <v>9</v>
      </c>
      <c r="K616" s="41" t="s">
        <v>1</v>
      </c>
    </row>
    <row r="617" spans="1:11" s="18" customFormat="1" ht="21" x14ac:dyDescent="0.25">
      <c r="A617" s="13" t="s">
        <v>11</v>
      </c>
      <c r="B617" s="60"/>
      <c r="C617" s="15" t="e">
        <f>B617/E617</f>
        <v>#DIV/0!</v>
      </c>
      <c r="D617" s="16" t="e">
        <f>E617/B617</f>
        <v>#DIV/0!</v>
      </c>
      <c r="E617" s="19">
        <f>SUM(E619:E635)</f>
        <v>0</v>
      </c>
      <c r="G617" s="13" t="s">
        <v>11</v>
      </c>
      <c r="H617" s="60"/>
      <c r="I617" s="15" t="e">
        <f>H617/K617</f>
        <v>#DIV/0!</v>
      </c>
      <c r="J617" s="16" t="e">
        <f>K617/H617</f>
        <v>#DIV/0!</v>
      </c>
      <c r="K617" s="19">
        <f>SUM(K619:K635)</f>
        <v>0</v>
      </c>
    </row>
    <row r="618" spans="1:11" ht="31.5" x14ac:dyDescent="0.25">
      <c r="A618" s="9" t="s">
        <v>3</v>
      </c>
      <c r="B618" s="61" t="s">
        <v>4</v>
      </c>
      <c r="C618" s="10" t="s">
        <v>5</v>
      </c>
      <c r="D618" s="9" t="s">
        <v>6</v>
      </c>
      <c r="E618" s="11" t="s">
        <v>7</v>
      </c>
      <c r="F618" s="2"/>
      <c r="G618" s="9" t="s">
        <v>3</v>
      </c>
      <c r="H618" s="61" t="s">
        <v>4</v>
      </c>
      <c r="I618" s="10" t="s">
        <v>5</v>
      </c>
      <c r="J618" s="9" t="s">
        <v>6</v>
      </c>
      <c r="K618" s="11" t="s">
        <v>7</v>
      </c>
    </row>
    <row r="619" spans="1:11" x14ac:dyDescent="0.25">
      <c r="A619" s="3"/>
      <c r="B619" s="54"/>
      <c r="C619" s="3"/>
      <c r="D619" s="3"/>
      <c r="E619" s="42">
        <f>D619*B619</f>
        <v>0</v>
      </c>
      <c r="G619" s="3"/>
      <c r="H619" s="54"/>
      <c r="I619" s="3"/>
      <c r="J619" s="3"/>
      <c r="K619" s="42">
        <f>J619*H619</f>
        <v>0</v>
      </c>
    </row>
    <row r="620" spans="1:11" x14ac:dyDescent="0.25">
      <c r="A620" s="3"/>
      <c r="B620" s="54"/>
      <c r="C620" s="3"/>
      <c r="D620" s="3"/>
      <c r="E620" s="42">
        <f t="shared" ref="E620:E635" si="62">D620*B620</f>
        <v>0</v>
      </c>
      <c r="G620" s="3"/>
      <c r="H620" s="54"/>
      <c r="I620" s="3"/>
      <c r="J620" s="3"/>
      <c r="K620" s="42">
        <f t="shared" ref="K620:K635" si="63">J620*H620</f>
        <v>0</v>
      </c>
    </row>
    <row r="621" spans="1:11" x14ac:dyDescent="0.25">
      <c r="A621" s="3"/>
      <c r="B621" s="54"/>
      <c r="C621" s="3"/>
      <c r="D621" s="3"/>
      <c r="E621" s="42">
        <f t="shared" si="62"/>
        <v>0</v>
      </c>
      <c r="G621" s="3"/>
      <c r="H621" s="54"/>
      <c r="I621" s="3"/>
      <c r="J621" s="3"/>
      <c r="K621" s="42">
        <f t="shared" si="63"/>
        <v>0</v>
      </c>
    </row>
    <row r="622" spans="1:11" x14ac:dyDescent="0.25">
      <c r="A622" s="3"/>
      <c r="B622" s="54"/>
      <c r="C622" s="3"/>
      <c r="D622" s="3"/>
      <c r="E622" s="42">
        <f t="shared" si="62"/>
        <v>0</v>
      </c>
      <c r="G622" s="3"/>
      <c r="H622" s="54"/>
      <c r="I622" s="3"/>
      <c r="J622" s="3"/>
      <c r="K622" s="42">
        <f t="shared" si="63"/>
        <v>0</v>
      </c>
    </row>
    <row r="623" spans="1:11" x14ac:dyDescent="0.25">
      <c r="A623" s="3"/>
      <c r="B623" s="54"/>
      <c r="C623" s="3"/>
      <c r="D623" s="3"/>
      <c r="E623" s="42">
        <f t="shared" si="62"/>
        <v>0</v>
      </c>
      <c r="G623" s="3"/>
      <c r="H623" s="54"/>
      <c r="I623" s="3"/>
      <c r="J623" s="3"/>
      <c r="K623" s="42">
        <f t="shared" si="63"/>
        <v>0</v>
      </c>
    </row>
    <row r="624" spans="1:11" x14ac:dyDescent="0.25">
      <c r="A624" s="3"/>
      <c r="B624" s="54"/>
      <c r="C624" s="3"/>
      <c r="D624" s="3"/>
      <c r="E624" s="42">
        <f t="shared" si="62"/>
        <v>0</v>
      </c>
      <c r="G624" s="3"/>
      <c r="H624" s="54"/>
      <c r="I624" s="3"/>
      <c r="J624" s="3"/>
      <c r="K624" s="42">
        <f t="shared" si="63"/>
        <v>0</v>
      </c>
    </row>
    <row r="625" spans="1:11" x14ac:dyDescent="0.25">
      <c r="A625" s="3"/>
      <c r="B625" s="54"/>
      <c r="C625" s="3"/>
      <c r="D625" s="3"/>
      <c r="E625" s="42">
        <f t="shared" si="62"/>
        <v>0</v>
      </c>
      <c r="G625" s="3"/>
      <c r="H625" s="54"/>
      <c r="I625" s="3"/>
      <c r="J625" s="3"/>
      <c r="K625" s="42">
        <f t="shared" si="63"/>
        <v>0</v>
      </c>
    </row>
    <row r="626" spans="1:11" x14ac:dyDescent="0.25">
      <c r="A626" s="3"/>
      <c r="B626" s="54"/>
      <c r="C626" s="3"/>
      <c r="D626" s="3"/>
      <c r="E626" s="42">
        <f t="shared" si="62"/>
        <v>0</v>
      </c>
      <c r="G626" s="3"/>
      <c r="H626" s="54"/>
      <c r="I626" s="3"/>
      <c r="J626" s="3"/>
      <c r="K626" s="42">
        <f t="shared" si="63"/>
        <v>0</v>
      </c>
    </row>
    <row r="627" spans="1:11" x14ac:dyDescent="0.25">
      <c r="A627" s="3"/>
      <c r="B627" s="54"/>
      <c r="C627" s="3"/>
      <c r="D627" s="3"/>
      <c r="E627" s="42">
        <f t="shared" si="62"/>
        <v>0</v>
      </c>
      <c r="G627" s="3"/>
      <c r="H627" s="54"/>
      <c r="I627" s="3"/>
      <c r="J627" s="3"/>
      <c r="K627" s="42">
        <f t="shared" si="63"/>
        <v>0</v>
      </c>
    </row>
    <row r="628" spans="1:11" s="2" customFormat="1" x14ac:dyDescent="0.25">
      <c r="A628" s="3"/>
      <c r="B628" s="54"/>
      <c r="C628" s="3"/>
      <c r="D628" s="3"/>
      <c r="E628" s="42">
        <f t="shared" si="62"/>
        <v>0</v>
      </c>
      <c r="F628" s="1"/>
      <c r="G628" s="3"/>
      <c r="H628" s="54"/>
      <c r="I628" s="3"/>
      <c r="J628" s="3"/>
      <c r="K628" s="42">
        <f t="shared" si="63"/>
        <v>0</v>
      </c>
    </row>
    <row r="629" spans="1:11" x14ac:dyDescent="0.25">
      <c r="A629" s="3"/>
      <c r="B629" s="54"/>
      <c r="C629" s="3"/>
      <c r="D629" s="3"/>
      <c r="E629" s="42">
        <f t="shared" si="62"/>
        <v>0</v>
      </c>
      <c r="G629" s="3"/>
      <c r="H629" s="54"/>
      <c r="I629" s="3"/>
      <c r="J629" s="3"/>
      <c r="K629" s="42">
        <f t="shared" si="63"/>
        <v>0</v>
      </c>
    </row>
    <row r="630" spans="1:11" x14ac:dyDescent="0.25">
      <c r="A630" s="3"/>
      <c r="B630" s="54"/>
      <c r="C630" s="3"/>
      <c r="D630" s="3"/>
      <c r="E630" s="42">
        <f t="shared" si="62"/>
        <v>0</v>
      </c>
      <c r="G630" s="3"/>
      <c r="H630" s="54"/>
      <c r="I630" s="3"/>
      <c r="J630" s="3"/>
      <c r="K630" s="42">
        <f t="shared" si="63"/>
        <v>0</v>
      </c>
    </row>
    <row r="631" spans="1:11" x14ac:dyDescent="0.25">
      <c r="A631" s="3"/>
      <c r="B631" s="54"/>
      <c r="C631" s="3"/>
      <c r="D631" s="3"/>
      <c r="E631" s="42">
        <f t="shared" si="62"/>
        <v>0</v>
      </c>
      <c r="G631" s="3"/>
      <c r="H631" s="54"/>
      <c r="I631" s="3"/>
      <c r="J631" s="3"/>
      <c r="K631" s="42">
        <f t="shared" si="63"/>
        <v>0</v>
      </c>
    </row>
    <row r="632" spans="1:11" x14ac:dyDescent="0.25">
      <c r="A632" s="3"/>
      <c r="B632" s="54"/>
      <c r="C632" s="3"/>
      <c r="D632" s="3"/>
      <c r="E632" s="42">
        <f t="shared" si="62"/>
        <v>0</v>
      </c>
      <c r="G632" s="3"/>
      <c r="H632" s="54"/>
      <c r="I632" s="3"/>
      <c r="J632" s="3"/>
      <c r="K632" s="42">
        <f t="shared" si="63"/>
        <v>0</v>
      </c>
    </row>
    <row r="633" spans="1:11" x14ac:dyDescent="0.25">
      <c r="A633" s="3"/>
      <c r="B633" s="54"/>
      <c r="C633" s="3"/>
      <c r="D633" s="3"/>
      <c r="E633" s="42">
        <f t="shared" si="62"/>
        <v>0</v>
      </c>
      <c r="G633" s="3"/>
      <c r="H633" s="54"/>
      <c r="I633" s="3"/>
      <c r="J633" s="3"/>
      <c r="K633" s="42">
        <f t="shared" si="63"/>
        <v>0</v>
      </c>
    </row>
    <row r="634" spans="1:11" x14ac:dyDescent="0.25">
      <c r="A634" s="3"/>
      <c r="B634" s="54"/>
      <c r="C634" s="3"/>
      <c r="D634" s="3"/>
      <c r="E634" s="42">
        <f t="shared" si="62"/>
        <v>0</v>
      </c>
      <c r="G634" s="3"/>
      <c r="H634" s="54"/>
      <c r="I634" s="3"/>
      <c r="J634" s="3"/>
      <c r="K634" s="42">
        <f t="shared" si="63"/>
        <v>0</v>
      </c>
    </row>
    <row r="635" spans="1:11" x14ac:dyDescent="0.25">
      <c r="A635" s="3"/>
      <c r="B635" s="54"/>
      <c r="C635" s="3"/>
      <c r="D635" s="3"/>
      <c r="E635" s="42">
        <f t="shared" si="62"/>
        <v>0</v>
      </c>
      <c r="G635" s="3"/>
      <c r="H635" s="54"/>
      <c r="I635" s="3"/>
      <c r="J635" s="3"/>
      <c r="K635" s="42">
        <f t="shared" si="63"/>
        <v>0</v>
      </c>
    </row>
    <row r="637" spans="1:11" ht="18.75" x14ac:dyDescent="0.25">
      <c r="A637" s="6" t="s">
        <v>10</v>
      </c>
      <c r="B637" s="59" t="s">
        <v>0</v>
      </c>
      <c r="C637" s="6" t="s">
        <v>2</v>
      </c>
      <c r="D637" s="6" t="s">
        <v>9</v>
      </c>
      <c r="E637" s="41" t="s">
        <v>1</v>
      </c>
      <c r="G637" s="6" t="s">
        <v>10</v>
      </c>
      <c r="H637" s="59" t="s">
        <v>0</v>
      </c>
      <c r="I637" s="6" t="s">
        <v>2</v>
      </c>
      <c r="J637" s="6" t="s">
        <v>9</v>
      </c>
      <c r="K637" s="41" t="s">
        <v>1</v>
      </c>
    </row>
    <row r="638" spans="1:11" s="18" customFormat="1" ht="21" x14ac:dyDescent="0.25">
      <c r="A638" s="13" t="s">
        <v>11</v>
      </c>
      <c r="B638" s="60"/>
      <c r="C638" s="15" t="e">
        <f>B638/E638</f>
        <v>#DIV/0!</v>
      </c>
      <c r="D638" s="16" t="e">
        <f>E638/B638</f>
        <v>#DIV/0!</v>
      </c>
      <c r="E638" s="19">
        <f>SUM(E640:E656)</f>
        <v>0</v>
      </c>
      <c r="G638" s="13" t="s">
        <v>11</v>
      </c>
      <c r="H638" s="60"/>
      <c r="I638" s="15" t="e">
        <f>H638/K638</f>
        <v>#DIV/0!</v>
      </c>
      <c r="J638" s="16" t="e">
        <f>K638/H638</f>
        <v>#DIV/0!</v>
      </c>
      <c r="K638" s="19">
        <f>SUM(K640:K656)</f>
        <v>0</v>
      </c>
    </row>
    <row r="639" spans="1:11" ht="31.5" x14ac:dyDescent="0.25">
      <c r="A639" s="9" t="s">
        <v>3</v>
      </c>
      <c r="B639" s="61" t="s">
        <v>4</v>
      </c>
      <c r="C639" s="10" t="s">
        <v>5</v>
      </c>
      <c r="D639" s="9" t="s">
        <v>6</v>
      </c>
      <c r="E639" s="11" t="s">
        <v>7</v>
      </c>
      <c r="F639" s="2"/>
      <c r="G639" s="9" t="s">
        <v>3</v>
      </c>
      <c r="H639" s="61" t="s">
        <v>4</v>
      </c>
      <c r="I639" s="10" t="s">
        <v>5</v>
      </c>
      <c r="J639" s="9" t="s">
        <v>6</v>
      </c>
      <c r="K639" s="11" t="s">
        <v>7</v>
      </c>
    </row>
    <row r="640" spans="1:11" x14ac:dyDescent="0.25">
      <c r="A640" s="3"/>
      <c r="B640" s="54"/>
      <c r="C640" s="3"/>
      <c r="D640" s="3"/>
      <c r="E640" s="42">
        <f>D640*B640</f>
        <v>0</v>
      </c>
      <c r="G640" s="3"/>
      <c r="H640" s="54"/>
      <c r="I640" s="3"/>
      <c r="J640" s="3"/>
      <c r="K640" s="42">
        <f>J640*H640</f>
        <v>0</v>
      </c>
    </row>
    <row r="641" spans="1:11" x14ac:dyDescent="0.25">
      <c r="A641" s="3"/>
      <c r="B641" s="54"/>
      <c r="C641" s="3"/>
      <c r="D641" s="3"/>
      <c r="E641" s="42">
        <f t="shared" ref="E641:E656" si="64">D641*B641</f>
        <v>0</v>
      </c>
      <c r="G641" s="3"/>
      <c r="H641" s="54"/>
      <c r="I641" s="3"/>
      <c r="J641" s="3"/>
      <c r="K641" s="42">
        <f t="shared" ref="K641:K656" si="65">J641*H641</f>
        <v>0</v>
      </c>
    </row>
    <row r="642" spans="1:11" x14ac:dyDescent="0.25">
      <c r="A642" s="3"/>
      <c r="B642" s="54"/>
      <c r="C642" s="3"/>
      <c r="D642" s="3"/>
      <c r="E642" s="42">
        <f t="shared" si="64"/>
        <v>0</v>
      </c>
      <c r="G642" s="3"/>
      <c r="H642" s="54"/>
      <c r="I642" s="3"/>
      <c r="J642" s="3"/>
      <c r="K642" s="42">
        <f t="shared" si="65"/>
        <v>0</v>
      </c>
    </row>
    <row r="643" spans="1:11" x14ac:dyDescent="0.25">
      <c r="A643" s="3"/>
      <c r="B643" s="54"/>
      <c r="C643" s="3"/>
      <c r="D643" s="3"/>
      <c r="E643" s="42">
        <f t="shared" si="64"/>
        <v>0</v>
      </c>
      <c r="G643" s="3"/>
      <c r="H643" s="54"/>
      <c r="I643" s="3"/>
      <c r="J643" s="3"/>
      <c r="K643" s="42">
        <f t="shared" si="65"/>
        <v>0</v>
      </c>
    </row>
    <row r="644" spans="1:11" x14ac:dyDescent="0.25">
      <c r="A644" s="3"/>
      <c r="B644" s="54"/>
      <c r="C644" s="3"/>
      <c r="D644" s="3"/>
      <c r="E644" s="42">
        <f t="shared" si="64"/>
        <v>0</v>
      </c>
      <c r="G644" s="3"/>
      <c r="H644" s="54"/>
      <c r="I644" s="3"/>
      <c r="J644" s="3"/>
      <c r="K644" s="42">
        <f t="shared" si="65"/>
        <v>0</v>
      </c>
    </row>
    <row r="645" spans="1:11" x14ac:dyDescent="0.25">
      <c r="A645" s="3"/>
      <c r="B645" s="54"/>
      <c r="C645" s="3"/>
      <c r="D645" s="3"/>
      <c r="E645" s="42">
        <f t="shared" si="64"/>
        <v>0</v>
      </c>
      <c r="G645" s="3"/>
      <c r="H645" s="54"/>
      <c r="I645" s="3"/>
      <c r="J645" s="3"/>
      <c r="K645" s="42">
        <f t="shared" si="65"/>
        <v>0</v>
      </c>
    </row>
    <row r="646" spans="1:11" x14ac:dyDescent="0.25">
      <c r="A646" s="3"/>
      <c r="B646" s="54"/>
      <c r="C646" s="3"/>
      <c r="D646" s="3"/>
      <c r="E646" s="42">
        <f t="shared" si="64"/>
        <v>0</v>
      </c>
      <c r="G646" s="3"/>
      <c r="H646" s="54"/>
      <c r="I646" s="3"/>
      <c r="J646" s="3"/>
      <c r="K646" s="42">
        <f t="shared" si="65"/>
        <v>0</v>
      </c>
    </row>
    <row r="647" spans="1:11" x14ac:dyDescent="0.25">
      <c r="A647" s="3"/>
      <c r="B647" s="54"/>
      <c r="C647" s="3"/>
      <c r="D647" s="3"/>
      <c r="E647" s="42">
        <f t="shared" si="64"/>
        <v>0</v>
      </c>
      <c r="G647" s="3"/>
      <c r="H647" s="54"/>
      <c r="I647" s="3"/>
      <c r="J647" s="3"/>
      <c r="K647" s="42">
        <f t="shared" si="65"/>
        <v>0</v>
      </c>
    </row>
    <row r="648" spans="1:11" x14ac:dyDescent="0.25">
      <c r="A648" s="3"/>
      <c r="B648" s="54"/>
      <c r="C648" s="3"/>
      <c r="D648" s="3"/>
      <c r="E648" s="42">
        <f t="shared" si="64"/>
        <v>0</v>
      </c>
      <c r="G648" s="3"/>
      <c r="H648" s="54"/>
      <c r="I648" s="3"/>
      <c r="J648" s="3"/>
      <c r="K648" s="42">
        <f t="shared" si="65"/>
        <v>0</v>
      </c>
    </row>
    <row r="649" spans="1:11" s="2" customFormat="1" x14ac:dyDescent="0.25">
      <c r="A649" s="3"/>
      <c r="B649" s="54"/>
      <c r="C649" s="3"/>
      <c r="D649" s="3"/>
      <c r="E649" s="42">
        <f t="shared" si="64"/>
        <v>0</v>
      </c>
      <c r="F649" s="1"/>
      <c r="G649" s="3"/>
      <c r="H649" s="54"/>
      <c r="I649" s="3"/>
      <c r="J649" s="3"/>
      <c r="K649" s="42">
        <f t="shared" si="65"/>
        <v>0</v>
      </c>
    </row>
    <row r="650" spans="1:11" x14ac:dyDescent="0.25">
      <c r="A650" s="3"/>
      <c r="B650" s="54"/>
      <c r="C650" s="3"/>
      <c r="D650" s="3"/>
      <c r="E650" s="42">
        <f t="shared" si="64"/>
        <v>0</v>
      </c>
      <c r="G650" s="3"/>
      <c r="H650" s="54"/>
      <c r="I650" s="3"/>
      <c r="J650" s="3"/>
      <c r="K650" s="42">
        <f t="shared" si="65"/>
        <v>0</v>
      </c>
    </row>
    <row r="651" spans="1:11" x14ac:dyDescent="0.25">
      <c r="A651" s="3"/>
      <c r="B651" s="54"/>
      <c r="C651" s="3"/>
      <c r="D651" s="3"/>
      <c r="E651" s="42">
        <f t="shared" si="64"/>
        <v>0</v>
      </c>
      <c r="G651" s="3"/>
      <c r="H651" s="54"/>
      <c r="I651" s="3"/>
      <c r="J651" s="3"/>
      <c r="K651" s="42">
        <f t="shared" si="65"/>
        <v>0</v>
      </c>
    </row>
    <row r="652" spans="1:11" x14ac:dyDescent="0.25">
      <c r="A652" s="3"/>
      <c r="B652" s="54"/>
      <c r="C652" s="3"/>
      <c r="D652" s="3"/>
      <c r="E652" s="42">
        <f t="shared" si="64"/>
        <v>0</v>
      </c>
      <c r="G652" s="3"/>
      <c r="H652" s="54"/>
      <c r="I652" s="3"/>
      <c r="J652" s="3"/>
      <c r="K652" s="42">
        <f t="shared" si="65"/>
        <v>0</v>
      </c>
    </row>
    <row r="653" spans="1:11" x14ac:dyDescent="0.25">
      <c r="A653" s="3"/>
      <c r="B653" s="54"/>
      <c r="C653" s="3"/>
      <c r="D653" s="3"/>
      <c r="E653" s="42">
        <f t="shared" si="64"/>
        <v>0</v>
      </c>
      <c r="G653" s="3"/>
      <c r="H653" s="54"/>
      <c r="I653" s="3"/>
      <c r="J653" s="3"/>
      <c r="K653" s="42">
        <f t="shared" si="65"/>
        <v>0</v>
      </c>
    </row>
    <row r="654" spans="1:11" x14ac:dyDescent="0.25">
      <c r="A654" s="3"/>
      <c r="B654" s="54"/>
      <c r="C654" s="3"/>
      <c r="D654" s="3"/>
      <c r="E654" s="42">
        <f t="shared" si="64"/>
        <v>0</v>
      </c>
      <c r="G654" s="3"/>
      <c r="H654" s="54"/>
      <c r="I654" s="3"/>
      <c r="J654" s="3"/>
      <c r="K654" s="42">
        <f t="shared" si="65"/>
        <v>0</v>
      </c>
    </row>
    <row r="655" spans="1:11" x14ac:dyDescent="0.25">
      <c r="A655" s="3"/>
      <c r="B655" s="54"/>
      <c r="C655" s="3"/>
      <c r="D655" s="3"/>
      <c r="E655" s="42">
        <f t="shared" si="64"/>
        <v>0</v>
      </c>
      <c r="G655" s="3"/>
      <c r="H655" s="54"/>
      <c r="I655" s="3"/>
      <c r="J655" s="3"/>
      <c r="K655" s="42">
        <f t="shared" si="65"/>
        <v>0</v>
      </c>
    </row>
    <row r="656" spans="1:11" x14ac:dyDescent="0.25">
      <c r="A656" s="3"/>
      <c r="B656" s="54"/>
      <c r="C656" s="3"/>
      <c r="D656" s="3"/>
      <c r="E656" s="42">
        <f t="shared" si="64"/>
        <v>0</v>
      </c>
      <c r="G656" s="3"/>
      <c r="H656" s="54"/>
      <c r="I656" s="3"/>
      <c r="J656" s="3"/>
      <c r="K656" s="42">
        <f t="shared" si="65"/>
        <v>0</v>
      </c>
    </row>
    <row r="658" spans="1:11" ht="18.75" x14ac:dyDescent="0.25">
      <c r="A658" s="6" t="s">
        <v>10</v>
      </c>
      <c r="B658" s="59" t="s">
        <v>0</v>
      </c>
      <c r="C658" s="6" t="s">
        <v>2</v>
      </c>
      <c r="D658" s="6" t="s">
        <v>9</v>
      </c>
      <c r="E658" s="41" t="s">
        <v>1</v>
      </c>
      <c r="G658" s="6" t="s">
        <v>10</v>
      </c>
      <c r="H658" s="59" t="s">
        <v>0</v>
      </c>
      <c r="I658" s="6" t="s">
        <v>2</v>
      </c>
      <c r="J658" s="6" t="s">
        <v>9</v>
      </c>
      <c r="K658" s="41" t="s">
        <v>1</v>
      </c>
    </row>
    <row r="659" spans="1:11" s="18" customFormat="1" ht="21" x14ac:dyDescent="0.25">
      <c r="A659" s="13" t="s">
        <v>11</v>
      </c>
      <c r="B659" s="60"/>
      <c r="C659" s="15" t="e">
        <f>B659/E659</f>
        <v>#DIV/0!</v>
      </c>
      <c r="D659" s="16" t="e">
        <f>E659/B659</f>
        <v>#DIV/0!</v>
      </c>
      <c r="E659" s="19">
        <f>SUM(E661:E677)</f>
        <v>0</v>
      </c>
      <c r="G659" s="13" t="s">
        <v>11</v>
      </c>
      <c r="H659" s="60"/>
      <c r="I659" s="15" t="e">
        <f>H659/K659</f>
        <v>#DIV/0!</v>
      </c>
      <c r="J659" s="16" t="e">
        <f>K659/H659</f>
        <v>#DIV/0!</v>
      </c>
      <c r="K659" s="19">
        <f>SUM(K661:K677)</f>
        <v>0</v>
      </c>
    </row>
    <row r="660" spans="1:11" ht="31.5" x14ac:dyDescent="0.25">
      <c r="A660" s="9" t="s">
        <v>3</v>
      </c>
      <c r="B660" s="61" t="s">
        <v>4</v>
      </c>
      <c r="C660" s="10" t="s">
        <v>5</v>
      </c>
      <c r="D660" s="9" t="s">
        <v>6</v>
      </c>
      <c r="E660" s="11" t="s">
        <v>7</v>
      </c>
      <c r="F660" s="2"/>
      <c r="G660" s="9" t="s">
        <v>3</v>
      </c>
      <c r="H660" s="61" t="s">
        <v>4</v>
      </c>
      <c r="I660" s="10" t="s">
        <v>5</v>
      </c>
      <c r="J660" s="9" t="s">
        <v>6</v>
      </c>
      <c r="K660" s="11" t="s">
        <v>7</v>
      </c>
    </row>
    <row r="661" spans="1:11" x14ac:dyDescent="0.25">
      <c r="A661" s="3"/>
      <c r="B661" s="54"/>
      <c r="C661" s="3"/>
      <c r="D661" s="3"/>
      <c r="E661" s="42">
        <f>D661*B661</f>
        <v>0</v>
      </c>
      <c r="G661" s="3"/>
      <c r="H661" s="54"/>
      <c r="I661" s="3"/>
      <c r="J661" s="3"/>
      <c r="K661" s="42">
        <f>J661*H661</f>
        <v>0</v>
      </c>
    </row>
    <row r="662" spans="1:11" x14ac:dyDescent="0.25">
      <c r="A662" s="3"/>
      <c r="B662" s="54"/>
      <c r="C662" s="3"/>
      <c r="D662" s="3"/>
      <c r="E662" s="42">
        <f t="shared" ref="E662:E677" si="66">D662*B662</f>
        <v>0</v>
      </c>
      <c r="G662" s="3"/>
      <c r="H662" s="54"/>
      <c r="I662" s="3"/>
      <c r="J662" s="3"/>
      <c r="K662" s="42">
        <f t="shared" ref="K662:K677" si="67">J662*H662</f>
        <v>0</v>
      </c>
    </row>
    <row r="663" spans="1:11" x14ac:dyDescent="0.25">
      <c r="A663" s="3"/>
      <c r="B663" s="54"/>
      <c r="C663" s="3"/>
      <c r="D663" s="3"/>
      <c r="E663" s="42">
        <f t="shared" si="66"/>
        <v>0</v>
      </c>
      <c r="G663" s="3"/>
      <c r="H663" s="54"/>
      <c r="I663" s="3"/>
      <c r="J663" s="3"/>
      <c r="K663" s="42">
        <f t="shared" si="67"/>
        <v>0</v>
      </c>
    </row>
    <row r="664" spans="1:11" x14ac:dyDescent="0.25">
      <c r="A664" s="3"/>
      <c r="B664" s="54"/>
      <c r="C664" s="3"/>
      <c r="D664" s="3"/>
      <c r="E664" s="42">
        <f t="shared" si="66"/>
        <v>0</v>
      </c>
      <c r="G664" s="3"/>
      <c r="H664" s="54"/>
      <c r="I664" s="3"/>
      <c r="J664" s="3"/>
      <c r="K664" s="42">
        <f t="shared" si="67"/>
        <v>0</v>
      </c>
    </row>
    <row r="665" spans="1:11" x14ac:dyDescent="0.25">
      <c r="A665" s="3"/>
      <c r="B665" s="54"/>
      <c r="C665" s="3"/>
      <c r="D665" s="3"/>
      <c r="E665" s="42">
        <f t="shared" si="66"/>
        <v>0</v>
      </c>
      <c r="G665" s="3"/>
      <c r="H665" s="54"/>
      <c r="I665" s="3"/>
      <c r="J665" s="3"/>
      <c r="K665" s="42">
        <f t="shared" si="67"/>
        <v>0</v>
      </c>
    </row>
    <row r="666" spans="1:11" x14ac:dyDescent="0.25">
      <c r="A666" s="3"/>
      <c r="B666" s="54"/>
      <c r="C666" s="3"/>
      <c r="D666" s="3"/>
      <c r="E666" s="42">
        <f t="shared" si="66"/>
        <v>0</v>
      </c>
      <c r="G666" s="3"/>
      <c r="H666" s="54"/>
      <c r="I666" s="3"/>
      <c r="J666" s="3"/>
      <c r="K666" s="42">
        <f t="shared" si="67"/>
        <v>0</v>
      </c>
    </row>
    <row r="667" spans="1:11" x14ac:dyDescent="0.25">
      <c r="A667" s="3"/>
      <c r="B667" s="54"/>
      <c r="C667" s="3"/>
      <c r="D667" s="3"/>
      <c r="E667" s="42">
        <f t="shared" si="66"/>
        <v>0</v>
      </c>
      <c r="G667" s="3"/>
      <c r="H667" s="54"/>
      <c r="I667" s="3"/>
      <c r="J667" s="3"/>
      <c r="K667" s="42">
        <f t="shared" si="67"/>
        <v>0</v>
      </c>
    </row>
    <row r="668" spans="1:11" x14ac:dyDescent="0.25">
      <c r="A668" s="3"/>
      <c r="B668" s="54"/>
      <c r="C668" s="3"/>
      <c r="D668" s="3"/>
      <c r="E668" s="42">
        <f t="shared" si="66"/>
        <v>0</v>
      </c>
      <c r="G668" s="3"/>
      <c r="H668" s="54"/>
      <c r="I668" s="3"/>
      <c r="J668" s="3"/>
      <c r="K668" s="42">
        <f t="shared" si="67"/>
        <v>0</v>
      </c>
    </row>
    <row r="669" spans="1:11" x14ac:dyDescent="0.25">
      <c r="A669" s="3"/>
      <c r="B669" s="54"/>
      <c r="C669" s="3"/>
      <c r="D669" s="3"/>
      <c r="E669" s="42">
        <f t="shared" si="66"/>
        <v>0</v>
      </c>
      <c r="G669" s="3"/>
      <c r="H669" s="54"/>
      <c r="I669" s="3"/>
      <c r="J669" s="3"/>
      <c r="K669" s="42">
        <f t="shared" si="67"/>
        <v>0</v>
      </c>
    </row>
    <row r="670" spans="1:11" s="2" customFormat="1" x14ac:dyDescent="0.25">
      <c r="A670" s="3"/>
      <c r="B670" s="54"/>
      <c r="C670" s="3"/>
      <c r="D670" s="3"/>
      <c r="E670" s="42">
        <f t="shared" si="66"/>
        <v>0</v>
      </c>
      <c r="F670" s="1"/>
      <c r="G670" s="3"/>
      <c r="H670" s="54"/>
      <c r="I670" s="3"/>
      <c r="J670" s="3"/>
      <c r="K670" s="42">
        <f t="shared" si="67"/>
        <v>0</v>
      </c>
    </row>
    <row r="671" spans="1:11" x14ac:dyDescent="0.25">
      <c r="A671" s="3"/>
      <c r="B671" s="54"/>
      <c r="C671" s="3"/>
      <c r="D671" s="3"/>
      <c r="E671" s="42">
        <f t="shared" si="66"/>
        <v>0</v>
      </c>
      <c r="G671" s="3"/>
      <c r="H671" s="54"/>
      <c r="I671" s="3"/>
      <c r="J671" s="3"/>
      <c r="K671" s="42">
        <f t="shared" si="67"/>
        <v>0</v>
      </c>
    </row>
    <row r="672" spans="1:11" x14ac:dyDescent="0.25">
      <c r="A672" s="3"/>
      <c r="B672" s="54"/>
      <c r="C672" s="3"/>
      <c r="D672" s="3"/>
      <c r="E672" s="42">
        <f t="shared" si="66"/>
        <v>0</v>
      </c>
      <c r="G672" s="3"/>
      <c r="H672" s="54"/>
      <c r="I672" s="3"/>
      <c r="J672" s="3"/>
      <c r="K672" s="42">
        <f t="shared" si="67"/>
        <v>0</v>
      </c>
    </row>
    <row r="673" spans="1:11" x14ac:dyDescent="0.25">
      <c r="A673" s="3"/>
      <c r="B673" s="54"/>
      <c r="C673" s="3"/>
      <c r="D673" s="3"/>
      <c r="E673" s="42">
        <f t="shared" si="66"/>
        <v>0</v>
      </c>
      <c r="G673" s="3"/>
      <c r="H673" s="54"/>
      <c r="I673" s="3"/>
      <c r="J673" s="3"/>
      <c r="K673" s="42">
        <f t="shared" si="67"/>
        <v>0</v>
      </c>
    </row>
    <row r="674" spans="1:11" x14ac:dyDescent="0.25">
      <c r="A674" s="3"/>
      <c r="B674" s="54"/>
      <c r="C674" s="3"/>
      <c r="D674" s="3"/>
      <c r="E674" s="42">
        <f t="shared" si="66"/>
        <v>0</v>
      </c>
      <c r="G674" s="3"/>
      <c r="H674" s="54"/>
      <c r="I674" s="3"/>
      <c r="J674" s="3"/>
      <c r="K674" s="42">
        <f t="shared" si="67"/>
        <v>0</v>
      </c>
    </row>
    <row r="675" spans="1:11" x14ac:dyDescent="0.25">
      <c r="A675" s="3"/>
      <c r="B675" s="54"/>
      <c r="C675" s="3"/>
      <c r="D675" s="3"/>
      <c r="E675" s="42">
        <f t="shared" si="66"/>
        <v>0</v>
      </c>
      <c r="G675" s="3"/>
      <c r="H675" s="54"/>
      <c r="I675" s="3"/>
      <c r="J675" s="3"/>
      <c r="K675" s="42">
        <f t="shared" si="67"/>
        <v>0</v>
      </c>
    </row>
    <row r="676" spans="1:11" x14ac:dyDescent="0.25">
      <c r="A676" s="3"/>
      <c r="B676" s="54"/>
      <c r="C676" s="3"/>
      <c r="D676" s="3"/>
      <c r="E676" s="42">
        <f t="shared" si="66"/>
        <v>0</v>
      </c>
      <c r="G676" s="3"/>
      <c r="H676" s="54"/>
      <c r="I676" s="3"/>
      <c r="J676" s="3"/>
      <c r="K676" s="42">
        <f t="shared" si="67"/>
        <v>0</v>
      </c>
    </row>
    <row r="677" spans="1:11" x14ac:dyDescent="0.25">
      <c r="A677" s="3"/>
      <c r="B677" s="54"/>
      <c r="C677" s="3"/>
      <c r="D677" s="3"/>
      <c r="E677" s="42">
        <f t="shared" si="66"/>
        <v>0</v>
      </c>
      <c r="G677" s="3"/>
      <c r="H677" s="54"/>
      <c r="I677" s="3"/>
      <c r="J677" s="3"/>
      <c r="K677" s="42">
        <f t="shared" si="67"/>
        <v>0</v>
      </c>
    </row>
    <row r="678" spans="1:11" x14ac:dyDescent="0.25">
      <c r="A678" s="2"/>
      <c r="I678" s="5"/>
      <c r="J678" s="5"/>
      <c r="K678" s="5"/>
    </row>
    <row r="679" spans="1:11" ht="18.75" x14ac:dyDescent="0.25">
      <c r="A679" s="6" t="s">
        <v>10</v>
      </c>
      <c r="B679" s="59" t="s">
        <v>0</v>
      </c>
      <c r="C679" s="6" t="s">
        <v>2</v>
      </c>
      <c r="D679" s="6" t="s">
        <v>9</v>
      </c>
      <c r="E679" s="41" t="s">
        <v>1</v>
      </c>
      <c r="G679" s="6" t="s">
        <v>10</v>
      </c>
      <c r="H679" s="59" t="s">
        <v>0</v>
      </c>
      <c r="I679" s="6" t="s">
        <v>2</v>
      </c>
      <c r="J679" s="6" t="s">
        <v>9</v>
      </c>
      <c r="K679" s="41" t="s">
        <v>1</v>
      </c>
    </row>
    <row r="680" spans="1:11" s="18" customFormat="1" ht="21" x14ac:dyDescent="0.25">
      <c r="A680" s="13" t="s">
        <v>11</v>
      </c>
      <c r="B680" s="60"/>
      <c r="C680" s="15" t="e">
        <f>B680/E680</f>
        <v>#DIV/0!</v>
      </c>
      <c r="D680" s="16" t="e">
        <f>E680/B680</f>
        <v>#DIV/0!</v>
      </c>
      <c r="E680" s="19">
        <f>SUM(E682:E698)</f>
        <v>0</v>
      </c>
      <c r="G680" s="13" t="s">
        <v>11</v>
      </c>
      <c r="H680" s="60"/>
      <c r="I680" s="15" t="e">
        <f>H680/K680</f>
        <v>#DIV/0!</v>
      </c>
      <c r="J680" s="16" t="e">
        <f>K680/H680</f>
        <v>#DIV/0!</v>
      </c>
      <c r="K680" s="19">
        <f>SUM(K682:K698)</f>
        <v>0</v>
      </c>
    </row>
    <row r="681" spans="1:11" ht="31.5" x14ac:dyDescent="0.25">
      <c r="A681" s="9" t="s">
        <v>3</v>
      </c>
      <c r="B681" s="61" t="s">
        <v>4</v>
      </c>
      <c r="C681" s="10" t="s">
        <v>5</v>
      </c>
      <c r="D681" s="9" t="s">
        <v>6</v>
      </c>
      <c r="E681" s="11" t="s">
        <v>7</v>
      </c>
      <c r="F681" s="2"/>
      <c r="G681" s="9" t="s">
        <v>3</v>
      </c>
      <c r="H681" s="61" t="s">
        <v>4</v>
      </c>
      <c r="I681" s="10" t="s">
        <v>5</v>
      </c>
      <c r="J681" s="9" t="s">
        <v>6</v>
      </c>
      <c r="K681" s="11" t="s">
        <v>7</v>
      </c>
    </row>
    <row r="682" spans="1:11" x14ac:dyDescent="0.25">
      <c r="A682" s="3"/>
      <c r="B682" s="54"/>
      <c r="C682" s="3"/>
      <c r="D682" s="3"/>
      <c r="E682" s="42">
        <f>D682*B682</f>
        <v>0</v>
      </c>
      <c r="G682" s="3"/>
      <c r="H682" s="54"/>
      <c r="I682" s="3"/>
      <c r="J682" s="3"/>
      <c r="K682" s="42">
        <f>J682*H682</f>
        <v>0</v>
      </c>
    </row>
    <row r="683" spans="1:11" x14ac:dyDescent="0.25">
      <c r="A683" s="3"/>
      <c r="B683" s="54"/>
      <c r="C683" s="3"/>
      <c r="D683" s="3"/>
      <c r="E683" s="42">
        <f t="shared" ref="E683:E698" si="68">D683*B683</f>
        <v>0</v>
      </c>
      <c r="G683" s="3"/>
      <c r="H683" s="54"/>
      <c r="I683" s="3"/>
      <c r="J683" s="3"/>
      <c r="K683" s="42">
        <f t="shared" ref="K683:K698" si="69">J683*H683</f>
        <v>0</v>
      </c>
    </row>
    <row r="684" spans="1:11" x14ac:dyDescent="0.25">
      <c r="A684" s="3"/>
      <c r="B684" s="54"/>
      <c r="C684" s="3"/>
      <c r="D684" s="3"/>
      <c r="E684" s="42">
        <f t="shared" si="68"/>
        <v>0</v>
      </c>
      <c r="G684" s="3"/>
      <c r="H684" s="54"/>
      <c r="I684" s="3"/>
      <c r="J684" s="3"/>
      <c r="K684" s="42">
        <f t="shared" si="69"/>
        <v>0</v>
      </c>
    </row>
    <row r="685" spans="1:11" x14ac:dyDescent="0.25">
      <c r="A685" s="3"/>
      <c r="B685" s="54"/>
      <c r="C685" s="3"/>
      <c r="D685" s="3"/>
      <c r="E685" s="42">
        <f t="shared" si="68"/>
        <v>0</v>
      </c>
      <c r="G685" s="3"/>
      <c r="H685" s="54"/>
      <c r="I685" s="3"/>
      <c r="J685" s="3"/>
      <c r="K685" s="42">
        <f t="shared" si="69"/>
        <v>0</v>
      </c>
    </row>
    <row r="686" spans="1:11" x14ac:dyDescent="0.25">
      <c r="A686" s="3"/>
      <c r="B686" s="54"/>
      <c r="C686" s="3"/>
      <c r="D686" s="3"/>
      <c r="E686" s="42">
        <f t="shared" si="68"/>
        <v>0</v>
      </c>
      <c r="G686" s="3"/>
      <c r="H686" s="54"/>
      <c r="I686" s="3"/>
      <c r="J686" s="3"/>
      <c r="K686" s="42">
        <f t="shared" si="69"/>
        <v>0</v>
      </c>
    </row>
    <row r="687" spans="1:11" x14ac:dyDescent="0.25">
      <c r="A687" s="3"/>
      <c r="B687" s="54"/>
      <c r="C687" s="3"/>
      <c r="D687" s="3"/>
      <c r="E687" s="42">
        <f t="shared" si="68"/>
        <v>0</v>
      </c>
      <c r="G687" s="3"/>
      <c r="H687" s="54"/>
      <c r="I687" s="3"/>
      <c r="J687" s="3"/>
      <c r="K687" s="42">
        <f t="shared" si="69"/>
        <v>0</v>
      </c>
    </row>
    <row r="688" spans="1:11" x14ac:dyDescent="0.25">
      <c r="A688" s="3"/>
      <c r="B688" s="54"/>
      <c r="C688" s="3"/>
      <c r="D688" s="3"/>
      <c r="E688" s="42">
        <f t="shared" si="68"/>
        <v>0</v>
      </c>
      <c r="G688" s="3"/>
      <c r="H688" s="54"/>
      <c r="I688" s="3"/>
      <c r="J688" s="3"/>
      <c r="K688" s="42">
        <f t="shared" si="69"/>
        <v>0</v>
      </c>
    </row>
    <row r="689" spans="1:11" x14ac:dyDescent="0.25">
      <c r="A689" s="3"/>
      <c r="B689" s="54"/>
      <c r="C689" s="3"/>
      <c r="D689" s="3"/>
      <c r="E689" s="42">
        <f t="shared" si="68"/>
        <v>0</v>
      </c>
      <c r="G689" s="3"/>
      <c r="H689" s="54"/>
      <c r="I689" s="3"/>
      <c r="J689" s="3"/>
      <c r="K689" s="42">
        <f t="shared" si="69"/>
        <v>0</v>
      </c>
    </row>
    <row r="690" spans="1:11" x14ac:dyDescent="0.25">
      <c r="A690" s="3"/>
      <c r="B690" s="54"/>
      <c r="C690" s="3"/>
      <c r="D690" s="3"/>
      <c r="E690" s="42">
        <f t="shared" si="68"/>
        <v>0</v>
      </c>
      <c r="G690" s="3"/>
      <c r="H690" s="54"/>
      <c r="I690" s="3"/>
      <c r="J690" s="3"/>
      <c r="K690" s="42">
        <f t="shared" si="69"/>
        <v>0</v>
      </c>
    </row>
    <row r="691" spans="1:11" s="2" customFormat="1" x14ac:dyDescent="0.25">
      <c r="A691" s="3"/>
      <c r="B691" s="54"/>
      <c r="C691" s="3"/>
      <c r="D691" s="3"/>
      <c r="E691" s="42">
        <f t="shared" si="68"/>
        <v>0</v>
      </c>
      <c r="F691" s="1"/>
      <c r="G691" s="3"/>
      <c r="H691" s="54"/>
      <c r="I691" s="3"/>
      <c r="J691" s="3"/>
      <c r="K691" s="42">
        <f t="shared" si="69"/>
        <v>0</v>
      </c>
    </row>
    <row r="692" spans="1:11" x14ac:dyDescent="0.25">
      <c r="A692" s="3"/>
      <c r="B692" s="54"/>
      <c r="C692" s="3"/>
      <c r="D692" s="3"/>
      <c r="E692" s="42">
        <f t="shared" si="68"/>
        <v>0</v>
      </c>
      <c r="G692" s="3"/>
      <c r="H692" s="54"/>
      <c r="I692" s="3"/>
      <c r="J692" s="3"/>
      <c r="K692" s="42">
        <f t="shared" si="69"/>
        <v>0</v>
      </c>
    </row>
    <row r="693" spans="1:11" x14ac:dyDescent="0.25">
      <c r="A693" s="3"/>
      <c r="B693" s="54"/>
      <c r="C693" s="3"/>
      <c r="D693" s="3"/>
      <c r="E693" s="42">
        <f t="shared" si="68"/>
        <v>0</v>
      </c>
      <c r="G693" s="3"/>
      <c r="H693" s="54"/>
      <c r="I693" s="3"/>
      <c r="J693" s="3"/>
      <c r="K693" s="42">
        <f t="shared" si="69"/>
        <v>0</v>
      </c>
    </row>
    <row r="694" spans="1:11" x14ac:dyDescent="0.25">
      <c r="A694" s="3"/>
      <c r="B694" s="54"/>
      <c r="C694" s="3"/>
      <c r="D694" s="3"/>
      <c r="E694" s="42">
        <f t="shared" si="68"/>
        <v>0</v>
      </c>
      <c r="G694" s="3"/>
      <c r="H694" s="54"/>
      <c r="I694" s="3"/>
      <c r="J694" s="3"/>
      <c r="K694" s="42">
        <f t="shared" si="69"/>
        <v>0</v>
      </c>
    </row>
    <row r="695" spans="1:11" x14ac:dyDescent="0.25">
      <c r="A695" s="3"/>
      <c r="B695" s="54"/>
      <c r="C695" s="3"/>
      <c r="D695" s="3"/>
      <c r="E695" s="42">
        <f t="shared" si="68"/>
        <v>0</v>
      </c>
      <c r="G695" s="3"/>
      <c r="H695" s="54"/>
      <c r="I695" s="3"/>
      <c r="J695" s="3"/>
      <c r="K695" s="42">
        <f t="shared" si="69"/>
        <v>0</v>
      </c>
    </row>
    <row r="696" spans="1:11" x14ac:dyDescent="0.25">
      <c r="A696" s="3"/>
      <c r="B696" s="54"/>
      <c r="C696" s="3"/>
      <c r="D696" s="3"/>
      <c r="E696" s="42">
        <f t="shared" si="68"/>
        <v>0</v>
      </c>
      <c r="G696" s="3"/>
      <c r="H696" s="54"/>
      <c r="I696" s="3"/>
      <c r="J696" s="3"/>
      <c r="K696" s="42">
        <f t="shared" si="69"/>
        <v>0</v>
      </c>
    </row>
    <row r="697" spans="1:11" x14ac:dyDescent="0.25">
      <c r="A697" s="3"/>
      <c r="B697" s="54"/>
      <c r="C697" s="3"/>
      <c r="D697" s="3"/>
      <c r="E697" s="42">
        <f t="shared" si="68"/>
        <v>0</v>
      </c>
      <c r="G697" s="3"/>
      <c r="H697" s="54"/>
      <c r="I697" s="3"/>
      <c r="J697" s="3"/>
      <c r="K697" s="42">
        <f t="shared" si="69"/>
        <v>0</v>
      </c>
    </row>
    <row r="698" spans="1:11" x14ac:dyDescent="0.25">
      <c r="A698" s="3"/>
      <c r="B698" s="54"/>
      <c r="C698" s="3"/>
      <c r="D698" s="3"/>
      <c r="E698" s="42">
        <f t="shared" si="68"/>
        <v>0</v>
      </c>
      <c r="G698" s="3"/>
      <c r="H698" s="54"/>
      <c r="I698" s="3"/>
      <c r="J698" s="3"/>
      <c r="K698" s="42">
        <f t="shared" si="69"/>
        <v>0</v>
      </c>
    </row>
    <row r="700" spans="1:11" ht="18.75" x14ac:dyDescent="0.25">
      <c r="A700" s="6" t="s">
        <v>10</v>
      </c>
      <c r="B700" s="59" t="s">
        <v>0</v>
      </c>
      <c r="C700" s="6" t="s">
        <v>2</v>
      </c>
      <c r="D700" s="6" t="s">
        <v>9</v>
      </c>
      <c r="E700" s="41" t="s">
        <v>1</v>
      </c>
      <c r="G700" s="6" t="s">
        <v>10</v>
      </c>
      <c r="H700" s="59" t="s">
        <v>0</v>
      </c>
      <c r="I700" s="6" t="s">
        <v>2</v>
      </c>
      <c r="J700" s="6" t="s">
        <v>9</v>
      </c>
      <c r="K700" s="41" t="s">
        <v>1</v>
      </c>
    </row>
    <row r="701" spans="1:11" s="18" customFormat="1" ht="21" x14ac:dyDescent="0.25">
      <c r="A701" s="13" t="s">
        <v>11</v>
      </c>
      <c r="B701" s="60"/>
      <c r="C701" s="15" t="e">
        <f>B701/E701</f>
        <v>#DIV/0!</v>
      </c>
      <c r="D701" s="16" t="e">
        <f>E701/B701</f>
        <v>#DIV/0!</v>
      </c>
      <c r="E701" s="19">
        <f>SUM(E703:E719)</f>
        <v>0</v>
      </c>
      <c r="G701" s="13" t="s">
        <v>11</v>
      </c>
      <c r="H701" s="60"/>
      <c r="I701" s="15" t="e">
        <f>H701/K701</f>
        <v>#DIV/0!</v>
      </c>
      <c r="J701" s="16" t="e">
        <f>K701/H701</f>
        <v>#DIV/0!</v>
      </c>
      <c r="K701" s="19">
        <f>SUM(K703:K719)</f>
        <v>0</v>
      </c>
    </row>
    <row r="702" spans="1:11" ht="31.5" x14ac:dyDescent="0.25">
      <c r="A702" s="9" t="s">
        <v>3</v>
      </c>
      <c r="B702" s="61" t="s">
        <v>4</v>
      </c>
      <c r="C702" s="10" t="s">
        <v>5</v>
      </c>
      <c r="D702" s="9" t="s">
        <v>6</v>
      </c>
      <c r="E702" s="11" t="s">
        <v>7</v>
      </c>
      <c r="F702" s="2"/>
      <c r="G702" s="9" t="s">
        <v>3</v>
      </c>
      <c r="H702" s="61" t="s">
        <v>4</v>
      </c>
      <c r="I702" s="10" t="s">
        <v>5</v>
      </c>
      <c r="J702" s="9" t="s">
        <v>6</v>
      </c>
      <c r="K702" s="11" t="s">
        <v>7</v>
      </c>
    </row>
    <row r="703" spans="1:11" x14ac:dyDescent="0.25">
      <c r="A703" s="3"/>
      <c r="B703" s="54"/>
      <c r="C703" s="3"/>
      <c r="D703" s="3"/>
      <c r="E703" s="42">
        <f>D703*B703</f>
        <v>0</v>
      </c>
      <c r="G703" s="3"/>
      <c r="H703" s="54"/>
      <c r="I703" s="3"/>
      <c r="J703" s="3"/>
      <c r="K703" s="42">
        <f>J703*H703</f>
        <v>0</v>
      </c>
    </row>
    <row r="704" spans="1:11" x14ac:dyDescent="0.25">
      <c r="A704" s="3"/>
      <c r="B704" s="54"/>
      <c r="C704" s="3"/>
      <c r="D704" s="3"/>
      <c r="E704" s="42">
        <f t="shared" ref="E704:E719" si="70">D704*B704</f>
        <v>0</v>
      </c>
      <c r="G704" s="3"/>
      <c r="H704" s="54"/>
      <c r="I704" s="3"/>
      <c r="J704" s="3"/>
      <c r="K704" s="42">
        <f t="shared" ref="K704:K719" si="71">J704*H704</f>
        <v>0</v>
      </c>
    </row>
    <row r="705" spans="1:11" x14ac:dyDescent="0.25">
      <c r="A705" s="3"/>
      <c r="B705" s="54"/>
      <c r="C705" s="3"/>
      <c r="D705" s="3"/>
      <c r="E705" s="42">
        <f t="shared" si="70"/>
        <v>0</v>
      </c>
      <c r="G705" s="3"/>
      <c r="H705" s="54"/>
      <c r="I705" s="3"/>
      <c r="J705" s="3"/>
      <c r="K705" s="42">
        <f t="shared" si="71"/>
        <v>0</v>
      </c>
    </row>
    <row r="706" spans="1:11" x14ac:dyDescent="0.25">
      <c r="A706" s="3"/>
      <c r="B706" s="54"/>
      <c r="C706" s="3"/>
      <c r="D706" s="3"/>
      <c r="E706" s="42">
        <f t="shared" si="70"/>
        <v>0</v>
      </c>
      <c r="G706" s="3"/>
      <c r="H706" s="54"/>
      <c r="I706" s="3"/>
      <c r="J706" s="3"/>
      <c r="K706" s="42">
        <f t="shared" si="71"/>
        <v>0</v>
      </c>
    </row>
    <row r="707" spans="1:11" x14ac:dyDescent="0.25">
      <c r="A707" s="3"/>
      <c r="B707" s="54"/>
      <c r="C707" s="3"/>
      <c r="D707" s="3"/>
      <c r="E707" s="42">
        <f t="shared" si="70"/>
        <v>0</v>
      </c>
      <c r="G707" s="3"/>
      <c r="H707" s="54"/>
      <c r="I707" s="3"/>
      <c r="J707" s="3"/>
      <c r="K707" s="42">
        <f t="shared" si="71"/>
        <v>0</v>
      </c>
    </row>
    <row r="708" spans="1:11" x14ac:dyDescent="0.25">
      <c r="A708" s="3"/>
      <c r="B708" s="54"/>
      <c r="C708" s="3"/>
      <c r="D708" s="3"/>
      <c r="E708" s="42">
        <f t="shared" si="70"/>
        <v>0</v>
      </c>
      <c r="G708" s="3"/>
      <c r="H708" s="54"/>
      <c r="I708" s="3"/>
      <c r="J708" s="3"/>
      <c r="K708" s="42">
        <f t="shared" si="71"/>
        <v>0</v>
      </c>
    </row>
    <row r="709" spans="1:11" x14ac:dyDescent="0.25">
      <c r="A709" s="3"/>
      <c r="B709" s="54"/>
      <c r="C709" s="3"/>
      <c r="D709" s="3"/>
      <c r="E709" s="42">
        <f t="shared" si="70"/>
        <v>0</v>
      </c>
      <c r="G709" s="3"/>
      <c r="H709" s="54"/>
      <c r="I709" s="3"/>
      <c r="J709" s="3"/>
      <c r="K709" s="42">
        <f t="shared" si="71"/>
        <v>0</v>
      </c>
    </row>
    <row r="710" spans="1:11" x14ac:dyDescent="0.25">
      <c r="A710" s="3"/>
      <c r="B710" s="54"/>
      <c r="C710" s="3"/>
      <c r="D710" s="3"/>
      <c r="E710" s="42">
        <f t="shared" si="70"/>
        <v>0</v>
      </c>
      <c r="G710" s="3"/>
      <c r="H710" s="54"/>
      <c r="I710" s="3"/>
      <c r="J710" s="3"/>
      <c r="K710" s="42">
        <f t="shared" si="71"/>
        <v>0</v>
      </c>
    </row>
    <row r="711" spans="1:11" x14ac:dyDescent="0.25">
      <c r="A711" s="3"/>
      <c r="B711" s="54"/>
      <c r="C711" s="3"/>
      <c r="D711" s="3"/>
      <c r="E711" s="42">
        <f t="shared" si="70"/>
        <v>0</v>
      </c>
      <c r="G711" s="3"/>
      <c r="H711" s="54"/>
      <c r="I711" s="3"/>
      <c r="J711" s="3"/>
      <c r="K711" s="42">
        <f t="shared" si="71"/>
        <v>0</v>
      </c>
    </row>
    <row r="712" spans="1:11" s="2" customFormat="1" x14ac:dyDescent="0.25">
      <c r="A712" s="3"/>
      <c r="B712" s="54"/>
      <c r="C712" s="3"/>
      <c r="D712" s="3"/>
      <c r="E712" s="42">
        <f t="shared" si="70"/>
        <v>0</v>
      </c>
      <c r="F712" s="1"/>
      <c r="G712" s="3"/>
      <c r="H712" s="54"/>
      <c r="I712" s="3"/>
      <c r="J712" s="3"/>
      <c r="K712" s="42">
        <f t="shared" si="71"/>
        <v>0</v>
      </c>
    </row>
    <row r="713" spans="1:11" x14ac:dyDescent="0.25">
      <c r="A713" s="3"/>
      <c r="B713" s="54"/>
      <c r="C713" s="3"/>
      <c r="D713" s="3"/>
      <c r="E713" s="42">
        <f t="shared" si="70"/>
        <v>0</v>
      </c>
      <c r="G713" s="3"/>
      <c r="H713" s="54"/>
      <c r="I713" s="3"/>
      <c r="J713" s="3"/>
      <c r="K713" s="42">
        <f t="shared" si="71"/>
        <v>0</v>
      </c>
    </row>
    <row r="714" spans="1:11" x14ac:dyDescent="0.25">
      <c r="A714" s="3"/>
      <c r="B714" s="54"/>
      <c r="C714" s="3"/>
      <c r="D714" s="3"/>
      <c r="E714" s="42">
        <f t="shared" si="70"/>
        <v>0</v>
      </c>
      <c r="G714" s="3"/>
      <c r="H714" s="54"/>
      <c r="I714" s="3"/>
      <c r="J714" s="3"/>
      <c r="K714" s="42">
        <f t="shared" si="71"/>
        <v>0</v>
      </c>
    </row>
    <row r="715" spans="1:11" x14ac:dyDescent="0.25">
      <c r="A715" s="3"/>
      <c r="B715" s="54"/>
      <c r="C715" s="3"/>
      <c r="D715" s="3"/>
      <c r="E715" s="42">
        <f t="shared" si="70"/>
        <v>0</v>
      </c>
      <c r="G715" s="3"/>
      <c r="H715" s="54"/>
      <c r="I715" s="3"/>
      <c r="J715" s="3"/>
      <c r="K715" s="42">
        <f t="shared" si="71"/>
        <v>0</v>
      </c>
    </row>
    <row r="716" spans="1:11" x14ac:dyDescent="0.25">
      <c r="A716" s="3"/>
      <c r="B716" s="54"/>
      <c r="C716" s="3"/>
      <c r="D716" s="3"/>
      <c r="E716" s="42">
        <f t="shared" si="70"/>
        <v>0</v>
      </c>
      <c r="G716" s="3"/>
      <c r="H716" s="54"/>
      <c r="I716" s="3"/>
      <c r="J716" s="3"/>
      <c r="K716" s="42">
        <f t="shared" si="71"/>
        <v>0</v>
      </c>
    </row>
    <row r="717" spans="1:11" x14ac:dyDescent="0.25">
      <c r="A717" s="3"/>
      <c r="B717" s="54"/>
      <c r="C717" s="3"/>
      <c r="D717" s="3"/>
      <c r="E717" s="42">
        <f t="shared" si="70"/>
        <v>0</v>
      </c>
      <c r="G717" s="3"/>
      <c r="H717" s="54"/>
      <c r="I717" s="3"/>
      <c r="J717" s="3"/>
      <c r="K717" s="42">
        <f t="shared" si="71"/>
        <v>0</v>
      </c>
    </row>
    <row r="718" spans="1:11" x14ac:dyDescent="0.25">
      <c r="A718" s="3"/>
      <c r="B718" s="54"/>
      <c r="C718" s="3"/>
      <c r="D718" s="3"/>
      <c r="E718" s="42">
        <f t="shared" si="70"/>
        <v>0</v>
      </c>
      <c r="G718" s="3"/>
      <c r="H718" s="54"/>
      <c r="I718" s="3"/>
      <c r="J718" s="3"/>
      <c r="K718" s="42">
        <f t="shared" si="71"/>
        <v>0</v>
      </c>
    </row>
    <row r="719" spans="1:11" x14ac:dyDescent="0.25">
      <c r="A719" s="3"/>
      <c r="B719" s="54"/>
      <c r="C719" s="3"/>
      <c r="D719" s="3"/>
      <c r="E719" s="42">
        <f t="shared" si="70"/>
        <v>0</v>
      </c>
      <c r="G719" s="3"/>
      <c r="H719" s="54"/>
      <c r="I719" s="3"/>
      <c r="J719" s="3"/>
      <c r="K719" s="42">
        <f t="shared" si="71"/>
        <v>0</v>
      </c>
    </row>
    <row r="721" spans="1:11" ht="18.75" x14ac:dyDescent="0.25">
      <c r="A721" s="6" t="s">
        <v>10</v>
      </c>
      <c r="B721" s="59" t="s">
        <v>0</v>
      </c>
      <c r="C721" s="6" t="s">
        <v>2</v>
      </c>
      <c r="D721" s="6" t="s">
        <v>9</v>
      </c>
      <c r="E721" s="41" t="s">
        <v>1</v>
      </c>
      <c r="G721" s="6" t="s">
        <v>10</v>
      </c>
      <c r="H721" s="59" t="s">
        <v>0</v>
      </c>
      <c r="I721" s="6" t="s">
        <v>2</v>
      </c>
      <c r="J721" s="6" t="s">
        <v>9</v>
      </c>
      <c r="K721" s="41" t="s">
        <v>1</v>
      </c>
    </row>
    <row r="722" spans="1:11" s="18" customFormat="1" ht="21" x14ac:dyDescent="0.25">
      <c r="A722" s="13" t="s">
        <v>11</v>
      </c>
      <c r="B722" s="60"/>
      <c r="C722" s="15" t="e">
        <f>B722/E722</f>
        <v>#DIV/0!</v>
      </c>
      <c r="D722" s="16" t="e">
        <f>E722/B722</f>
        <v>#DIV/0!</v>
      </c>
      <c r="E722" s="19">
        <f>SUM(E724:E740)</f>
        <v>0</v>
      </c>
      <c r="G722" s="13" t="s">
        <v>11</v>
      </c>
      <c r="H722" s="60"/>
      <c r="I722" s="15" t="e">
        <f>H722/K722</f>
        <v>#DIV/0!</v>
      </c>
      <c r="J722" s="16" t="e">
        <f>K722/H722</f>
        <v>#DIV/0!</v>
      </c>
      <c r="K722" s="19">
        <f>SUM(K724:K740)</f>
        <v>0</v>
      </c>
    </row>
    <row r="723" spans="1:11" ht="31.5" x14ac:dyDescent="0.25">
      <c r="A723" s="9" t="s">
        <v>3</v>
      </c>
      <c r="B723" s="61" t="s">
        <v>4</v>
      </c>
      <c r="C723" s="10" t="s">
        <v>5</v>
      </c>
      <c r="D723" s="9" t="s">
        <v>6</v>
      </c>
      <c r="E723" s="11" t="s">
        <v>7</v>
      </c>
      <c r="F723" s="2"/>
      <c r="G723" s="9" t="s">
        <v>3</v>
      </c>
      <c r="H723" s="61" t="s">
        <v>4</v>
      </c>
      <c r="I723" s="10" t="s">
        <v>5</v>
      </c>
      <c r="J723" s="9" t="s">
        <v>6</v>
      </c>
      <c r="K723" s="11" t="s">
        <v>7</v>
      </c>
    </row>
    <row r="724" spans="1:11" x14ac:dyDescent="0.25">
      <c r="A724" s="3"/>
      <c r="B724" s="54"/>
      <c r="C724" s="3"/>
      <c r="D724" s="3"/>
      <c r="E724" s="42">
        <f>D724*B724</f>
        <v>0</v>
      </c>
      <c r="G724" s="3"/>
      <c r="H724" s="54"/>
      <c r="I724" s="3"/>
      <c r="J724" s="3"/>
      <c r="K724" s="42">
        <f>J724*H724</f>
        <v>0</v>
      </c>
    </row>
    <row r="725" spans="1:11" x14ac:dyDescent="0.25">
      <c r="A725" s="3"/>
      <c r="B725" s="54"/>
      <c r="C725" s="3"/>
      <c r="D725" s="3"/>
      <c r="E725" s="42">
        <f t="shared" ref="E725:E740" si="72">D725*B725</f>
        <v>0</v>
      </c>
      <c r="G725" s="3"/>
      <c r="H725" s="54"/>
      <c r="I725" s="3"/>
      <c r="J725" s="3"/>
      <c r="K725" s="42">
        <f t="shared" ref="K725:K740" si="73">J725*H725</f>
        <v>0</v>
      </c>
    </row>
    <row r="726" spans="1:11" x14ac:dyDescent="0.25">
      <c r="A726" s="3"/>
      <c r="B726" s="54"/>
      <c r="C726" s="3"/>
      <c r="D726" s="3"/>
      <c r="E726" s="42">
        <f t="shared" si="72"/>
        <v>0</v>
      </c>
      <c r="G726" s="3"/>
      <c r="H726" s="54"/>
      <c r="I726" s="3"/>
      <c r="J726" s="3"/>
      <c r="K726" s="42">
        <f t="shared" si="73"/>
        <v>0</v>
      </c>
    </row>
    <row r="727" spans="1:11" x14ac:dyDescent="0.25">
      <c r="A727" s="3"/>
      <c r="B727" s="54"/>
      <c r="C727" s="3"/>
      <c r="D727" s="3"/>
      <c r="E727" s="42">
        <f t="shared" si="72"/>
        <v>0</v>
      </c>
      <c r="G727" s="3"/>
      <c r="H727" s="54"/>
      <c r="I727" s="3"/>
      <c r="J727" s="3"/>
      <c r="K727" s="42">
        <f t="shared" si="73"/>
        <v>0</v>
      </c>
    </row>
    <row r="728" spans="1:11" x14ac:dyDescent="0.25">
      <c r="A728" s="3"/>
      <c r="B728" s="54"/>
      <c r="C728" s="3"/>
      <c r="D728" s="3"/>
      <c r="E728" s="42">
        <f t="shared" si="72"/>
        <v>0</v>
      </c>
      <c r="G728" s="3"/>
      <c r="H728" s="54"/>
      <c r="I728" s="3"/>
      <c r="J728" s="3"/>
      <c r="K728" s="42">
        <f t="shared" si="73"/>
        <v>0</v>
      </c>
    </row>
    <row r="729" spans="1:11" x14ac:dyDescent="0.25">
      <c r="A729" s="3"/>
      <c r="B729" s="54"/>
      <c r="C729" s="3"/>
      <c r="D729" s="3"/>
      <c r="E729" s="42">
        <f t="shared" si="72"/>
        <v>0</v>
      </c>
      <c r="G729" s="3"/>
      <c r="H729" s="54"/>
      <c r="I729" s="3"/>
      <c r="J729" s="3"/>
      <c r="K729" s="42">
        <f t="shared" si="73"/>
        <v>0</v>
      </c>
    </row>
    <row r="730" spans="1:11" x14ac:dyDescent="0.25">
      <c r="A730" s="3"/>
      <c r="B730" s="54"/>
      <c r="C730" s="3"/>
      <c r="D730" s="3"/>
      <c r="E730" s="42">
        <f t="shared" si="72"/>
        <v>0</v>
      </c>
      <c r="G730" s="3"/>
      <c r="H730" s="54"/>
      <c r="I730" s="3"/>
      <c r="J730" s="3"/>
      <c r="K730" s="42">
        <f t="shared" si="73"/>
        <v>0</v>
      </c>
    </row>
    <row r="731" spans="1:11" x14ac:dyDescent="0.25">
      <c r="A731" s="3"/>
      <c r="B731" s="54"/>
      <c r="C731" s="3"/>
      <c r="D731" s="3"/>
      <c r="E731" s="42">
        <f t="shared" si="72"/>
        <v>0</v>
      </c>
      <c r="G731" s="3"/>
      <c r="H731" s="54"/>
      <c r="I731" s="3"/>
      <c r="J731" s="3"/>
      <c r="K731" s="42">
        <f t="shared" si="73"/>
        <v>0</v>
      </c>
    </row>
    <row r="732" spans="1:11" x14ac:dyDescent="0.25">
      <c r="A732" s="3"/>
      <c r="B732" s="54"/>
      <c r="C732" s="3"/>
      <c r="D732" s="3"/>
      <c r="E732" s="42">
        <f t="shared" si="72"/>
        <v>0</v>
      </c>
      <c r="G732" s="3"/>
      <c r="H732" s="54"/>
      <c r="I732" s="3"/>
      <c r="J732" s="3"/>
      <c r="K732" s="42">
        <f t="shared" si="73"/>
        <v>0</v>
      </c>
    </row>
    <row r="733" spans="1:11" x14ac:dyDescent="0.25">
      <c r="A733" s="3"/>
      <c r="B733" s="54"/>
      <c r="C733" s="3"/>
      <c r="D733" s="3"/>
      <c r="E733" s="42">
        <f t="shared" si="72"/>
        <v>0</v>
      </c>
      <c r="G733" s="3"/>
      <c r="H733" s="54"/>
      <c r="I733" s="3"/>
      <c r="J733" s="3"/>
      <c r="K733" s="42">
        <f t="shared" si="73"/>
        <v>0</v>
      </c>
    </row>
    <row r="734" spans="1:11" s="2" customFormat="1" x14ac:dyDescent="0.25">
      <c r="A734" s="3"/>
      <c r="B734" s="54"/>
      <c r="C734" s="3"/>
      <c r="D734" s="3"/>
      <c r="E734" s="42">
        <f t="shared" si="72"/>
        <v>0</v>
      </c>
      <c r="F734" s="1"/>
      <c r="G734" s="3"/>
      <c r="H734" s="54"/>
      <c r="I734" s="3"/>
      <c r="J734" s="3"/>
      <c r="K734" s="42">
        <f t="shared" si="73"/>
        <v>0</v>
      </c>
    </row>
    <row r="735" spans="1:11" x14ac:dyDescent="0.25">
      <c r="A735" s="3"/>
      <c r="B735" s="54"/>
      <c r="C735" s="3"/>
      <c r="D735" s="3"/>
      <c r="E735" s="42">
        <f t="shared" si="72"/>
        <v>0</v>
      </c>
      <c r="G735" s="3"/>
      <c r="H735" s="54"/>
      <c r="I735" s="3"/>
      <c r="J735" s="3"/>
      <c r="K735" s="42">
        <f t="shared" si="73"/>
        <v>0</v>
      </c>
    </row>
    <row r="736" spans="1:11" x14ac:dyDescent="0.25">
      <c r="A736" s="3"/>
      <c r="B736" s="54"/>
      <c r="C736" s="3"/>
      <c r="D736" s="3"/>
      <c r="E736" s="42">
        <f t="shared" si="72"/>
        <v>0</v>
      </c>
      <c r="G736" s="3"/>
      <c r="H736" s="54"/>
      <c r="I736" s="3"/>
      <c r="J736" s="3"/>
      <c r="K736" s="42">
        <f t="shared" si="73"/>
        <v>0</v>
      </c>
    </row>
    <row r="737" spans="1:11" x14ac:dyDescent="0.25">
      <c r="A737" s="3"/>
      <c r="B737" s="54"/>
      <c r="C737" s="3"/>
      <c r="D737" s="3"/>
      <c r="E737" s="42">
        <f t="shared" si="72"/>
        <v>0</v>
      </c>
      <c r="G737" s="3"/>
      <c r="H737" s="54"/>
      <c r="I737" s="3"/>
      <c r="J737" s="3"/>
      <c r="K737" s="42">
        <f t="shared" si="73"/>
        <v>0</v>
      </c>
    </row>
    <row r="738" spans="1:11" x14ac:dyDescent="0.25">
      <c r="A738" s="3"/>
      <c r="B738" s="54"/>
      <c r="C738" s="3"/>
      <c r="D738" s="3"/>
      <c r="E738" s="42">
        <f t="shared" si="72"/>
        <v>0</v>
      </c>
      <c r="G738" s="3"/>
      <c r="H738" s="54"/>
      <c r="I738" s="3"/>
      <c r="J738" s="3"/>
      <c r="K738" s="42">
        <f t="shared" si="73"/>
        <v>0</v>
      </c>
    </row>
    <row r="739" spans="1:11" x14ac:dyDescent="0.25">
      <c r="A739" s="3"/>
      <c r="B739" s="54"/>
      <c r="C739" s="3"/>
      <c r="D739" s="3"/>
      <c r="E739" s="42">
        <f t="shared" si="72"/>
        <v>0</v>
      </c>
      <c r="G739" s="3"/>
      <c r="H739" s="54"/>
      <c r="I739" s="3"/>
      <c r="J739" s="3"/>
      <c r="K739" s="42">
        <f t="shared" si="73"/>
        <v>0</v>
      </c>
    </row>
    <row r="740" spans="1:11" x14ac:dyDescent="0.25">
      <c r="A740" s="3"/>
      <c r="B740" s="54"/>
      <c r="C740" s="3"/>
      <c r="D740" s="3"/>
      <c r="E740" s="42">
        <f t="shared" si="72"/>
        <v>0</v>
      </c>
      <c r="G740" s="3"/>
      <c r="H740" s="54"/>
      <c r="I740" s="3"/>
      <c r="J740" s="3"/>
      <c r="K740" s="42">
        <f t="shared" si="73"/>
        <v>0</v>
      </c>
    </row>
    <row r="743" spans="1:11" ht="18.75" x14ac:dyDescent="0.25">
      <c r="A743" s="6" t="s">
        <v>10</v>
      </c>
      <c r="B743" s="59" t="s">
        <v>0</v>
      </c>
      <c r="C743" s="6" t="s">
        <v>2</v>
      </c>
      <c r="D743" s="6" t="s">
        <v>9</v>
      </c>
      <c r="E743" s="41" t="s">
        <v>1</v>
      </c>
      <c r="G743" s="6" t="s">
        <v>10</v>
      </c>
      <c r="H743" s="59" t="s">
        <v>0</v>
      </c>
      <c r="I743" s="6" t="s">
        <v>2</v>
      </c>
      <c r="J743" s="6" t="s">
        <v>9</v>
      </c>
      <c r="K743" s="41" t="s">
        <v>1</v>
      </c>
    </row>
    <row r="744" spans="1:11" s="18" customFormat="1" ht="21" x14ac:dyDescent="0.25">
      <c r="A744" s="13" t="s">
        <v>11</v>
      </c>
      <c r="B744" s="60"/>
      <c r="C744" s="15" t="e">
        <f>B744/E744</f>
        <v>#DIV/0!</v>
      </c>
      <c r="D744" s="16" t="e">
        <f>E744/B744</f>
        <v>#DIV/0!</v>
      </c>
      <c r="E744" s="19">
        <f>SUM(E746:E762)</f>
        <v>0</v>
      </c>
      <c r="G744" s="13" t="s">
        <v>11</v>
      </c>
      <c r="H744" s="60"/>
      <c r="I744" s="15" t="e">
        <f>H744/K744</f>
        <v>#DIV/0!</v>
      </c>
      <c r="J744" s="16" t="e">
        <f>K744/H744</f>
        <v>#DIV/0!</v>
      </c>
      <c r="K744" s="19">
        <f>SUM(K746:K762)</f>
        <v>0</v>
      </c>
    </row>
    <row r="745" spans="1:11" ht="31.5" x14ac:dyDescent="0.25">
      <c r="A745" s="9" t="s">
        <v>3</v>
      </c>
      <c r="B745" s="61" t="s">
        <v>4</v>
      </c>
      <c r="C745" s="10" t="s">
        <v>5</v>
      </c>
      <c r="D745" s="9" t="s">
        <v>6</v>
      </c>
      <c r="E745" s="11" t="s">
        <v>7</v>
      </c>
      <c r="F745" s="2"/>
      <c r="G745" s="9" t="s">
        <v>3</v>
      </c>
      <c r="H745" s="61" t="s">
        <v>4</v>
      </c>
      <c r="I745" s="10" t="s">
        <v>5</v>
      </c>
      <c r="J745" s="9" t="s">
        <v>6</v>
      </c>
      <c r="K745" s="11" t="s">
        <v>7</v>
      </c>
    </row>
    <row r="746" spans="1:11" x14ac:dyDescent="0.25">
      <c r="A746" s="3"/>
      <c r="B746" s="54"/>
      <c r="C746" s="3"/>
      <c r="D746" s="3"/>
      <c r="E746" s="42">
        <f>D746*B746</f>
        <v>0</v>
      </c>
      <c r="G746" s="3"/>
      <c r="H746" s="54"/>
      <c r="I746" s="3"/>
      <c r="J746" s="3"/>
      <c r="K746" s="42">
        <f>J746*H746</f>
        <v>0</v>
      </c>
    </row>
    <row r="747" spans="1:11" x14ac:dyDescent="0.25">
      <c r="A747" s="3"/>
      <c r="B747" s="54"/>
      <c r="C747" s="3"/>
      <c r="D747" s="3"/>
      <c r="E747" s="42">
        <f t="shared" ref="E747:E762" si="74">D747*B747</f>
        <v>0</v>
      </c>
      <c r="G747" s="3"/>
      <c r="H747" s="54"/>
      <c r="I747" s="3"/>
      <c r="J747" s="3"/>
      <c r="K747" s="42">
        <f t="shared" ref="K747:K762" si="75">J747*H747</f>
        <v>0</v>
      </c>
    </row>
    <row r="748" spans="1:11" x14ac:dyDescent="0.25">
      <c r="A748" s="3"/>
      <c r="B748" s="54"/>
      <c r="C748" s="3"/>
      <c r="D748" s="3"/>
      <c r="E748" s="42">
        <f t="shared" si="74"/>
        <v>0</v>
      </c>
      <c r="G748" s="3"/>
      <c r="H748" s="54"/>
      <c r="I748" s="3"/>
      <c r="J748" s="3"/>
      <c r="K748" s="42">
        <f t="shared" si="75"/>
        <v>0</v>
      </c>
    </row>
    <row r="749" spans="1:11" x14ac:dyDescent="0.25">
      <c r="A749" s="3"/>
      <c r="B749" s="54"/>
      <c r="C749" s="3"/>
      <c r="D749" s="3"/>
      <c r="E749" s="42">
        <f t="shared" si="74"/>
        <v>0</v>
      </c>
      <c r="G749" s="3"/>
      <c r="H749" s="54"/>
      <c r="I749" s="3"/>
      <c r="J749" s="3"/>
      <c r="K749" s="42">
        <f t="shared" si="75"/>
        <v>0</v>
      </c>
    </row>
    <row r="750" spans="1:11" x14ac:dyDescent="0.25">
      <c r="A750" s="3"/>
      <c r="B750" s="54"/>
      <c r="C750" s="3"/>
      <c r="D750" s="3"/>
      <c r="E750" s="42">
        <f t="shared" si="74"/>
        <v>0</v>
      </c>
      <c r="G750" s="3"/>
      <c r="H750" s="54"/>
      <c r="I750" s="3"/>
      <c r="J750" s="3"/>
      <c r="K750" s="42">
        <f t="shared" si="75"/>
        <v>0</v>
      </c>
    </row>
    <row r="751" spans="1:11" x14ac:dyDescent="0.25">
      <c r="A751" s="3"/>
      <c r="B751" s="54"/>
      <c r="C751" s="3"/>
      <c r="D751" s="3"/>
      <c r="E751" s="42">
        <f t="shared" si="74"/>
        <v>0</v>
      </c>
      <c r="G751" s="3"/>
      <c r="H751" s="54"/>
      <c r="I751" s="3"/>
      <c r="J751" s="3"/>
      <c r="K751" s="42">
        <f t="shared" si="75"/>
        <v>0</v>
      </c>
    </row>
    <row r="752" spans="1:11" x14ac:dyDescent="0.25">
      <c r="A752" s="3"/>
      <c r="B752" s="54"/>
      <c r="C752" s="3"/>
      <c r="D752" s="3"/>
      <c r="E752" s="42">
        <f t="shared" si="74"/>
        <v>0</v>
      </c>
      <c r="G752" s="3"/>
      <c r="H752" s="54"/>
      <c r="I752" s="3"/>
      <c r="J752" s="3"/>
      <c r="K752" s="42">
        <f t="shared" si="75"/>
        <v>0</v>
      </c>
    </row>
    <row r="753" spans="1:11" x14ac:dyDescent="0.25">
      <c r="A753" s="3"/>
      <c r="B753" s="54"/>
      <c r="C753" s="3"/>
      <c r="D753" s="3"/>
      <c r="E753" s="42">
        <f t="shared" si="74"/>
        <v>0</v>
      </c>
      <c r="G753" s="3"/>
      <c r="H753" s="54"/>
      <c r="I753" s="3"/>
      <c r="J753" s="3"/>
      <c r="K753" s="42">
        <f t="shared" si="75"/>
        <v>0</v>
      </c>
    </row>
    <row r="754" spans="1:11" x14ac:dyDescent="0.25">
      <c r="A754" s="3"/>
      <c r="B754" s="54"/>
      <c r="C754" s="3"/>
      <c r="D754" s="3"/>
      <c r="E754" s="42">
        <f t="shared" si="74"/>
        <v>0</v>
      </c>
      <c r="G754" s="3"/>
      <c r="H754" s="54"/>
      <c r="I754" s="3"/>
      <c r="J754" s="3"/>
      <c r="K754" s="42">
        <f t="shared" si="75"/>
        <v>0</v>
      </c>
    </row>
    <row r="755" spans="1:11" s="2" customFormat="1" x14ac:dyDescent="0.25">
      <c r="A755" s="3"/>
      <c r="B755" s="54"/>
      <c r="C755" s="3"/>
      <c r="D755" s="3"/>
      <c r="E755" s="42">
        <f t="shared" si="74"/>
        <v>0</v>
      </c>
      <c r="F755" s="1"/>
      <c r="G755" s="3"/>
      <c r="H755" s="54"/>
      <c r="I755" s="3"/>
      <c r="J755" s="3"/>
      <c r="K755" s="42">
        <f t="shared" si="75"/>
        <v>0</v>
      </c>
    </row>
    <row r="756" spans="1:11" x14ac:dyDescent="0.25">
      <c r="A756" s="3"/>
      <c r="B756" s="54"/>
      <c r="C756" s="3"/>
      <c r="D756" s="3"/>
      <c r="E756" s="42">
        <f t="shared" si="74"/>
        <v>0</v>
      </c>
      <c r="G756" s="3"/>
      <c r="H756" s="54"/>
      <c r="I756" s="3"/>
      <c r="J756" s="3"/>
      <c r="K756" s="42">
        <f t="shared" si="75"/>
        <v>0</v>
      </c>
    </row>
    <row r="757" spans="1:11" x14ac:dyDescent="0.25">
      <c r="A757" s="3"/>
      <c r="B757" s="54"/>
      <c r="C757" s="3"/>
      <c r="D757" s="3"/>
      <c r="E757" s="42">
        <f t="shared" si="74"/>
        <v>0</v>
      </c>
      <c r="G757" s="3"/>
      <c r="H757" s="54"/>
      <c r="I757" s="3"/>
      <c r="J757" s="3"/>
      <c r="K757" s="42">
        <f t="shared" si="75"/>
        <v>0</v>
      </c>
    </row>
    <row r="758" spans="1:11" x14ac:dyDescent="0.25">
      <c r="A758" s="3"/>
      <c r="B758" s="54"/>
      <c r="C758" s="3"/>
      <c r="D758" s="3"/>
      <c r="E758" s="42">
        <f t="shared" si="74"/>
        <v>0</v>
      </c>
      <c r="G758" s="3"/>
      <c r="H758" s="54"/>
      <c r="I758" s="3"/>
      <c r="J758" s="3"/>
      <c r="K758" s="42">
        <f t="shared" si="75"/>
        <v>0</v>
      </c>
    </row>
    <row r="759" spans="1:11" x14ac:dyDescent="0.25">
      <c r="A759" s="3"/>
      <c r="B759" s="54"/>
      <c r="C759" s="3"/>
      <c r="D759" s="3"/>
      <c r="E759" s="42">
        <f t="shared" si="74"/>
        <v>0</v>
      </c>
      <c r="G759" s="3"/>
      <c r="H759" s="54"/>
      <c r="I759" s="3"/>
      <c r="J759" s="3"/>
      <c r="K759" s="42">
        <f t="shared" si="75"/>
        <v>0</v>
      </c>
    </row>
    <row r="760" spans="1:11" x14ac:dyDescent="0.25">
      <c r="A760" s="3"/>
      <c r="B760" s="54"/>
      <c r="C760" s="3"/>
      <c r="D760" s="3"/>
      <c r="E760" s="42">
        <f t="shared" si="74"/>
        <v>0</v>
      </c>
      <c r="G760" s="3"/>
      <c r="H760" s="54"/>
      <c r="I760" s="3"/>
      <c r="J760" s="3"/>
      <c r="K760" s="42">
        <f t="shared" si="75"/>
        <v>0</v>
      </c>
    </row>
    <row r="761" spans="1:11" x14ac:dyDescent="0.25">
      <c r="A761" s="3"/>
      <c r="B761" s="54"/>
      <c r="C761" s="3"/>
      <c r="D761" s="3"/>
      <c r="E761" s="42">
        <f t="shared" si="74"/>
        <v>0</v>
      </c>
      <c r="G761" s="3"/>
      <c r="H761" s="54"/>
      <c r="I761" s="3"/>
      <c r="J761" s="3"/>
      <c r="K761" s="42">
        <f t="shared" si="75"/>
        <v>0</v>
      </c>
    </row>
    <row r="762" spans="1:11" x14ac:dyDescent="0.25">
      <c r="A762" s="3"/>
      <c r="B762" s="54"/>
      <c r="C762" s="3"/>
      <c r="D762" s="3"/>
      <c r="E762" s="42">
        <f t="shared" si="74"/>
        <v>0</v>
      </c>
      <c r="G762" s="3"/>
      <c r="H762" s="54"/>
      <c r="I762" s="3"/>
      <c r="J762" s="3"/>
      <c r="K762" s="42">
        <f t="shared" si="75"/>
        <v>0</v>
      </c>
    </row>
    <row r="763" spans="1:11" x14ac:dyDescent="0.25">
      <c r="A763" s="2"/>
      <c r="I763" s="5"/>
      <c r="J763" s="5"/>
      <c r="K763" s="5"/>
    </row>
    <row r="764" spans="1:11" ht="18.75" x14ac:dyDescent="0.25">
      <c r="A764" s="6" t="s">
        <v>10</v>
      </c>
      <c r="B764" s="59" t="s">
        <v>0</v>
      </c>
      <c r="C764" s="6" t="s">
        <v>2</v>
      </c>
      <c r="D764" s="6" t="s">
        <v>9</v>
      </c>
      <c r="E764" s="41" t="s">
        <v>1</v>
      </c>
      <c r="G764" s="6" t="s">
        <v>10</v>
      </c>
      <c r="H764" s="59" t="s">
        <v>0</v>
      </c>
      <c r="I764" s="6" t="s">
        <v>2</v>
      </c>
      <c r="J764" s="6" t="s">
        <v>9</v>
      </c>
      <c r="K764" s="41" t="s">
        <v>1</v>
      </c>
    </row>
    <row r="765" spans="1:11" s="18" customFormat="1" ht="21" x14ac:dyDescent="0.25">
      <c r="A765" s="13" t="s">
        <v>11</v>
      </c>
      <c r="B765" s="60"/>
      <c r="C765" s="15" t="e">
        <f>B765/E765</f>
        <v>#DIV/0!</v>
      </c>
      <c r="D765" s="16" t="e">
        <f>E765/B765</f>
        <v>#DIV/0!</v>
      </c>
      <c r="E765" s="19">
        <f>SUM(E767:E783)</f>
        <v>0</v>
      </c>
      <c r="G765" s="13" t="s">
        <v>11</v>
      </c>
      <c r="H765" s="60"/>
      <c r="I765" s="15" t="e">
        <f>H765/K765</f>
        <v>#DIV/0!</v>
      </c>
      <c r="J765" s="16" t="e">
        <f>K765/H765</f>
        <v>#DIV/0!</v>
      </c>
      <c r="K765" s="19">
        <f>SUM(K767:K783)</f>
        <v>0</v>
      </c>
    </row>
    <row r="766" spans="1:11" ht="31.5" x14ac:dyDescent="0.25">
      <c r="A766" s="9" t="s">
        <v>3</v>
      </c>
      <c r="B766" s="61" t="s">
        <v>4</v>
      </c>
      <c r="C766" s="10" t="s">
        <v>5</v>
      </c>
      <c r="D766" s="9" t="s">
        <v>6</v>
      </c>
      <c r="E766" s="11" t="s">
        <v>7</v>
      </c>
      <c r="F766" s="2"/>
      <c r="G766" s="9" t="s">
        <v>3</v>
      </c>
      <c r="H766" s="61" t="s">
        <v>4</v>
      </c>
      <c r="I766" s="10" t="s">
        <v>5</v>
      </c>
      <c r="J766" s="9" t="s">
        <v>6</v>
      </c>
      <c r="K766" s="11" t="s">
        <v>7</v>
      </c>
    </row>
    <row r="767" spans="1:11" x14ac:dyDescent="0.25">
      <c r="A767" s="3"/>
      <c r="B767" s="54"/>
      <c r="C767" s="3"/>
      <c r="D767" s="3"/>
      <c r="E767" s="42">
        <f>D767*B767</f>
        <v>0</v>
      </c>
      <c r="G767" s="3"/>
      <c r="H767" s="54"/>
      <c r="I767" s="3"/>
      <c r="J767" s="3"/>
      <c r="K767" s="42">
        <f>J767*H767</f>
        <v>0</v>
      </c>
    </row>
    <row r="768" spans="1:11" x14ac:dyDescent="0.25">
      <c r="A768" s="3"/>
      <c r="B768" s="54"/>
      <c r="C768" s="3"/>
      <c r="D768" s="3"/>
      <c r="E768" s="42">
        <f t="shared" ref="E768:E783" si="76">D768*B768</f>
        <v>0</v>
      </c>
      <c r="G768" s="3"/>
      <c r="H768" s="54"/>
      <c r="I768" s="3"/>
      <c r="J768" s="3"/>
      <c r="K768" s="42">
        <f t="shared" ref="K768:K783" si="77">J768*H768</f>
        <v>0</v>
      </c>
    </row>
    <row r="769" spans="1:11" x14ac:dyDescent="0.25">
      <c r="A769" s="3"/>
      <c r="B769" s="54"/>
      <c r="C769" s="3"/>
      <c r="D769" s="3"/>
      <c r="E769" s="42">
        <f t="shared" si="76"/>
        <v>0</v>
      </c>
      <c r="G769" s="3"/>
      <c r="H769" s="54"/>
      <c r="I769" s="3"/>
      <c r="J769" s="3"/>
      <c r="K769" s="42">
        <f t="shared" si="77"/>
        <v>0</v>
      </c>
    </row>
    <row r="770" spans="1:11" x14ac:dyDescent="0.25">
      <c r="A770" s="3"/>
      <c r="B770" s="54"/>
      <c r="C770" s="3"/>
      <c r="D770" s="3"/>
      <c r="E770" s="42">
        <f t="shared" si="76"/>
        <v>0</v>
      </c>
      <c r="G770" s="3"/>
      <c r="H770" s="54"/>
      <c r="I770" s="3"/>
      <c r="J770" s="3"/>
      <c r="K770" s="42">
        <f t="shared" si="77"/>
        <v>0</v>
      </c>
    </row>
    <row r="771" spans="1:11" x14ac:dyDescent="0.25">
      <c r="A771" s="3"/>
      <c r="B771" s="54"/>
      <c r="C771" s="3"/>
      <c r="D771" s="3"/>
      <c r="E771" s="42">
        <f t="shared" si="76"/>
        <v>0</v>
      </c>
      <c r="G771" s="3"/>
      <c r="H771" s="54"/>
      <c r="I771" s="3"/>
      <c r="J771" s="3"/>
      <c r="K771" s="42">
        <f t="shared" si="77"/>
        <v>0</v>
      </c>
    </row>
    <row r="772" spans="1:11" x14ac:dyDescent="0.25">
      <c r="A772" s="3"/>
      <c r="B772" s="54"/>
      <c r="C772" s="3"/>
      <c r="D772" s="3"/>
      <c r="E772" s="42">
        <f t="shared" si="76"/>
        <v>0</v>
      </c>
      <c r="G772" s="3"/>
      <c r="H772" s="54"/>
      <c r="I772" s="3"/>
      <c r="J772" s="3"/>
      <c r="K772" s="42">
        <f t="shared" si="77"/>
        <v>0</v>
      </c>
    </row>
    <row r="773" spans="1:11" x14ac:dyDescent="0.25">
      <c r="A773" s="3"/>
      <c r="B773" s="54"/>
      <c r="C773" s="3"/>
      <c r="D773" s="3"/>
      <c r="E773" s="42">
        <f t="shared" si="76"/>
        <v>0</v>
      </c>
      <c r="G773" s="3"/>
      <c r="H773" s="54"/>
      <c r="I773" s="3"/>
      <c r="J773" s="3"/>
      <c r="K773" s="42">
        <f t="shared" si="77"/>
        <v>0</v>
      </c>
    </row>
    <row r="774" spans="1:11" x14ac:dyDescent="0.25">
      <c r="A774" s="3"/>
      <c r="B774" s="54"/>
      <c r="C774" s="3"/>
      <c r="D774" s="3"/>
      <c r="E774" s="42">
        <f t="shared" si="76"/>
        <v>0</v>
      </c>
      <c r="G774" s="3"/>
      <c r="H774" s="54"/>
      <c r="I774" s="3"/>
      <c r="J774" s="3"/>
      <c r="K774" s="42">
        <f t="shared" si="77"/>
        <v>0</v>
      </c>
    </row>
    <row r="775" spans="1:11" x14ac:dyDescent="0.25">
      <c r="A775" s="3"/>
      <c r="B775" s="54"/>
      <c r="C775" s="3"/>
      <c r="D775" s="3"/>
      <c r="E775" s="42">
        <f t="shared" si="76"/>
        <v>0</v>
      </c>
      <c r="G775" s="3"/>
      <c r="H775" s="54"/>
      <c r="I775" s="3"/>
      <c r="J775" s="3"/>
      <c r="K775" s="42">
        <f t="shared" si="77"/>
        <v>0</v>
      </c>
    </row>
    <row r="776" spans="1:11" s="2" customFormat="1" x14ac:dyDescent="0.25">
      <c r="A776" s="3"/>
      <c r="B776" s="54"/>
      <c r="C776" s="3"/>
      <c r="D776" s="3"/>
      <c r="E776" s="42">
        <f t="shared" si="76"/>
        <v>0</v>
      </c>
      <c r="F776" s="1"/>
      <c r="G776" s="3"/>
      <c r="H776" s="54"/>
      <c r="I776" s="3"/>
      <c r="J776" s="3"/>
      <c r="K776" s="42">
        <f t="shared" si="77"/>
        <v>0</v>
      </c>
    </row>
    <row r="777" spans="1:11" x14ac:dyDescent="0.25">
      <c r="A777" s="3"/>
      <c r="B777" s="54"/>
      <c r="C777" s="3"/>
      <c r="D777" s="3"/>
      <c r="E777" s="42">
        <f t="shared" si="76"/>
        <v>0</v>
      </c>
      <c r="G777" s="3"/>
      <c r="H777" s="54"/>
      <c r="I777" s="3"/>
      <c r="J777" s="3"/>
      <c r="K777" s="42">
        <f t="shared" si="77"/>
        <v>0</v>
      </c>
    </row>
    <row r="778" spans="1:11" x14ac:dyDescent="0.25">
      <c r="A778" s="3"/>
      <c r="B778" s="54"/>
      <c r="C778" s="3"/>
      <c r="D778" s="3"/>
      <c r="E778" s="42">
        <f t="shared" si="76"/>
        <v>0</v>
      </c>
      <c r="G778" s="3"/>
      <c r="H778" s="54"/>
      <c r="I778" s="3"/>
      <c r="J778" s="3"/>
      <c r="K778" s="42">
        <f t="shared" si="77"/>
        <v>0</v>
      </c>
    </row>
    <row r="779" spans="1:11" x14ac:dyDescent="0.25">
      <c r="A779" s="3"/>
      <c r="B779" s="54"/>
      <c r="C779" s="3"/>
      <c r="D779" s="3"/>
      <c r="E779" s="42">
        <f t="shared" si="76"/>
        <v>0</v>
      </c>
      <c r="G779" s="3"/>
      <c r="H779" s="54"/>
      <c r="I779" s="3"/>
      <c r="J779" s="3"/>
      <c r="K779" s="42">
        <f t="shared" si="77"/>
        <v>0</v>
      </c>
    </row>
    <row r="780" spans="1:11" x14ac:dyDescent="0.25">
      <c r="A780" s="3"/>
      <c r="B780" s="54"/>
      <c r="C780" s="3"/>
      <c r="D780" s="3"/>
      <c r="E780" s="42">
        <f t="shared" si="76"/>
        <v>0</v>
      </c>
      <c r="G780" s="3"/>
      <c r="H780" s="54"/>
      <c r="I780" s="3"/>
      <c r="J780" s="3"/>
      <c r="K780" s="42">
        <f t="shared" si="77"/>
        <v>0</v>
      </c>
    </row>
    <row r="781" spans="1:11" x14ac:dyDescent="0.25">
      <c r="A781" s="3"/>
      <c r="B781" s="54"/>
      <c r="C781" s="3"/>
      <c r="D781" s="3"/>
      <c r="E781" s="42">
        <f t="shared" si="76"/>
        <v>0</v>
      </c>
      <c r="G781" s="3"/>
      <c r="H781" s="54"/>
      <c r="I781" s="3"/>
      <c r="J781" s="3"/>
      <c r="K781" s="42">
        <f t="shared" si="77"/>
        <v>0</v>
      </c>
    </row>
    <row r="782" spans="1:11" x14ac:dyDescent="0.25">
      <c r="A782" s="3"/>
      <c r="B782" s="54"/>
      <c r="C782" s="3"/>
      <c r="D782" s="3"/>
      <c r="E782" s="42">
        <f t="shared" si="76"/>
        <v>0</v>
      </c>
      <c r="G782" s="3"/>
      <c r="H782" s="54"/>
      <c r="I782" s="3"/>
      <c r="J782" s="3"/>
      <c r="K782" s="42">
        <f t="shared" si="77"/>
        <v>0</v>
      </c>
    </row>
    <row r="783" spans="1:11" x14ac:dyDescent="0.25">
      <c r="A783" s="3"/>
      <c r="B783" s="54"/>
      <c r="C783" s="3"/>
      <c r="D783" s="3"/>
      <c r="E783" s="42">
        <f t="shared" si="76"/>
        <v>0</v>
      </c>
      <c r="G783" s="3"/>
      <c r="H783" s="54"/>
      <c r="I783" s="3"/>
      <c r="J783" s="3"/>
      <c r="K783" s="42">
        <f t="shared" si="77"/>
        <v>0</v>
      </c>
    </row>
    <row r="785" spans="1:11" ht="18.75" x14ac:dyDescent="0.25">
      <c r="A785" s="6" t="s">
        <v>10</v>
      </c>
      <c r="B785" s="59" t="s">
        <v>0</v>
      </c>
      <c r="C785" s="6" t="s">
        <v>2</v>
      </c>
      <c r="D785" s="6" t="s">
        <v>9</v>
      </c>
      <c r="E785" s="41" t="s">
        <v>1</v>
      </c>
      <c r="G785" s="6" t="s">
        <v>10</v>
      </c>
      <c r="H785" s="59" t="s">
        <v>0</v>
      </c>
      <c r="I785" s="6" t="s">
        <v>2</v>
      </c>
      <c r="J785" s="6" t="s">
        <v>9</v>
      </c>
      <c r="K785" s="41" t="s">
        <v>1</v>
      </c>
    </row>
    <row r="786" spans="1:11" s="18" customFormat="1" ht="21" x14ac:dyDescent="0.25">
      <c r="A786" s="13" t="s">
        <v>11</v>
      </c>
      <c r="B786" s="60"/>
      <c r="C786" s="15" t="e">
        <f>B786/E786</f>
        <v>#DIV/0!</v>
      </c>
      <c r="D786" s="16" t="e">
        <f>E786/B786</f>
        <v>#DIV/0!</v>
      </c>
      <c r="E786" s="19">
        <f>SUM(E788:E804)</f>
        <v>0</v>
      </c>
      <c r="G786" s="13" t="s">
        <v>11</v>
      </c>
      <c r="H786" s="60"/>
      <c r="I786" s="15" t="e">
        <f>H786/K786</f>
        <v>#DIV/0!</v>
      </c>
      <c r="J786" s="16" t="e">
        <f>K786/H786</f>
        <v>#DIV/0!</v>
      </c>
      <c r="K786" s="19">
        <f>SUM(K788:K804)</f>
        <v>0</v>
      </c>
    </row>
    <row r="787" spans="1:11" ht="31.5" x14ac:dyDescent="0.25">
      <c r="A787" s="9" t="s">
        <v>3</v>
      </c>
      <c r="B787" s="61" t="s">
        <v>4</v>
      </c>
      <c r="C787" s="10" t="s">
        <v>5</v>
      </c>
      <c r="D787" s="9" t="s">
        <v>6</v>
      </c>
      <c r="E787" s="11" t="s">
        <v>7</v>
      </c>
      <c r="F787" s="2"/>
      <c r="G787" s="9" t="s">
        <v>3</v>
      </c>
      <c r="H787" s="61" t="s">
        <v>4</v>
      </c>
      <c r="I787" s="10" t="s">
        <v>5</v>
      </c>
      <c r="J787" s="9" t="s">
        <v>6</v>
      </c>
      <c r="K787" s="11" t="s">
        <v>7</v>
      </c>
    </row>
    <row r="788" spans="1:11" x14ac:dyDescent="0.25">
      <c r="A788" s="3"/>
      <c r="B788" s="54"/>
      <c r="C788" s="3"/>
      <c r="D788" s="3"/>
      <c r="E788" s="42">
        <f>D788*B788</f>
        <v>0</v>
      </c>
      <c r="G788" s="3"/>
      <c r="H788" s="54"/>
      <c r="I788" s="3"/>
      <c r="J788" s="3"/>
      <c r="K788" s="42">
        <f>J788*H788</f>
        <v>0</v>
      </c>
    </row>
    <row r="789" spans="1:11" x14ac:dyDescent="0.25">
      <c r="A789" s="3"/>
      <c r="B789" s="54"/>
      <c r="C789" s="3"/>
      <c r="D789" s="3"/>
      <c r="E789" s="42">
        <f t="shared" ref="E789:E804" si="78">D789*B789</f>
        <v>0</v>
      </c>
      <c r="G789" s="3"/>
      <c r="H789" s="54"/>
      <c r="I789" s="3"/>
      <c r="J789" s="3"/>
      <c r="K789" s="42">
        <f t="shared" ref="K789:K804" si="79">J789*H789</f>
        <v>0</v>
      </c>
    </row>
    <row r="790" spans="1:11" x14ac:dyDescent="0.25">
      <c r="A790" s="3"/>
      <c r="B790" s="54"/>
      <c r="C790" s="3"/>
      <c r="D790" s="3"/>
      <c r="E790" s="42">
        <f t="shared" si="78"/>
        <v>0</v>
      </c>
      <c r="G790" s="3"/>
      <c r="H790" s="54"/>
      <c r="I790" s="3"/>
      <c r="J790" s="3"/>
      <c r="K790" s="42">
        <f t="shared" si="79"/>
        <v>0</v>
      </c>
    </row>
    <row r="791" spans="1:11" x14ac:dyDescent="0.25">
      <c r="A791" s="3"/>
      <c r="B791" s="54"/>
      <c r="C791" s="3"/>
      <c r="D791" s="3"/>
      <c r="E791" s="42">
        <f t="shared" si="78"/>
        <v>0</v>
      </c>
      <c r="G791" s="3"/>
      <c r="H791" s="54"/>
      <c r="I791" s="3"/>
      <c r="J791" s="3"/>
      <c r="K791" s="42">
        <f t="shared" si="79"/>
        <v>0</v>
      </c>
    </row>
    <row r="792" spans="1:11" x14ac:dyDescent="0.25">
      <c r="A792" s="3"/>
      <c r="B792" s="54"/>
      <c r="C792" s="3"/>
      <c r="D792" s="3"/>
      <c r="E792" s="42">
        <f t="shared" si="78"/>
        <v>0</v>
      </c>
      <c r="G792" s="3"/>
      <c r="H792" s="54"/>
      <c r="I792" s="3"/>
      <c r="J792" s="3"/>
      <c r="K792" s="42">
        <f t="shared" si="79"/>
        <v>0</v>
      </c>
    </row>
    <row r="793" spans="1:11" x14ac:dyDescent="0.25">
      <c r="A793" s="3"/>
      <c r="B793" s="54"/>
      <c r="C793" s="3"/>
      <c r="D793" s="3"/>
      <c r="E793" s="42">
        <f t="shared" si="78"/>
        <v>0</v>
      </c>
      <c r="G793" s="3"/>
      <c r="H793" s="54"/>
      <c r="I793" s="3"/>
      <c r="J793" s="3"/>
      <c r="K793" s="42">
        <f t="shared" si="79"/>
        <v>0</v>
      </c>
    </row>
    <row r="794" spans="1:11" x14ac:dyDescent="0.25">
      <c r="A794" s="3"/>
      <c r="B794" s="54"/>
      <c r="C794" s="3"/>
      <c r="D794" s="3"/>
      <c r="E794" s="42">
        <f t="shared" si="78"/>
        <v>0</v>
      </c>
      <c r="G794" s="3"/>
      <c r="H794" s="54"/>
      <c r="I794" s="3"/>
      <c r="J794" s="3"/>
      <c r="K794" s="42">
        <f t="shared" si="79"/>
        <v>0</v>
      </c>
    </row>
    <row r="795" spans="1:11" x14ac:dyDescent="0.25">
      <c r="A795" s="3"/>
      <c r="B795" s="54"/>
      <c r="C795" s="3"/>
      <c r="D795" s="3"/>
      <c r="E795" s="42">
        <f t="shared" si="78"/>
        <v>0</v>
      </c>
      <c r="G795" s="3"/>
      <c r="H795" s="54"/>
      <c r="I795" s="3"/>
      <c r="J795" s="3"/>
      <c r="K795" s="42">
        <f t="shared" si="79"/>
        <v>0</v>
      </c>
    </row>
    <row r="796" spans="1:11" x14ac:dyDescent="0.25">
      <c r="A796" s="3"/>
      <c r="B796" s="54"/>
      <c r="C796" s="3"/>
      <c r="D796" s="3"/>
      <c r="E796" s="42">
        <f t="shared" si="78"/>
        <v>0</v>
      </c>
      <c r="G796" s="3"/>
      <c r="H796" s="54"/>
      <c r="I796" s="3"/>
      <c r="J796" s="3"/>
      <c r="K796" s="42">
        <f t="shared" si="79"/>
        <v>0</v>
      </c>
    </row>
    <row r="797" spans="1:11" s="2" customFormat="1" x14ac:dyDescent="0.25">
      <c r="A797" s="3"/>
      <c r="B797" s="54"/>
      <c r="C797" s="3"/>
      <c r="D797" s="3"/>
      <c r="E797" s="42">
        <f t="shared" si="78"/>
        <v>0</v>
      </c>
      <c r="F797" s="1"/>
      <c r="G797" s="3"/>
      <c r="H797" s="54"/>
      <c r="I797" s="3"/>
      <c r="J797" s="3"/>
      <c r="K797" s="42">
        <f t="shared" si="79"/>
        <v>0</v>
      </c>
    </row>
    <row r="798" spans="1:11" x14ac:dyDescent="0.25">
      <c r="A798" s="3"/>
      <c r="B798" s="54"/>
      <c r="C798" s="3"/>
      <c r="D798" s="3"/>
      <c r="E798" s="42">
        <f t="shared" si="78"/>
        <v>0</v>
      </c>
      <c r="G798" s="3"/>
      <c r="H798" s="54"/>
      <c r="I798" s="3"/>
      <c r="J798" s="3"/>
      <c r="K798" s="42">
        <f t="shared" si="79"/>
        <v>0</v>
      </c>
    </row>
    <row r="799" spans="1:11" x14ac:dyDescent="0.25">
      <c r="A799" s="3"/>
      <c r="B799" s="54"/>
      <c r="C799" s="3"/>
      <c r="D799" s="3"/>
      <c r="E799" s="42">
        <f t="shared" si="78"/>
        <v>0</v>
      </c>
      <c r="G799" s="3"/>
      <c r="H799" s="54"/>
      <c r="I799" s="3"/>
      <c r="J799" s="3"/>
      <c r="K799" s="42">
        <f t="shared" si="79"/>
        <v>0</v>
      </c>
    </row>
    <row r="800" spans="1:11" x14ac:dyDescent="0.25">
      <c r="A800" s="3"/>
      <c r="B800" s="54"/>
      <c r="C800" s="3"/>
      <c r="D800" s="3"/>
      <c r="E800" s="42">
        <f t="shared" si="78"/>
        <v>0</v>
      </c>
      <c r="G800" s="3"/>
      <c r="H800" s="54"/>
      <c r="I800" s="3"/>
      <c r="J800" s="3"/>
      <c r="K800" s="42">
        <f t="shared" si="79"/>
        <v>0</v>
      </c>
    </row>
    <row r="801" spans="1:11" x14ac:dyDescent="0.25">
      <c r="A801" s="3"/>
      <c r="B801" s="54"/>
      <c r="C801" s="3"/>
      <c r="D801" s="3"/>
      <c r="E801" s="42">
        <f t="shared" si="78"/>
        <v>0</v>
      </c>
      <c r="G801" s="3"/>
      <c r="H801" s="54"/>
      <c r="I801" s="3"/>
      <c r="J801" s="3"/>
      <c r="K801" s="42">
        <f t="shared" si="79"/>
        <v>0</v>
      </c>
    </row>
    <row r="802" spans="1:11" x14ac:dyDescent="0.25">
      <c r="A802" s="3"/>
      <c r="B802" s="54"/>
      <c r="C802" s="3"/>
      <c r="D802" s="3"/>
      <c r="E802" s="42">
        <f t="shared" si="78"/>
        <v>0</v>
      </c>
      <c r="G802" s="3"/>
      <c r="H802" s="54"/>
      <c r="I802" s="3"/>
      <c r="J802" s="3"/>
      <c r="K802" s="42">
        <f t="shared" si="79"/>
        <v>0</v>
      </c>
    </row>
    <row r="803" spans="1:11" x14ac:dyDescent="0.25">
      <c r="A803" s="3"/>
      <c r="B803" s="54"/>
      <c r="C803" s="3"/>
      <c r="D803" s="3"/>
      <c r="E803" s="42">
        <f t="shared" si="78"/>
        <v>0</v>
      </c>
      <c r="G803" s="3"/>
      <c r="H803" s="54"/>
      <c r="I803" s="3"/>
      <c r="J803" s="3"/>
      <c r="K803" s="42">
        <f t="shared" si="79"/>
        <v>0</v>
      </c>
    </row>
    <row r="804" spans="1:11" x14ac:dyDescent="0.25">
      <c r="A804" s="3"/>
      <c r="B804" s="54"/>
      <c r="C804" s="3"/>
      <c r="D804" s="3"/>
      <c r="E804" s="42">
        <f t="shared" si="78"/>
        <v>0</v>
      </c>
      <c r="G804" s="3"/>
      <c r="H804" s="54"/>
      <c r="I804" s="3"/>
      <c r="J804" s="3"/>
      <c r="K804" s="42">
        <f t="shared" si="79"/>
        <v>0</v>
      </c>
    </row>
    <row r="806" spans="1:11" ht="18.75" x14ac:dyDescent="0.25">
      <c r="A806" s="6" t="s">
        <v>10</v>
      </c>
      <c r="B806" s="59" t="s">
        <v>0</v>
      </c>
      <c r="C806" s="6" t="s">
        <v>2</v>
      </c>
      <c r="D806" s="6" t="s">
        <v>9</v>
      </c>
      <c r="E806" s="41" t="s">
        <v>1</v>
      </c>
      <c r="G806" s="6" t="s">
        <v>10</v>
      </c>
      <c r="H806" s="59" t="s">
        <v>0</v>
      </c>
      <c r="I806" s="6" t="s">
        <v>2</v>
      </c>
      <c r="J806" s="6" t="s">
        <v>9</v>
      </c>
      <c r="K806" s="41" t="s">
        <v>1</v>
      </c>
    </row>
    <row r="807" spans="1:11" s="18" customFormat="1" ht="21" x14ac:dyDescent="0.25">
      <c r="A807" s="13" t="s">
        <v>11</v>
      </c>
      <c r="B807" s="60"/>
      <c r="C807" s="15" t="e">
        <f>B807/E807</f>
        <v>#DIV/0!</v>
      </c>
      <c r="D807" s="16" t="e">
        <f>E807/B807</f>
        <v>#DIV/0!</v>
      </c>
      <c r="E807" s="19">
        <f>SUM(E809:E825)</f>
        <v>0</v>
      </c>
      <c r="G807" s="13" t="s">
        <v>11</v>
      </c>
      <c r="H807" s="60"/>
      <c r="I807" s="15" t="e">
        <f>H807/K807</f>
        <v>#DIV/0!</v>
      </c>
      <c r="J807" s="16" t="e">
        <f>K807/H807</f>
        <v>#DIV/0!</v>
      </c>
      <c r="K807" s="19">
        <f>SUM(K809:K825)</f>
        <v>0</v>
      </c>
    </row>
    <row r="808" spans="1:11" ht="31.5" x14ac:dyDescent="0.25">
      <c r="A808" s="9" t="s">
        <v>3</v>
      </c>
      <c r="B808" s="61" t="s">
        <v>4</v>
      </c>
      <c r="C808" s="10" t="s">
        <v>5</v>
      </c>
      <c r="D808" s="9" t="s">
        <v>6</v>
      </c>
      <c r="E808" s="11" t="s">
        <v>7</v>
      </c>
      <c r="F808" s="2"/>
      <c r="G808" s="9" t="s">
        <v>3</v>
      </c>
      <c r="H808" s="61" t="s">
        <v>4</v>
      </c>
      <c r="I808" s="10" t="s">
        <v>5</v>
      </c>
      <c r="J808" s="9" t="s">
        <v>6</v>
      </c>
      <c r="K808" s="11" t="s">
        <v>7</v>
      </c>
    </row>
    <row r="809" spans="1:11" x14ac:dyDescent="0.25">
      <c r="A809" s="3"/>
      <c r="B809" s="54"/>
      <c r="C809" s="3"/>
      <c r="D809" s="3"/>
      <c r="E809" s="42">
        <f>D809*B809</f>
        <v>0</v>
      </c>
      <c r="G809" s="3"/>
      <c r="H809" s="54"/>
      <c r="I809" s="3"/>
      <c r="J809" s="3"/>
      <c r="K809" s="42">
        <f>J809*H809</f>
        <v>0</v>
      </c>
    </row>
    <row r="810" spans="1:11" x14ac:dyDescent="0.25">
      <c r="A810" s="3"/>
      <c r="B810" s="54"/>
      <c r="C810" s="3"/>
      <c r="D810" s="3"/>
      <c r="E810" s="42">
        <f t="shared" ref="E810:E825" si="80">D810*B810</f>
        <v>0</v>
      </c>
      <c r="G810" s="3"/>
      <c r="H810" s="54"/>
      <c r="I810" s="3"/>
      <c r="J810" s="3"/>
      <c r="K810" s="42">
        <f t="shared" ref="K810:K825" si="81">J810*H810</f>
        <v>0</v>
      </c>
    </row>
    <row r="811" spans="1:11" x14ac:dyDescent="0.25">
      <c r="A811" s="3"/>
      <c r="B811" s="54"/>
      <c r="C811" s="3"/>
      <c r="D811" s="3"/>
      <c r="E811" s="42">
        <f t="shared" si="80"/>
        <v>0</v>
      </c>
      <c r="G811" s="3"/>
      <c r="H811" s="54"/>
      <c r="I811" s="3"/>
      <c r="J811" s="3"/>
      <c r="K811" s="42">
        <f t="shared" si="81"/>
        <v>0</v>
      </c>
    </row>
    <row r="812" spans="1:11" x14ac:dyDescent="0.25">
      <c r="A812" s="3"/>
      <c r="B812" s="54"/>
      <c r="C812" s="3"/>
      <c r="D812" s="3"/>
      <c r="E812" s="42">
        <f t="shared" si="80"/>
        <v>0</v>
      </c>
      <c r="G812" s="3"/>
      <c r="H812" s="54"/>
      <c r="I812" s="3"/>
      <c r="J812" s="3"/>
      <c r="K812" s="42">
        <f t="shared" si="81"/>
        <v>0</v>
      </c>
    </row>
    <row r="813" spans="1:11" x14ac:dyDescent="0.25">
      <c r="A813" s="3"/>
      <c r="B813" s="54"/>
      <c r="C813" s="3"/>
      <c r="D813" s="3"/>
      <c r="E813" s="42">
        <f t="shared" si="80"/>
        <v>0</v>
      </c>
      <c r="G813" s="3"/>
      <c r="H813" s="54"/>
      <c r="I813" s="3"/>
      <c r="J813" s="3"/>
      <c r="K813" s="42">
        <f t="shared" si="81"/>
        <v>0</v>
      </c>
    </row>
    <row r="814" spans="1:11" x14ac:dyDescent="0.25">
      <c r="A814" s="3"/>
      <c r="B814" s="54"/>
      <c r="C814" s="3"/>
      <c r="D814" s="3"/>
      <c r="E814" s="42">
        <f t="shared" si="80"/>
        <v>0</v>
      </c>
      <c r="G814" s="3"/>
      <c r="H814" s="54"/>
      <c r="I814" s="3"/>
      <c r="J814" s="3"/>
      <c r="K814" s="42">
        <f t="shared" si="81"/>
        <v>0</v>
      </c>
    </row>
    <row r="815" spans="1:11" x14ac:dyDescent="0.25">
      <c r="A815" s="3"/>
      <c r="B815" s="54"/>
      <c r="C815" s="3"/>
      <c r="D815" s="3"/>
      <c r="E815" s="42">
        <f t="shared" si="80"/>
        <v>0</v>
      </c>
      <c r="G815" s="3"/>
      <c r="H815" s="54"/>
      <c r="I815" s="3"/>
      <c r="J815" s="3"/>
      <c r="K815" s="42">
        <f t="shared" si="81"/>
        <v>0</v>
      </c>
    </row>
    <row r="816" spans="1:11" x14ac:dyDescent="0.25">
      <c r="A816" s="3"/>
      <c r="B816" s="54"/>
      <c r="C816" s="3"/>
      <c r="D816" s="3"/>
      <c r="E816" s="42">
        <f t="shared" si="80"/>
        <v>0</v>
      </c>
      <c r="G816" s="3"/>
      <c r="H816" s="54"/>
      <c r="I816" s="3"/>
      <c r="J816" s="3"/>
      <c r="K816" s="42">
        <f t="shared" si="81"/>
        <v>0</v>
      </c>
    </row>
    <row r="817" spans="1:11" x14ac:dyDescent="0.25">
      <c r="A817" s="3"/>
      <c r="B817" s="54"/>
      <c r="C817" s="3"/>
      <c r="D817" s="3"/>
      <c r="E817" s="42">
        <f t="shared" si="80"/>
        <v>0</v>
      </c>
      <c r="G817" s="3"/>
      <c r="H817" s="54"/>
      <c r="I817" s="3"/>
      <c r="J817" s="3"/>
      <c r="K817" s="42">
        <f t="shared" si="81"/>
        <v>0</v>
      </c>
    </row>
    <row r="818" spans="1:11" s="2" customFormat="1" x14ac:dyDescent="0.25">
      <c r="A818" s="3"/>
      <c r="B818" s="54"/>
      <c r="C818" s="3"/>
      <c r="D818" s="3"/>
      <c r="E818" s="42">
        <f t="shared" si="80"/>
        <v>0</v>
      </c>
      <c r="F818" s="1"/>
      <c r="G818" s="3"/>
      <c r="H818" s="54"/>
      <c r="I818" s="3"/>
      <c r="J818" s="3"/>
      <c r="K818" s="42">
        <f t="shared" si="81"/>
        <v>0</v>
      </c>
    </row>
    <row r="819" spans="1:11" x14ac:dyDescent="0.25">
      <c r="A819" s="3"/>
      <c r="B819" s="54"/>
      <c r="C819" s="3"/>
      <c r="D819" s="3"/>
      <c r="E819" s="42">
        <f t="shared" si="80"/>
        <v>0</v>
      </c>
      <c r="G819" s="3"/>
      <c r="H819" s="54"/>
      <c r="I819" s="3"/>
      <c r="J819" s="3"/>
      <c r="K819" s="42">
        <f t="shared" si="81"/>
        <v>0</v>
      </c>
    </row>
    <row r="820" spans="1:11" x14ac:dyDescent="0.25">
      <c r="A820" s="3"/>
      <c r="B820" s="54"/>
      <c r="C820" s="3"/>
      <c r="D820" s="3"/>
      <c r="E820" s="42">
        <f t="shared" si="80"/>
        <v>0</v>
      </c>
      <c r="G820" s="3"/>
      <c r="H820" s="54"/>
      <c r="I820" s="3"/>
      <c r="J820" s="3"/>
      <c r="K820" s="42">
        <f t="shared" si="81"/>
        <v>0</v>
      </c>
    </row>
    <row r="821" spans="1:11" x14ac:dyDescent="0.25">
      <c r="A821" s="3"/>
      <c r="B821" s="54"/>
      <c r="C821" s="3"/>
      <c r="D821" s="3"/>
      <c r="E821" s="42">
        <f t="shared" si="80"/>
        <v>0</v>
      </c>
      <c r="G821" s="3"/>
      <c r="H821" s="54"/>
      <c r="I821" s="3"/>
      <c r="J821" s="3"/>
      <c r="K821" s="42">
        <f t="shared" si="81"/>
        <v>0</v>
      </c>
    </row>
    <row r="822" spans="1:11" x14ac:dyDescent="0.25">
      <c r="A822" s="3"/>
      <c r="B822" s="54"/>
      <c r="C822" s="3"/>
      <c r="D822" s="3"/>
      <c r="E822" s="42">
        <f t="shared" si="80"/>
        <v>0</v>
      </c>
      <c r="G822" s="3"/>
      <c r="H822" s="54"/>
      <c r="I822" s="3"/>
      <c r="J822" s="3"/>
      <c r="K822" s="42">
        <f t="shared" si="81"/>
        <v>0</v>
      </c>
    </row>
    <row r="823" spans="1:11" x14ac:dyDescent="0.25">
      <c r="A823" s="3"/>
      <c r="B823" s="54"/>
      <c r="C823" s="3"/>
      <c r="D823" s="3"/>
      <c r="E823" s="42">
        <f t="shared" si="80"/>
        <v>0</v>
      </c>
      <c r="G823" s="3"/>
      <c r="H823" s="54"/>
      <c r="I823" s="3"/>
      <c r="J823" s="3"/>
      <c r="K823" s="42">
        <f t="shared" si="81"/>
        <v>0</v>
      </c>
    </row>
    <row r="824" spans="1:11" x14ac:dyDescent="0.25">
      <c r="A824" s="3"/>
      <c r="B824" s="54"/>
      <c r="C824" s="3"/>
      <c r="D824" s="3"/>
      <c r="E824" s="42">
        <f t="shared" si="80"/>
        <v>0</v>
      </c>
      <c r="G824" s="3"/>
      <c r="H824" s="54"/>
      <c r="I824" s="3"/>
      <c r="J824" s="3"/>
      <c r="K824" s="42">
        <f t="shared" si="81"/>
        <v>0</v>
      </c>
    </row>
    <row r="825" spans="1:11" x14ac:dyDescent="0.25">
      <c r="A825" s="3"/>
      <c r="B825" s="54"/>
      <c r="C825" s="3"/>
      <c r="D825" s="3"/>
      <c r="E825" s="42">
        <f t="shared" si="80"/>
        <v>0</v>
      </c>
      <c r="G825" s="3"/>
      <c r="H825" s="54"/>
      <c r="I825" s="3"/>
      <c r="J825" s="3"/>
      <c r="K825" s="42">
        <f t="shared" si="81"/>
        <v>0</v>
      </c>
    </row>
    <row r="827" spans="1:11" ht="18.75" x14ac:dyDescent="0.25">
      <c r="A827" s="6" t="s">
        <v>10</v>
      </c>
      <c r="B827" s="59" t="s">
        <v>0</v>
      </c>
      <c r="C827" s="6" t="s">
        <v>2</v>
      </c>
      <c r="D827" s="6" t="s">
        <v>9</v>
      </c>
      <c r="E827" s="41" t="s">
        <v>1</v>
      </c>
      <c r="G827" s="6" t="s">
        <v>10</v>
      </c>
      <c r="H827" s="59" t="s">
        <v>0</v>
      </c>
      <c r="I827" s="6" t="s">
        <v>2</v>
      </c>
      <c r="J827" s="6" t="s">
        <v>9</v>
      </c>
      <c r="K827" s="41" t="s">
        <v>1</v>
      </c>
    </row>
    <row r="828" spans="1:11" s="18" customFormat="1" ht="21" x14ac:dyDescent="0.25">
      <c r="A828" s="13" t="s">
        <v>11</v>
      </c>
      <c r="B828" s="60"/>
      <c r="C828" s="15" t="e">
        <f>B828/E828</f>
        <v>#DIV/0!</v>
      </c>
      <c r="D828" s="16" t="e">
        <f>E828/B828</f>
        <v>#DIV/0!</v>
      </c>
      <c r="E828" s="19">
        <f>SUM(E830:E846)</f>
        <v>0</v>
      </c>
      <c r="G828" s="13" t="s">
        <v>11</v>
      </c>
      <c r="H828" s="60"/>
      <c r="I828" s="15" t="e">
        <f>H828/K828</f>
        <v>#DIV/0!</v>
      </c>
      <c r="J828" s="16" t="e">
        <f>K828/H828</f>
        <v>#DIV/0!</v>
      </c>
      <c r="K828" s="19">
        <f>SUM(K830:K846)</f>
        <v>0</v>
      </c>
    </row>
    <row r="829" spans="1:11" ht="31.5" x14ac:dyDescent="0.25">
      <c r="A829" s="9" t="s">
        <v>3</v>
      </c>
      <c r="B829" s="61" t="s">
        <v>4</v>
      </c>
      <c r="C829" s="10" t="s">
        <v>5</v>
      </c>
      <c r="D829" s="9" t="s">
        <v>6</v>
      </c>
      <c r="E829" s="11" t="s">
        <v>7</v>
      </c>
      <c r="F829" s="2"/>
      <c r="G829" s="9" t="s">
        <v>3</v>
      </c>
      <c r="H829" s="61" t="s">
        <v>4</v>
      </c>
      <c r="I829" s="10" t="s">
        <v>5</v>
      </c>
      <c r="J829" s="9" t="s">
        <v>6</v>
      </c>
      <c r="K829" s="11" t="s">
        <v>7</v>
      </c>
    </row>
    <row r="830" spans="1:11" x14ac:dyDescent="0.25">
      <c r="A830" s="3"/>
      <c r="B830" s="54"/>
      <c r="C830" s="3"/>
      <c r="D830" s="3"/>
      <c r="E830" s="42">
        <f>D830*B830</f>
        <v>0</v>
      </c>
      <c r="G830" s="3"/>
      <c r="H830" s="54"/>
      <c r="I830" s="3"/>
      <c r="J830" s="3"/>
      <c r="K830" s="42">
        <f>J830*H830</f>
        <v>0</v>
      </c>
    </row>
    <row r="831" spans="1:11" x14ac:dyDescent="0.25">
      <c r="A831" s="3"/>
      <c r="B831" s="54"/>
      <c r="C831" s="3"/>
      <c r="D831" s="3"/>
      <c r="E831" s="42">
        <f t="shared" ref="E831:E846" si="82">D831*B831</f>
        <v>0</v>
      </c>
      <c r="G831" s="3"/>
      <c r="H831" s="54"/>
      <c r="I831" s="3"/>
      <c r="J831" s="3"/>
      <c r="K831" s="42">
        <f t="shared" ref="K831:K846" si="83">J831*H831</f>
        <v>0</v>
      </c>
    </row>
    <row r="832" spans="1:11" x14ac:dyDescent="0.25">
      <c r="A832" s="3"/>
      <c r="B832" s="54"/>
      <c r="C832" s="3"/>
      <c r="D832" s="3"/>
      <c r="E832" s="42">
        <f t="shared" si="82"/>
        <v>0</v>
      </c>
      <c r="G832" s="3"/>
      <c r="H832" s="54"/>
      <c r="I832" s="3"/>
      <c r="J832" s="3"/>
      <c r="K832" s="42">
        <f t="shared" si="83"/>
        <v>0</v>
      </c>
    </row>
    <row r="833" spans="1:11" x14ac:dyDescent="0.25">
      <c r="A833" s="3"/>
      <c r="B833" s="54"/>
      <c r="C833" s="3"/>
      <c r="D833" s="3"/>
      <c r="E833" s="42">
        <f t="shared" si="82"/>
        <v>0</v>
      </c>
      <c r="G833" s="3"/>
      <c r="H833" s="54"/>
      <c r="I833" s="3"/>
      <c r="J833" s="3"/>
      <c r="K833" s="42">
        <f t="shared" si="83"/>
        <v>0</v>
      </c>
    </row>
    <row r="834" spans="1:11" x14ac:dyDescent="0.25">
      <c r="A834" s="3"/>
      <c r="B834" s="54"/>
      <c r="C834" s="3"/>
      <c r="D834" s="3"/>
      <c r="E834" s="42">
        <f t="shared" si="82"/>
        <v>0</v>
      </c>
      <c r="G834" s="3"/>
      <c r="H834" s="54"/>
      <c r="I834" s="3"/>
      <c r="J834" s="3"/>
      <c r="K834" s="42">
        <f t="shared" si="83"/>
        <v>0</v>
      </c>
    </row>
    <row r="835" spans="1:11" x14ac:dyDescent="0.25">
      <c r="A835" s="3"/>
      <c r="B835" s="54"/>
      <c r="C835" s="3"/>
      <c r="D835" s="3"/>
      <c r="E835" s="42">
        <f t="shared" si="82"/>
        <v>0</v>
      </c>
      <c r="G835" s="3"/>
      <c r="H835" s="54"/>
      <c r="I835" s="3"/>
      <c r="J835" s="3"/>
      <c r="K835" s="42">
        <f t="shared" si="83"/>
        <v>0</v>
      </c>
    </row>
    <row r="836" spans="1:11" x14ac:dyDescent="0.25">
      <c r="A836" s="3"/>
      <c r="B836" s="54"/>
      <c r="C836" s="3"/>
      <c r="D836" s="3"/>
      <c r="E836" s="42">
        <f t="shared" si="82"/>
        <v>0</v>
      </c>
      <c r="G836" s="3"/>
      <c r="H836" s="54"/>
      <c r="I836" s="3"/>
      <c r="J836" s="3"/>
      <c r="K836" s="42">
        <f t="shared" si="83"/>
        <v>0</v>
      </c>
    </row>
    <row r="837" spans="1:11" x14ac:dyDescent="0.25">
      <c r="A837" s="3"/>
      <c r="B837" s="54"/>
      <c r="C837" s="3"/>
      <c r="D837" s="3"/>
      <c r="E837" s="42">
        <f t="shared" si="82"/>
        <v>0</v>
      </c>
      <c r="G837" s="3"/>
      <c r="H837" s="54"/>
      <c r="I837" s="3"/>
      <c r="J837" s="3"/>
      <c r="K837" s="42">
        <f t="shared" si="83"/>
        <v>0</v>
      </c>
    </row>
    <row r="838" spans="1:11" x14ac:dyDescent="0.25">
      <c r="A838" s="3"/>
      <c r="B838" s="54"/>
      <c r="C838" s="3"/>
      <c r="D838" s="3"/>
      <c r="E838" s="42">
        <f t="shared" si="82"/>
        <v>0</v>
      </c>
      <c r="G838" s="3"/>
      <c r="H838" s="54"/>
      <c r="I838" s="3"/>
      <c r="J838" s="3"/>
      <c r="K838" s="42">
        <f t="shared" si="83"/>
        <v>0</v>
      </c>
    </row>
    <row r="839" spans="1:11" s="2" customFormat="1" x14ac:dyDescent="0.25">
      <c r="A839" s="3"/>
      <c r="B839" s="54"/>
      <c r="C839" s="3"/>
      <c r="D839" s="3"/>
      <c r="E839" s="42">
        <f t="shared" si="82"/>
        <v>0</v>
      </c>
      <c r="F839" s="1"/>
      <c r="G839" s="3"/>
      <c r="H839" s="54"/>
      <c r="I839" s="3"/>
      <c r="J839" s="3"/>
      <c r="K839" s="42">
        <f t="shared" si="83"/>
        <v>0</v>
      </c>
    </row>
    <row r="840" spans="1:11" x14ac:dyDescent="0.25">
      <c r="A840" s="3"/>
      <c r="B840" s="54"/>
      <c r="C840" s="3"/>
      <c r="D840" s="3"/>
      <c r="E840" s="42">
        <f t="shared" si="82"/>
        <v>0</v>
      </c>
      <c r="G840" s="3"/>
      <c r="H840" s="54"/>
      <c r="I840" s="3"/>
      <c r="J840" s="3"/>
      <c r="K840" s="42">
        <f t="shared" si="83"/>
        <v>0</v>
      </c>
    </row>
    <row r="841" spans="1:11" x14ac:dyDescent="0.25">
      <c r="A841" s="3"/>
      <c r="B841" s="54"/>
      <c r="C841" s="3"/>
      <c r="D841" s="3"/>
      <c r="E841" s="42">
        <f t="shared" si="82"/>
        <v>0</v>
      </c>
      <c r="G841" s="3"/>
      <c r="H841" s="54"/>
      <c r="I841" s="3"/>
      <c r="J841" s="3"/>
      <c r="K841" s="42">
        <f t="shared" si="83"/>
        <v>0</v>
      </c>
    </row>
    <row r="842" spans="1:11" x14ac:dyDescent="0.25">
      <c r="A842" s="3"/>
      <c r="B842" s="54"/>
      <c r="C842" s="3"/>
      <c r="D842" s="3"/>
      <c r="E842" s="42">
        <f t="shared" si="82"/>
        <v>0</v>
      </c>
      <c r="G842" s="3"/>
      <c r="H842" s="54"/>
      <c r="I842" s="3"/>
      <c r="J842" s="3"/>
      <c r="K842" s="42">
        <f t="shared" si="83"/>
        <v>0</v>
      </c>
    </row>
    <row r="843" spans="1:11" x14ac:dyDescent="0.25">
      <c r="A843" s="3"/>
      <c r="B843" s="54"/>
      <c r="C843" s="3"/>
      <c r="D843" s="3"/>
      <c r="E843" s="42">
        <f t="shared" si="82"/>
        <v>0</v>
      </c>
      <c r="G843" s="3"/>
      <c r="H843" s="54"/>
      <c r="I843" s="3"/>
      <c r="J843" s="3"/>
      <c r="K843" s="42">
        <f t="shared" si="83"/>
        <v>0</v>
      </c>
    </row>
    <row r="844" spans="1:11" x14ac:dyDescent="0.25">
      <c r="A844" s="3"/>
      <c r="B844" s="54"/>
      <c r="C844" s="3"/>
      <c r="D844" s="3"/>
      <c r="E844" s="42">
        <f t="shared" si="82"/>
        <v>0</v>
      </c>
      <c r="G844" s="3"/>
      <c r="H844" s="54"/>
      <c r="I844" s="3"/>
      <c r="J844" s="3"/>
      <c r="K844" s="42">
        <f t="shared" si="83"/>
        <v>0</v>
      </c>
    </row>
    <row r="845" spans="1:11" x14ac:dyDescent="0.25">
      <c r="A845" s="3"/>
      <c r="B845" s="54"/>
      <c r="C845" s="3"/>
      <c r="D845" s="3"/>
      <c r="E845" s="42">
        <f t="shared" si="82"/>
        <v>0</v>
      </c>
      <c r="G845" s="3"/>
      <c r="H845" s="54"/>
      <c r="I845" s="3"/>
      <c r="J845" s="3"/>
      <c r="K845" s="42">
        <f t="shared" si="83"/>
        <v>0</v>
      </c>
    </row>
    <row r="846" spans="1:11" x14ac:dyDescent="0.25">
      <c r="A846" s="3"/>
      <c r="B846" s="54"/>
      <c r="C846" s="3"/>
      <c r="D846" s="3"/>
      <c r="E846" s="42">
        <f t="shared" si="82"/>
        <v>0</v>
      </c>
      <c r="G846" s="3"/>
      <c r="H846" s="54"/>
      <c r="I846" s="3"/>
      <c r="J846" s="3"/>
      <c r="K846" s="42">
        <f t="shared" si="83"/>
        <v>0</v>
      </c>
    </row>
    <row r="847" spans="1:11" x14ac:dyDescent="0.25">
      <c r="A847" s="2"/>
      <c r="I847" s="5"/>
      <c r="J847" s="5"/>
      <c r="K847" s="5"/>
    </row>
    <row r="848" spans="1:11" ht="18.75" x14ac:dyDescent="0.25">
      <c r="A848" s="6" t="s">
        <v>10</v>
      </c>
      <c r="B848" s="59" t="s">
        <v>0</v>
      </c>
      <c r="C848" s="6" t="s">
        <v>2</v>
      </c>
      <c r="D848" s="6" t="s">
        <v>9</v>
      </c>
      <c r="E848" s="41" t="s">
        <v>1</v>
      </c>
      <c r="G848" s="6" t="s">
        <v>10</v>
      </c>
      <c r="H848" s="59" t="s">
        <v>0</v>
      </c>
      <c r="I848" s="6" t="s">
        <v>2</v>
      </c>
      <c r="J848" s="6" t="s">
        <v>9</v>
      </c>
      <c r="K848" s="41" t="s">
        <v>1</v>
      </c>
    </row>
    <row r="849" spans="1:11" s="18" customFormat="1" ht="21" x14ac:dyDescent="0.25">
      <c r="A849" s="13" t="s">
        <v>11</v>
      </c>
      <c r="B849" s="60"/>
      <c r="C849" s="15" t="e">
        <f>B849/E849</f>
        <v>#DIV/0!</v>
      </c>
      <c r="D849" s="16" t="e">
        <f>E849/B849</f>
        <v>#DIV/0!</v>
      </c>
      <c r="E849" s="19">
        <f>SUM(E851:E867)</f>
        <v>0</v>
      </c>
      <c r="G849" s="13" t="s">
        <v>11</v>
      </c>
      <c r="H849" s="60"/>
      <c r="I849" s="15" t="e">
        <f>H849/K849</f>
        <v>#DIV/0!</v>
      </c>
      <c r="J849" s="16" t="e">
        <f>K849/H849</f>
        <v>#DIV/0!</v>
      </c>
      <c r="K849" s="19">
        <f>SUM(K851:K867)</f>
        <v>0</v>
      </c>
    </row>
    <row r="850" spans="1:11" ht="31.5" x14ac:dyDescent="0.25">
      <c r="A850" s="9" t="s">
        <v>3</v>
      </c>
      <c r="B850" s="61" t="s">
        <v>4</v>
      </c>
      <c r="C850" s="10" t="s">
        <v>5</v>
      </c>
      <c r="D850" s="9" t="s">
        <v>6</v>
      </c>
      <c r="E850" s="11" t="s">
        <v>7</v>
      </c>
      <c r="F850" s="2"/>
      <c r="G850" s="9" t="s">
        <v>3</v>
      </c>
      <c r="H850" s="61" t="s">
        <v>4</v>
      </c>
      <c r="I850" s="10" t="s">
        <v>5</v>
      </c>
      <c r="J850" s="9" t="s">
        <v>6</v>
      </c>
      <c r="K850" s="11" t="s">
        <v>7</v>
      </c>
    </row>
    <row r="851" spans="1:11" x14ac:dyDescent="0.25">
      <c r="A851" s="3"/>
      <c r="B851" s="54"/>
      <c r="C851" s="3"/>
      <c r="D851" s="3"/>
      <c r="E851" s="42">
        <f>D851*B851</f>
        <v>0</v>
      </c>
      <c r="G851" s="3"/>
      <c r="H851" s="54"/>
      <c r="I851" s="3"/>
      <c r="J851" s="3"/>
      <c r="K851" s="42">
        <f>J851*H851</f>
        <v>0</v>
      </c>
    </row>
    <row r="852" spans="1:11" x14ac:dyDescent="0.25">
      <c r="A852" s="3"/>
      <c r="B852" s="54"/>
      <c r="C852" s="3"/>
      <c r="D852" s="3"/>
      <c r="E852" s="42">
        <f t="shared" ref="E852:E867" si="84">D852*B852</f>
        <v>0</v>
      </c>
      <c r="G852" s="3"/>
      <c r="H852" s="54"/>
      <c r="I852" s="3"/>
      <c r="J852" s="3"/>
      <c r="K852" s="42">
        <f t="shared" ref="K852:K867" si="85">J852*H852</f>
        <v>0</v>
      </c>
    </row>
    <row r="853" spans="1:11" x14ac:dyDescent="0.25">
      <c r="A853" s="3"/>
      <c r="B853" s="54"/>
      <c r="C853" s="3"/>
      <c r="D853" s="3"/>
      <c r="E853" s="42">
        <f t="shared" si="84"/>
        <v>0</v>
      </c>
      <c r="G853" s="3"/>
      <c r="H853" s="54"/>
      <c r="I853" s="3"/>
      <c r="J853" s="3"/>
      <c r="K853" s="42">
        <f t="shared" si="85"/>
        <v>0</v>
      </c>
    </row>
    <row r="854" spans="1:11" x14ac:dyDescent="0.25">
      <c r="A854" s="3"/>
      <c r="B854" s="54"/>
      <c r="C854" s="3"/>
      <c r="D854" s="3"/>
      <c r="E854" s="42">
        <f t="shared" si="84"/>
        <v>0</v>
      </c>
      <c r="G854" s="3"/>
      <c r="H854" s="54"/>
      <c r="I854" s="3"/>
      <c r="J854" s="3"/>
      <c r="K854" s="42">
        <f t="shared" si="85"/>
        <v>0</v>
      </c>
    </row>
    <row r="855" spans="1:11" x14ac:dyDescent="0.25">
      <c r="A855" s="3"/>
      <c r="B855" s="54"/>
      <c r="C855" s="3"/>
      <c r="D855" s="3"/>
      <c r="E855" s="42">
        <f t="shared" si="84"/>
        <v>0</v>
      </c>
      <c r="G855" s="3"/>
      <c r="H855" s="54"/>
      <c r="I855" s="3"/>
      <c r="J855" s="3"/>
      <c r="K855" s="42">
        <f t="shared" si="85"/>
        <v>0</v>
      </c>
    </row>
    <row r="856" spans="1:11" x14ac:dyDescent="0.25">
      <c r="A856" s="3"/>
      <c r="B856" s="54"/>
      <c r="C856" s="3"/>
      <c r="D856" s="3"/>
      <c r="E856" s="42">
        <f t="shared" si="84"/>
        <v>0</v>
      </c>
      <c r="G856" s="3"/>
      <c r="H856" s="54"/>
      <c r="I856" s="3"/>
      <c r="J856" s="3"/>
      <c r="K856" s="42">
        <f t="shared" si="85"/>
        <v>0</v>
      </c>
    </row>
    <row r="857" spans="1:11" x14ac:dyDescent="0.25">
      <c r="A857" s="3"/>
      <c r="B857" s="54"/>
      <c r="C857" s="3"/>
      <c r="D857" s="3"/>
      <c r="E857" s="42">
        <f t="shared" si="84"/>
        <v>0</v>
      </c>
      <c r="G857" s="3"/>
      <c r="H857" s="54"/>
      <c r="I857" s="3"/>
      <c r="J857" s="3"/>
      <c r="K857" s="42">
        <f t="shared" si="85"/>
        <v>0</v>
      </c>
    </row>
    <row r="858" spans="1:11" x14ac:dyDescent="0.25">
      <c r="A858" s="3"/>
      <c r="B858" s="54"/>
      <c r="C858" s="3"/>
      <c r="D858" s="3"/>
      <c r="E858" s="42">
        <f t="shared" si="84"/>
        <v>0</v>
      </c>
      <c r="G858" s="3"/>
      <c r="H858" s="54"/>
      <c r="I858" s="3"/>
      <c r="J858" s="3"/>
      <c r="K858" s="42">
        <f t="shared" si="85"/>
        <v>0</v>
      </c>
    </row>
    <row r="859" spans="1:11" x14ac:dyDescent="0.25">
      <c r="A859" s="3"/>
      <c r="B859" s="54"/>
      <c r="C859" s="3"/>
      <c r="D859" s="3"/>
      <c r="E859" s="42">
        <f t="shared" si="84"/>
        <v>0</v>
      </c>
      <c r="G859" s="3"/>
      <c r="H859" s="54"/>
      <c r="I859" s="3"/>
      <c r="J859" s="3"/>
      <c r="K859" s="42">
        <f t="shared" si="85"/>
        <v>0</v>
      </c>
    </row>
    <row r="860" spans="1:11" s="2" customFormat="1" x14ac:dyDescent="0.25">
      <c r="A860" s="3"/>
      <c r="B860" s="54"/>
      <c r="C860" s="3"/>
      <c r="D860" s="3"/>
      <c r="E860" s="42">
        <f t="shared" si="84"/>
        <v>0</v>
      </c>
      <c r="F860" s="1"/>
      <c r="G860" s="3"/>
      <c r="H860" s="54"/>
      <c r="I860" s="3"/>
      <c r="J860" s="3"/>
      <c r="K860" s="42">
        <f t="shared" si="85"/>
        <v>0</v>
      </c>
    </row>
    <row r="861" spans="1:11" x14ac:dyDescent="0.25">
      <c r="A861" s="3"/>
      <c r="B861" s="54"/>
      <c r="C861" s="3"/>
      <c r="D861" s="3"/>
      <c r="E861" s="42">
        <f t="shared" si="84"/>
        <v>0</v>
      </c>
      <c r="G861" s="3"/>
      <c r="H861" s="54"/>
      <c r="I861" s="3"/>
      <c r="J861" s="3"/>
      <c r="K861" s="42">
        <f t="shared" si="85"/>
        <v>0</v>
      </c>
    </row>
    <row r="862" spans="1:11" x14ac:dyDescent="0.25">
      <c r="A862" s="3"/>
      <c r="B862" s="54"/>
      <c r="C862" s="3"/>
      <c r="D862" s="3"/>
      <c r="E862" s="42">
        <f t="shared" si="84"/>
        <v>0</v>
      </c>
      <c r="G862" s="3"/>
      <c r="H862" s="54"/>
      <c r="I862" s="3"/>
      <c r="J862" s="3"/>
      <c r="K862" s="42">
        <f t="shared" si="85"/>
        <v>0</v>
      </c>
    </row>
    <row r="863" spans="1:11" x14ac:dyDescent="0.25">
      <c r="A863" s="3"/>
      <c r="B863" s="54"/>
      <c r="C863" s="3"/>
      <c r="D863" s="3"/>
      <c r="E863" s="42">
        <f t="shared" si="84"/>
        <v>0</v>
      </c>
      <c r="G863" s="3"/>
      <c r="H863" s="54"/>
      <c r="I863" s="3"/>
      <c r="J863" s="3"/>
      <c r="K863" s="42">
        <f t="shared" si="85"/>
        <v>0</v>
      </c>
    </row>
    <row r="864" spans="1:11" x14ac:dyDescent="0.25">
      <c r="A864" s="3"/>
      <c r="B864" s="54"/>
      <c r="C864" s="3"/>
      <c r="D864" s="3"/>
      <c r="E864" s="42">
        <f t="shared" si="84"/>
        <v>0</v>
      </c>
      <c r="G864" s="3"/>
      <c r="H864" s="54"/>
      <c r="I864" s="3"/>
      <c r="J864" s="3"/>
      <c r="K864" s="42">
        <f t="shared" si="85"/>
        <v>0</v>
      </c>
    </row>
    <row r="865" spans="1:11" x14ac:dyDescent="0.25">
      <c r="A865" s="3"/>
      <c r="B865" s="54"/>
      <c r="C865" s="3"/>
      <c r="D865" s="3"/>
      <c r="E865" s="42">
        <f t="shared" si="84"/>
        <v>0</v>
      </c>
      <c r="G865" s="3"/>
      <c r="H865" s="54"/>
      <c r="I865" s="3"/>
      <c r="J865" s="3"/>
      <c r="K865" s="42">
        <f t="shared" si="85"/>
        <v>0</v>
      </c>
    </row>
    <row r="866" spans="1:11" x14ac:dyDescent="0.25">
      <c r="A866" s="3"/>
      <c r="B866" s="54"/>
      <c r="C866" s="3"/>
      <c r="D866" s="3"/>
      <c r="E866" s="42">
        <f t="shared" si="84"/>
        <v>0</v>
      </c>
      <c r="G866" s="3"/>
      <c r="H866" s="54"/>
      <c r="I866" s="3"/>
      <c r="J866" s="3"/>
      <c r="K866" s="42">
        <f t="shared" si="85"/>
        <v>0</v>
      </c>
    </row>
    <row r="867" spans="1:11" x14ac:dyDescent="0.25">
      <c r="A867" s="3"/>
      <c r="B867" s="54"/>
      <c r="C867" s="3"/>
      <c r="D867" s="3"/>
      <c r="E867" s="42">
        <f t="shared" si="84"/>
        <v>0</v>
      </c>
      <c r="G867" s="3"/>
      <c r="H867" s="54"/>
      <c r="I867" s="3"/>
      <c r="J867" s="3"/>
      <c r="K867" s="42">
        <f t="shared" si="85"/>
        <v>0</v>
      </c>
    </row>
    <row r="869" spans="1:11" ht="18.75" x14ac:dyDescent="0.25">
      <c r="A869" s="6" t="s">
        <v>10</v>
      </c>
      <c r="B869" s="59" t="s">
        <v>0</v>
      </c>
      <c r="C869" s="6" t="s">
        <v>2</v>
      </c>
      <c r="D869" s="6" t="s">
        <v>9</v>
      </c>
      <c r="E869" s="41" t="s">
        <v>1</v>
      </c>
      <c r="G869" s="6" t="s">
        <v>10</v>
      </c>
      <c r="H869" s="59" t="s">
        <v>0</v>
      </c>
      <c r="I869" s="6" t="s">
        <v>2</v>
      </c>
      <c r="J869" s="6" t="s">
        <v>9</v>
      </c>
      <c r="K869" s="41" t="s">
        <v>1</v>
      </c>
    </row>
    <row r="870" spans="1:11" s="18" customFormat="1" ht="21" x14ac:dyDescent="0.25">
      <c r="A870" s="13" t="s">
        <v>11</v>
      </c>
      <c r="B870" s="60"/>
      <c r="C870" s="15" t="e">
        <f>B870/E870</f>
        <v>#DIV/0!</v>
      </c>
      <c r="D870" s="16" t="e">
        <f>E870/B870</f>
        <v>#DIV/0!</v>
      </c>
      <c r="E870" s="19">
        <f>SUM(E872:E888)</f>
        <v>0</v>
      </c>
      <c r="G870" s="13" t="s">
        <v>11</v>
      </c>
      <c r="H870" s="60"/>
      <c r="I870" s="15" t="e">
        <f>H870/K870</f>
        <v>#DIV/0!</v>
      </c>
      <c r="J870" s="16" t="e">
        <f>K870/H870</f>
        <v>#DIV/0!</v>
      </c>
      <c r="K870" s="19">
        <f>SUM(K872:K888)</f>
        <v>0</v>
      </c>
    </row>
    <row r="871" spans="1:11" ht="31.5" x14ac:dyDescent="0.25">
      <c r="A871" s="9" t="s">
        <v>3</v>
      </c>
      <c r="B871" s="61" t="s">
        <v>4</v>
      </c>
      <c r="C871" s="10" t="s">
        <v>5</v>
      </c>
      <c r="D871" s="9" t="s">
        <v>6</v>
      </c>
      <c r="E871" s="11" t="s">
        <v>7</v>
      </c>
      <c r="F871" s="2"/>
      <c r="G871" s="9" t="s">
        <v>3</v>
      </c>
      <c r="H871" s="61" t="s">
        <v>4</v>
      </c>
      <c r="I871" s="10" t="s">
        <v>5</v>
      </c>
      <c r="J871" s="9" t="s">
        <v>6</v>
      </c>
      <c r="K871" s="11" t="s">
        <v>7</v>
      </c>
    </row>
    <row r="872" spans="1:11" x14ac:dyDescent="0.25">
      <c r="A872" s="3"/>
      <c r="B872" s="54"/>
      <c r="C872" s="3"/>
      <c r="D872" s="3"/>
      <c r="E872" s="42">
        <f>D872*B872</f>
        <v>0</v>
      </c>
      <c r="G872" s="3"/>
      <c r="H872" s="54"/>
      <c r="I872" s="3"/>
      <c r="J872" s="3"/>
      <c r="K872" s="42">
        <f>J872*H872</f>
        <v>0</v>
      </c>
    </row>
    <row r="873" spans="1:11" x14ac:dyDescent="0.25">
      <c r="A873" s="3"/>
      <c r="B873" s="54"/>
      <c r="C873" s="3"/>
      <c r="D873" s="3"/>
      <c r="E873" s="42">
        <f t="shared" ref="E873:E888" si="86">D873*B873</f>
        <v>0</v>
      </c>
      <c r="G873" s="3"/>
      <c r="H873" s="54"/>
      <c r="I873" s="3"/>
      <c r="J873" s="3"/>
      <c r="K873" s="42">
        <f t="shared" ref="K873:K888" si="87">J873*H873</f>
        <v>0</v>
      </c>
    </row>
    <row r="874" spans="1:11" x14ac:dyDescent="0.25">
      <c r="A874" s="3"/>
      <c r="B874" s="54"/>
      <c r="C874" s="3"/>
      <c r="D874" s="3"/>
      <c r="E874" s="42">
        <f t="shared" si="86"/>
        <v>0</v>
      </c>
      <c r="G874" s="3"/>
      <c r="H874" s="54"/>
      <c r="I874" s="3"/>
      <c r="J874" s="3"/>
      <c r="K874" s="42">
        <f t="shared" si="87"/>
        <v>0</v>
      </c>
    </row>
    <row r="875" spans="1:11" x14ac:dyDescent="0.25">
      <c r="A875" s="3"/>
      <c r="B875" s="54"/>
      <c r="C875" s="3"/>
      <c r="D875" s="3"/>
      <c r="E875" s="42">
        <f t="shared" si="86"/>
        <v>0</v>
      </c>
      <c r="G875" s="3"/>
      <c r="H875" s="54"/>
      <c r="I875" s="3"/>
      <c r="J875" s="3"/>
      <c r="K875" s="42">
        <f t="shared" si="87"/>
        <v>0</v>
      </c>
    </row>
    <row r="876" spans="1:11" x14ac:dyDescent="0.25">
      <c r="A876" s="3"/>
      <c r="B876" s="54"/>
      <c r="C876" s="3"/>
      <c r="D876" s="3"/>
      <c r="E876" s="42">
        <f t="shared" si="86"/>
        <v>0</v>
      </c>
      <c r="G876" s="3"/>
      <c r="H876" s="54"/>
      <c r="I876" s="3"/>
      <c r="J876" s="3"/>
      <c r="K876" s="42">
        <f t="shared" si="87"/>
        <v>0</v>
      </c>
    </row>
    <row r="877" spans="1:11" x14ac:dyDescent="0.25">
      <c r="A877" s="3"/>
      <c r="B877" s="54"/>
      <c r="C877" s="3"/>
      <c r="D877" s="3"/>
      <c r="E877" s="42">
        <f t="shared" si="86"/>
        <v>0</v>
      </c>
      <c r="G877" s="3"/>
      <c r="H877" s="54"/>
      <c r="I877" s="3"/>
      <c r="J877" s="3"/>
      <c r="K877" s="42">
        <f t="shared" si="87"/>
        <v>0</v>
      </c>
    </row>
    <row r="878" spans="1:11" x14ac:dyDescent="0.25">
      <c r="A878" s="3"/>
      <c r="B878" s="54"/>
      <c r="C878" s="3"/>
      <c r="D878" s="3"/>
      <c r="E878" s="42">
        <f t="shared" si="86"/>
        <v>0</v>
      </c>
      <c r="G878" s="3"/>
      <c r="H878" s="54"/>
      <c r="I878" s="3"/>
      <c r="J878" s="3"/>
      <c r="K878" s="42">
        <f t="shared" si="87"/>
        <v>0</v>
      </c>
    </row>
    <row r="879" spans="1:11" x14ac:dyDescent="0.25">
      <c r="A879" s="3"/>
      <c r="B879" s="54"/>
      <c r="C879" s="3"/>
      <c r="D879" s="3"/>
      <c r="E879" s="42">
        <f t="shared" si="86"/>
        <v>0</v>
      </c>
      <c r="G879" s="3"/>
      <c r="H879" s="54"/>
      <c r="I879" s="3"/>
      <c r="J879" s="3"/>
      <c r="K879" s="42">
        <f t="shared" si="87"/>
        <v>0</v>
      </c>
    </row>
    <row r="880" spans="1:11" x14ac:dyDescent="0.25">
      <c r="A880" s="3"/>
      <c r="B880" s="54"/>
      <c r="C880" s="3"/>
      <c r="D880" s="3"/>
      <c r="E880" s="42">
        <f t="shared" si="86"/>
        <v>0</v>
      </c>
      <c r="G880" s="3"/>
      <c r="H880" s="54"/>
      <c r="I880" s="3"/>
      <c r="J880" s="3"/>
      <c r="K880" s="42">
        <f t="shared" si="87"/>
        <v>0</v>
      </c>
    </row>
    <row r="881" spans="1:11" s="2" customFormat="1" x14ac:dyDescent="0.25">
      <c r="A881" s="3"/>
      <c r="B881" s="54"/>
      <c r="C881" s="3"/>
      <c r="D881" s="3"/>
      <c r="E881" s="42">
        <f t="shared" si="86"/>
        <v>0</v>
      </c>
      <c r="F881" s="1"/>
      <c r="G881" s="3"/>
      <c r="H881" s="54"/>
      <c r="I881" s="3"/>
      <c r="J881" s="3"/>
      <c r="K881" s="42">
        <f t="shared" si="87"/>
        <v>0</v>
      </c>
    </row>
    <row r="882" spans="1:11" x14ac:dyDescent="0.25">
      <c r="A882" s="3"/>
      <c r="B882" s="54"/>
      <c r="C882" s="3"/>
      <c r="D882" s="3"/>
      <c r="E882" s="42">
        <f t="shared" si="86"/>
        <v>0</v>
      </c>
      <c r="G882" s="3"/>
      <c r="H882" s="54"/>
      <c r="I882" s="3"/>
      <c r="J882" s="3"/>
      <c r="K882" s="42">
        <f t="shared" si="87"/>
        <v>0</v>
      </c>
    </row>
    <row r="883" spans="1:11" x14ac:dyDescent="0.25">
      <c r="A883" s="3"/>
      <c r="B883" s="54"/>
      <c r="C883" s="3"/>
      <c r="D883" s="3"/>
      <c r="E883" s="42">
        <f t="shared" si="86"/>
        <v>0</v>
      </c>
      <c r="G883" s="3"/>
      <c r="H883" s="54"/>
      <c r="I883" s="3"/>
      <c r="J883" s="3"/>
      <c r="K883" s="42">
        <f t="shared" si="87"/>
        <v>0</v>
      </c>
    </row>
    <row r="884" spans="1:11" x14ac:dyDescent="0.25">
      <c r="A884" s="3"/>
      <c r="B884" s="54"/>
      <c r="C884" s="3"/>
      <c r="D884" s="3"/>
      <c r="E884" s="42">
        <f t="shared" si="86"/>
        <v>0</v>
      </c>
      <c r="G884" s="3"/>
      <c r="H884" s="54"/>
      <c r="I884" s="3"/>
      <c r="J884" s="3"/>
      <c r="K884" s="42">
        <f t="shared" si="87"/>
        <v>0</v>
      </c>
    </row>
    <row r="885" spans="1:11" x14ac:dyDescent="0.25">
      <c r="A885" s="3"/>
      <c r="B885" s="54"/>
      <c r="C885" s="3"/>
      <c r="D885" s="3"/>
      <c r="E885" s="42">
        <f t="shared" si="86"/>
        <v>0</v>
      </c>
      <c r="G885" s="3"/>
      <c r="H885" s="54"/>
      <c r="I885" s="3"/>
      <c r="J885" s="3"/>
      <c r="K885" s="42">
        <f t="shared" si="87"/>
        <v>0</v>
      </c>
    </row>
    <row r="886" spans="1:11" x14ac:dyDescent="0.25">
      <c r="A886" s="3"/>
      <c r="B886" s="54"/>
      <c r="C886" s="3"/>
      <c r="D886" s="3"/>
      <c r="E886" s="42">
        <f t="shared" si="86"/>
        <v>0</v>
      </c>
      <c r="G886" s="3"/>
      <c r="H886" s="54"/>
      <c r="I886" s="3"/>
      <c r="J886" s="3"/>
      <c r="K886" s="42">
        <f t="shared" si="87"/>
        <v>0</v>
      </c>
    </row>
    <row r="887" spans="1:11" x14ac:dyDescent="0.25">
      <c r="A887" s="3"/>
      <c r="B887" s="54"/>
      <c r="C887" s="3"/>
      <c r="D887" s="3"/>
      <c r="E887" s="42">
        <f t="shared" si="86"/>
        <v>0</v>
      </c>
      <c r="G887" s="3"/>
      <c r="H887" s="54"/>
      <c r="I887" s="3"/>
      <c r="J887" s="3"/>
      <c r="K887" s="42">
        <f t="shared" si="87"/>
        <v>0</v>
      </c>
    </row>
    <row r="888" spans="1:11" x14ac:dyDescent="0.25">
      <c r="A888" s="3"/>
      <c r="B888" s="54"/>
      <c r="C888" s="3"/>
      <c r="D888" s="3"/>
      <c r="E888" s="42">
        <f t="shared" si="86"/>
        <v>0</v>
      </c>
      <c r="G888" s="3"/>
      <c r="H888" s="54"/>
      <c r="I888" s="3"/>
      <c r="J888" s="3"/>
      <c r="K888" s="42">
        <f t="shared" si="87"/>
        <v>0</v>
      </c>
    </row>
    <row r="890" spans="1:11" ht="18.75" x14ac:dyDescent="0.25">
      <c r="A890" s="6" t="s">
        <v>10</v>
      </c>
      <c r="B890" s="59" t="s">
        <v>0</v>
      </c>
      <c r="C890" s="6" t="s">
        <v>2</v>
      </c>
      <c r="D890" s="6" t="s">
        <v>9</v>
      </c>
      <c r="E890" s="41" t="s">
        <v>1</v>
      </c>
      <c r="G890" s="6" t="s">
        <v>10</v>
      </c>
      <c r="H890" s="59" t="s">
        <v>0</v>
      </c>
      <c r="I890" s="6" t="s">
        <v>2</v>
      </c>
      <c r="J890" s="6" t="s">
        <v>9</v>
      </c>
      <c r="K890" s="41" t="s">
        <v>1</v>
      </c>
    </row>
    <row r="891" spans="1:11" s="18" customFormat="1" ht="21" x14ac:dyDescent="0.25">
      <c r="A891" s="13" t="s">
        <v>11</v>
      </c>
      <c r="B891" s="60"/>
      <c r="C891" s="15" t="e">
        <f>B891/E891</f>
        <v>#DIV/0!</v>
      </c>
      <c r="D891" s="16" t="e">
        <f>E891/B891</f>
        <v>#DIV/0!</v>
      </c>
      <c r="E891" s="19">
        <f>SUM(E893:E909)</f>
        <v>0</v>
      </c>
      <c r="G891" s="13" t="s">
        <v>11</v>
      </c>
      <c r="H891" s="60"/>
      <c r="I891" s="15" t="e">
        <f>H891/K891</f>
        <v>#DIV/0!</v>
      </c>
      <c r="J891" s="16" t="e">
        <f>K891/H891</f>
        <v>#DIV/0!</v>
      </c>
      <c r="K891" s="19">
        <f>SUM(K893:K909)</f>
        <v>0</v>
      </c>
    </row>
    <row r="892" spans="1:11" ht="31.5" x14ac:dyDescent="0.25">
      <c r="A892" s="9" t="s">
        <v>3</v>
      </c>
      <c r="B892" s="61" t="s">
        <v>4</v>
      </c>
      <c r="C892" s="10" t="s">
        <v>5</v>
      </c>
      <c r="D892" s="9" t="s">
        <v>6</v>
      </c>
      <c r="E892" s="11" t="s">
        <v>7</v>
      </c>
      <c r="F892" s="2"/>
      <c r="G892" s="9" t="s">
        <v>3</v>
      </c>
      <c r="H892" s="61" t="s">
        <v>4</v>
      </c>
      <c r="I892" s="10" t="s">
        <v>5</v>
      </c>
      <c r="J892" s="9" t="s">
        <v>6</v>
      </c>
      <c r="K892" s="11" t="s">
        <v>7</v>
      </c>
    </row>
    <row r="893" spans="1:11" x14ac:dyDescent="0.25">
      <c r="A893" s="3"/>
      <c r="B893" s="54"/>
      <c r="C893" s="3"/>
      <c r="D893" s="3"/>
      <c r="E893" s="42">
        <f>D893*B893</f>
        <v>0</v>
      </c>
      <c r="G893" s="3"/>
      <c r="H893" s="54"/>
      <c r="I893" s="3"/>
      <c r="J893" s="3"/>
      <c r="K893" s="42">
        <f>J893*H893</f>
        <v>0</v>
      </c>
    </row>
    <row r="894" spans="1:11" x14ac:dyDescent="0.25">
      <c r="A894" s="3"/>
      <c r="B894" s="54"/>
      <c r="C894" s="3"/>
      <c r="D894" s="3"/>
      <c r="E894" s="42">
        <f t="shared" ref="E894:E909" si="88">D894*B894</f>
        <v>0</v>
      </c>
      <c r="G894" s="3"/>
      <c r="H894" s="54"/>
      <c r="I894" s="3"/>
      <c r="J894" s="3"/>
      <c r="K894" s="42">
        <f t="shared" ref="K894:K909" si="89">J894*H894</f>
        <v>0</v>
      </c>
    </row>
    <row r="895" spans="1:11" x14ac:dyDescent="0.25">
      <c r="A895" s="3"/>
      <c r="B895" s="54"/>
      <c r="C895" s="3"/>
      <c r="D895" s="3"/>
      <c r="E895" s="42">
        <f t="shared" si="88"/>
        <v>0</v>
      </c>
      <c r="G895" s="3"/>
      <c r="H895" s="54"/>
      <c r="I895" s="3"/>
      <c r="J895" s="3"/>
      <c r="K895" s="42">
        <f t="shared" si="89"/>
        <v>0</v>
      </c>
    </row>
    <row r="896" spans="1:11" x14ac:dyDescent="0.25">
      <c r="A896" s="3"/>
      <c r="B896" s="54"/>
      <c r="C896" s="3"/>
      <c r="D896" s="3"/>
      <c r="E896" s="42">
        <f t="shared" si="88"/>
        <v>0</v>
      </c>
      <c r="G896" s="3"/>
      <c r="H896" s="54"/>
      <c r="I896" s="3"/>
      <c r="J896" s="3"/>
      <c r="K896" s="42">
        <f t="shared" si="89"/>
        <v>0</v>
      </c>
    </row>
    <row r="897" spans="1:11" x14ac:dyDescent="0.25">
      <c r="A897" s="3"/>
      <c r="B897" s="54"/>
      <c r="C897" s="3"/>
      <c r="D897" s="3"/>
      <c r="E897" s="42">
        <f t="shared" si="88"/>
        <v>0</v>
      </c>
      <c r="G897" s="3"/>
      <c r="H897" s="54"/>
      <c r="I897" s="3"/>
      <c r="J897" s="3"/>
      <c r="K897" s="42">
        <f t="shared" si="89"/>
        <v>0</v>
      </c>
    </row>
    <row r="898" spans="1:11" x14ac:dyDescent="0.25">
      <c r="A898" s="3"/>
      <c r="B898" s="54"/>
      <c r="C898" s="3"/>
      <c r="D898" s="3"/>
      <c r="E898" s="42">
        <f t="shared" si="88"/>
        <v>0</v>
      </c>
      <c r="G898" s="3"/>
      <c r="H898" s="54"/>
      <c r="I898" s="3"/>
      <c r="J898" s="3"/>
      <c r="K898" s="42">
        <f t="shared" si="89"/>
        <v>0</v>
      </c>
    </row>
    <row r="899" spans="1:11" x14ac:dyDescent="0.25">
      <c r="A899" s="3"/>
      <c r="B899" s="54"/>
      <c r="C899" s="3"/>
      <c r="D899" s="3"/>
      <c r="E899" s="42">
        <f t="shared" si="88"/>
        <v>0</v>
      </c>
      <c r="G899" s="3"/>
      <c r="H899" s="54"/>
      <c r="I899" s="3"/>
      <c r="J899" s="3"/>
      <c r="K899" s="42">
        <f t="shared" si="89"/>
        <v>0</v>
      </c>
    </row>
    <row r="900" spans="1:11" x14ac:dyDescent="0.25">
      <c r="A900" s="3"/>
      <c r="B900" s="54"/>
      <c r="C900" s="3"/>
      <c r="D900" s="3"/>
      <c r="E900" s="42">
        <f t="shared" si="88"/>
        <v>0</v>
      </c>
      <c r="G900" s="3"/>
      <c r="H900" s="54"/>
      <c r="I900" s="3"/>
      <c r="J900" s="3"/>
      <c r="K900" s="42">
        <f t="shared" si="89"/>
        <v>0</v>
      </c>
    </row>
    <row r="901" spans="1:11" x14ac:dyDescent="0.25">
      <c r="A901" s="3"/>
      <c r="B901" s="54"/>
      <c r="C901" s="3"/>
      <c r="D901" s="3"/>
      <c r="E901" s="42">
        <f t="shared" si="88"/>
        <v>0</v>
      </c>
      <c r="G901" s="3"/>
      <c r="H901" s="54"/>
      <c r="I901" s="3"/>
      <c r="J901" s="3"/>
      <c r="K901" s="42">
        <f t="shared" si="89"/>
        <v>0</v>
      </c>
    </row>
    <row r="902" spans="1:11" s="2" customFormat="1" x14ac:dyDescent="0.25">
      <c r="A902" s="3"/>
      <c r="B902" s="54"/>
      <c r="C902" s="3"/>
      <c r="D902" s="3"/>
      <c r="E902" s="42">
        <f t="shared" si="88"/>
        <v>0</v>
      </c>
      <c r="F902" s="1"/>
      <c r="G902" s="3"/>
      <c r="H902" s="54"/>
      <c r="I902" s="3"/>
      <c r="J902" s="3"/>
      <c r="K902" s="42">
        <f t="shared" si="89"/>
        <v>0</v>
      </c>
    </row>
    <row r="903" spans="1:11" x14ac:dyDescent="0.25">
      <c r="A903" s="3"/>
      <c r="B903" s="54"/>
      <c r="C903" s="3"/>
      <c r="D903" s="3"/>
      <c r="E903" s="42">
        <f t="shared" si="88"/>
        <v>0</v>
      </c>
      <c r="G903" s="3"/>
      <c r="H903" s="54"/>
      <c r="I903" s="3"/>
      <c r="J903" s="3"/>
      <c r="K903" s="42">
        <f t="shared" si="89"/>
        <v>0</v>
      </c>
    </row>
    <row r="904" spans="1:11" x14ac:dyDescent="0.25">
      <c r="A904" s="3"/>
      <c r="B904" s="54"/>
      <c r="C904" s="3"/>
      <c r="D904" s="3"/>
      <c r="E904" s="42">
        <f t="shared" si="88"/>
        <v>0</v>
      </c>
      <c r="G904" s="3"/>
      <c r="H904" s="54"/>
      <c r="I904" s="3"/>
      <c r="J904" s="3"/>
      <c r="K904" s="42">
        <f t="shared" si="89"/>
        <v>0</v>
      </c>
    </row>
    <row r="905" spans="1:11" x14ac:dyDescent="0.25">
      <c r="A905" s="3"/>
      <c r="B905" s="54"/>
      <c r="C905" s="3"/>
      <c r="D905" s="3"/>
      <c r="E905" s="42">
        <f t="shared" si="88"/>
        <v>0</v>
      </c>
      <c r="G905" s="3"/>
      <c r="H905" s="54"/>
      <c r="I905" s="3"/>
      <c r="J905" s="3"/>
      <c r="K905" s="42">
        <f t="shared" si="89"/>
        <v>0</v>
      </c>
    </row>
    <row r="906" spans="1:11" x14ac:dyDescent="0.25">
      <c r="A906" s="3"/>
      <c r="B906" s="54"/>
      <c r="C906" s="3"/>
      <c r="D906" s="3"/>
      <c r="E906" s="42">
        <f t="shared" si="88"/>
        <v>0</v>
      </c>
      <c r="G906" s="3"/>
      <c r="H906" s="54"/>
      <c r="I906" s="3"/>
      <c r="J906" s="3"/>
      <c r="K906" s="42">
        <f t="shared" si="89"/>
        <v>0</v>
      </c>
    </row>
    <row r="907" spans="1:11" x14ac:dyDescent="0.25">
      <c r="A907" s="3"/>
      <c r="B907" s="54"/>
      <c r="C907" s="3"/>
      <c r="D907" s="3"/>
      <c r="E907" s="42">
        <f t="shared" si="88"/>
        <v>0</v>
      </c>
      <c r="G907" s="3"/>
      <c r="H907" s="54"/>
      <c r="I907" s="3"/>
      <c r="J907" s="3"/>
      <c r="K907" s="42">
        <f t="shared" si="89"/>
        <v>0</v>
      </c>
    </row>
    <row r="908" spans="1:11" x14ac:dyDescent="0.25">
      <c r="A908" s="3"/>
      <c r="B908" s="54"/>
      <c r="C908" s="3"/>
      <c r="D908" s="3"/>
      <c r="E908" s="42">
        <f t="shared" si="88"/>
        <v>0</v>
      </c>
      <c r="G908" s="3"/>
      <c r="H908" s="54"/>
      <c r="I908" s="3"/>
      <c r="J908" s="3"/>
      <c r="K908" s="42">
        <f t="shared" si="89"/>
        <v>0</v>
      </c>
    </row>
    <row r="909" spans="1:11" x14ac:dyDescent="0.25">
      <c r="A909" s="3"/>
      <c r="B909" s="54"/>
      <c r="C909" s="3"/>
      <c r="D909" s="3"/>
      <c r="E909" s="42">
        <f t="shared" si="88"/>
        <v>0</v>
      </c>
      <c r="G909" s="3"/>
      <c r="H909" s="54"/>
      <c r="I909" s="3"/>
      <c r="J909" s="3"/>
      <c r="K909" s="42">
        <f t="shared" si="89"/>
        <v>0</v>
      </c>
    </row>
    <row r="911" spans="1:11" ht="18.75" x14ac:dyDescent="0.25">
      <c r="A911" s="6" t="s">
        <v>10</v>
      </c>
      <c r="B911" s="59" t="s">
        <v>0</v>
      </c>
      <c r="C911" s="6" t="s">
        <v>2</v>
      </c>
      <c r="D911" s="6" t="s">
        <v>9</v>
      </c>
      <c r="E911" s="41" t="s">
        <v>1</v>
      </c>
      <c r="G911" s="6" t="s">
        <v>10</v>
      </c>
      <c r="H911" s="59" t="s">
        <v>0</v>
      </c>
      <c r="I911" s="6" t="s">
        <v>2</v>
      </c>
      <c r="J911" s="6" t="s">
        <v>9</v>
      </c>
      <c r="K911" s="41" t="s">
        <v>1</v>
      </c>
    </row>
    <row r="912" spans="1:11" s="18" customFormat="1" ht="21" x14ac:dyDescent="0.25">
      <c r="A912" s="13" t="s">
        <v>11</v>
      </c>
      <c r="B912" s="60"/>
      <c r="C912" s="15" t="e">
        <f>B912/E912</f>
        <v>#DIV/0!</v>
      </c>
      <c r="D912" s="16" t="e">
        <f>E912/B912</f>
        <v>#DIV/0!</v>
      </c>
      <c r="E912" s="19">
        <f>SUM(E914:E930)</f>
        <v>0</v>
      </c>
      <c r="G912" s="13" t="s">
        <v>11</v>
      </c>
      <c r="H912" s="60"/>
      <c r="I912" s="15" t="e">
        <f>H912/K912</f>
        <v>#DIV/0!</v>
      </c>
      <c r="J912" s="16" t="e">
        <f>K912/H912</f>
        <v>#DIV/0!</v>
      </c>
      <c r="K912" s="19">
        <f>SUM(K914:K930)</f>
        <v>0</v>
      </c>
    </row>
    <row r="913" spans="1:11" ht="31.5" x14ac:dyDescent="0.25">
      <c r="A913" s="9" t="s">
        <v>3</v>
      </c>
      <c r="B913" s="61" t="s">
        <v>4</v>
      </c>
      <c r="C913" s="10" t="s">
        <v>5</v>
      </c>
      <c r="D913" s="9" t="s">
        <v>6</v>
      </c>
      <c r="E913" s="11" t="s">
        <v>7</v>
      </c>
      <c r="F913" s="2"/>
      <c r="G913" s="9" t="s">
        <v>3</v>
      </c>
      <c r="H913" s="61" t="s">
        <v>4</v>
      </c>
      <c r="I913" s="10" t="s">
        <v>5</v>
      </c>
      <c r="J913" s="9" t="s">
        <v>6</v>
      </c>
      <c r="K913" s="11" t="s">
        <v>7</v>
      </c>
    </row>
    <row r="914" spans="1:11" x14ac:dyDescent="0.25">
      <c r="A914" s="3"/>
      <c r="B914" s="54"/>
      <c r="C914" s="3"/>
      <c r="D914" s="3"/>
      <c r="E914" s="42">
        <f>D914*B914</f>
        <v>0</v>
      </c>
      <c r="G914" s="3"/>
      <c r="H914" s="54"/>
      <c r="I914" s="3"/>
      <c r="J914" s="3"/>
      <c r="K914" s="42">
        <f>J914*H914</f>
        <v>0</v>
      </c>
    </row>
    <row r="915" spans="1:11" x14ac:dyDescent="0.25">
      <c r="A915" s="3"/>
      <c r="B915" s="54"/>
      <c r="C915" s="3"/>
      <c r="D915" s="3"/>
      <c r="E915" s="42">
        <f t="shared" ref="E915:E930" si="90">D915*B915</f>
        <v>0</v>
      </c>
      <c r="G915" s="3"/>
      <c r="H915" s="54"/>
      <c r="I915" s="3"/>
      <c r="J915" s="3"/>
      <c r="K915" s="42">
        <f t="shared" ref="K915:K930" si="91">J915*H915</f>
        <v>0</v>
      </c>
    </row>
    <row r="916" spans="1:11" x14ac:dyDescent="0.25">
      <c r="A916" s="3"/>
      <c r="B916" s="54"/>
      <c r="C916" s="3"/>
      <c r="D916" s="3"/>
      <c r="E916" s="42">
        <f t="shared" si="90"/>
        <v>0</v>
      </c>
      <c r="G916" s="3"/>
      <c r="H916" s="54"/>
      <c r="I916" s="3"/>
      <c r="J916" s="3"/>
      <c r="K916" s="42">
        <f t="shared" si="91"/>
        <v>0</v>
      </c>
    </row>
    <row r="917" spans="1:11" x14ac:dyDescent="0.25">
      <c r="A917" s="3"/>
      <c r="B917" s="54"/>
      <c r="C917" s="3"/>
      <c r="D917" s="3"/>
      <c r="E917" s="42">
        <f t="shared" si="90"/>
        <v>0</v>
      </c>
      <c r="G917" s="3"/>
      <c r="H917" s="54"/>
      <c r="I917" s="3"/>
      <c r="J917" s="3"/>
      <c r="K917" s="42">
        <f t="shared" si="91"/>
        <v>0</v>
      </c>
    </row>
    <row r="918" spans="1:11" x14ac:dyDescent="0.25">
      <c r="A918" s="3"/>
      <c r="B918" s="54"/>
      <c r="C918" s="3"/>
      <c r="D918" s="3"/>
      <c r="E918" s="42">
        <f t="shared" si="90"/>
        <v>0</v>
      </c>
      <c r="G918" s="3"/>
      <c r="H918" s="54"/>
      <c r="I918" s="3"/>
      <c r="J918" s="3"/>
      <c r="K918" s="42">
        <f t="shared" si="91"/>
        <v>0</v>
      </c>
    </row>
    <row r="919" spans="1:11" x14ac:dyDescent="0.25">
      <c r="A919" s="3"/>
      <c r="B919" s="54"/>
      <c r="C919" s="3"/>
      <c r="D919" s="3"/>
      <c r="E919" s="42">
        <f t="shared" si="90"/>
        <v>0</v>
      </c>
      <c r="G919" s="3"/>
      <c r="H919" s="54"/>
      <c r="I919" s="3"/>
      <c r="J919" s="3"/>
      <c r="K919" s="42">
        <f t="shared" si="91"/>
        <v>0</v>
      </c>
    </row>
    <row r="920" spans="1:11" x14ac:dyDescent="0.25">
      <c r="A920" s="3"/>
      <c r="B920" s="54"/>
      <c r="C920" s="3"/>
      <c r="D920" s="3"/>
      <c r="E920" s="42">
        <f t="shared" si="90"/>
        <v>0</v>
      </c>
      <c r="G920" s="3"/>
      <c r="H920" s="54"/>
      <c r="I920" s="3"/>
      <c r="J920" s="3"/>
      <c r="K920" s="42">
        <f t="shared" si="91"/>
        <v>0</v>
      </c>
    </row>
    <row r="921" spans="1:11" x14ac:dyDescent="0.25">
      <c r="A921" s="3"/>
      <c r="B921" s="54"/>
      <c r="C921" s="3"/>
      <c r="D921" s="3"/>
      <c r="E921" s="42">
        <f t="shared" si="90"/>
        <v>0</v>
      </c>
      <c r="G921" s="3"/>
      <c r="H921" s="54"/>
      <c r="I921" s="3"/>
      <c r="J921" s="3"/>
      <c r="K921" s="42">
        <f t="shared" si="91"/>
        <v>0</v>
      </c>
    </row>
    <row r="922" spans="1:11" x14ac:dyDescent="0.25">
      <c r="A922" s="3"/>
      <c r="B922" s="54"/>
      <c r="C922" s="3"/>
      <c r="D922" s="3"/>
      <c r="E922" s="42">
        <f t="shared" si="90"/>
        <v>0</v>
      </c>
      <c r="G922" s="3"/>
      <c r="H922" s="54"/>
      <c r="I922" s="3"/>
      <c r="J922" s="3"/>
      <c r="K922" s="42">
        <f t="shared" si="91"/>
        <v>0</v>
      </c>
    </row>
    <row r="923" spans="1:11" s="2" customFormat="1" x14ac:dyDescent="0.25">
      <c r="A923" s="3"/>
      <c r="B923" s="54"/>
      <c r="C923" s="3"/>
      <c r="D923" s="3"/>
      <c r="E923" s="42">
        <f t="shared" si="90"/>
        <v>0</v>
      </c>
      <c r="F923" s="1"/>
      <c r="G923" s="3"/>
      <c r="H923" s="54"/>
      <c r="I923" s="3"/>
      <c r="J923" s="3"/>
      <c r="K923" s="42">
        <f t="shared" si="91"/>
        <v>0</v>
      </c>
    </row>
    <row r="924" spans="1:11" x14ac:dyDescent="0.25">
      <c r="A924" s="3"/>
      <c r="B924" s="54"/>
      <c r="C924" s="3"/>
      <c r="D924" s="3"/>
      <c r="E924" s="42">
        <f t="shared" si="90"/>
        <v>0</v>
      </c>
      <c r="G924" s="3"/>
      <c r="H924" s="54"/>
      <c r="I924" s="3"/>
      <c r="J924" s="3"/>
      <c r="K924" s="42">
        <f t="shared" si="91"/>
        <v>0</v>
      </c>
    </row>
    <row r="925" spans="1:11" x14ac:dyDescent="0.25">
      <c r="A925" s="3"/>
      <c r="B925" s="54"/>
      <c r="C925" s="3"/>
      <c r="D925" s="3"/>
      <c r="E925" s="42">
        <f t="shared" si="90"/>
        <v>0</v>
      </c>
      <c r="G925" s="3"/>
      <c r="H925" s="54"/>
      <c r="I925" s="3"/>
      <c r="J925" s="3"/>
      <c r="K925" s="42">
        <f t="shared" si="91"/>
        <v>0</v>
      </c>
    </row>
    <row r="926" spans="1:11" x14ac:dyDescent="0.25">
      <c r="A926" s="3"/>
      <c r="B926" s="54"/>
      <c r="C926" s="3"/>
      <c r="D926" s="3"/>
      <c r="E926" s="42">
        <f t="shared" si="90"/>
        <v>0</v>
      </c>
      <c r="G926" s="3"/>
      <c r="H926" s="54"/>
      <c r="I926" s="3"/>
      <c r="J926" s="3"/>
      <c r="K926" s="42">
        <f t="shared" si="91"/>
        <v>0</v>
      </c>
    </row>
    <row r="927" spans="1:11" x14ac:dyDescent="0.25">
      <c r="A927" s="3"/>
      <c r="B927" s="54"/>
      <c r="C927" s="3"/>
      <c r="D927" s="3"/>
      <c r="E927" s="42">
        <f t="shared" si="90"/>
        <v>0</v>
      </c>
      <c r="G927" s="3"/>
      <c r="H927" s="54"/>
      <c r="I927" s="3"/>
      <c r="J927" s="3"/>
      <c r="K927" s="42">
        <f t="shared" si="91"/>
        <v>0</v>
      </c>
    </row>
    <row r="928" spans="1:11" x14ac:dyDescent="0.25">
      <c r="A928" s="3"/>
      <c r="B928" s="54"/>
      <c r="C928" s="3"/>
      <c r="D928" s="3"/>
      <c r="E928" s="42">
        <f t="shared" si="90"/>
        <v>0</v>
      </c>
      <c r="G928" s="3"/>
      <c r="H928" s="54"/>
      <c r="I928" s="3"/>
      <c r="J928" s="3"/>
      <c r="K928" s="42">
        <f t="shared" si="91"/>
        <v>0</v>
      </c>
    </row>
    <row r="929" spans="1:11" x14ac:dyDescent="0.25">
      <c r="A929" s="3"/>
      <c r="B929" s="54"/>
      <c r="C929" s="3"/>
      <c r="D929" s="3"/>
      <c r="E929" s="42">
        <f t="shared" si="90"/>
        <v>0</v>
      </c>
      <c r="G929" s="3"/>
      <c r="H929" s="54"/>
      <c r="I929" s="3"/>
      <c r="J929" s="3"/>
      <c r="K929" s="42">
        <f t="shared" si="91"/>
        <v>0</v>
      </c>
    </row>
    <row r="930" spans="1:11" x14ac:dyDescent="0.25">
      <c r="A930" s="3"/>
      <c r="B930" s="54"/>
      <c r="C930" s="3"/>
      <c r="D930" s="3"/>
      <c r="E930" s="42">
        <f t="shared" si="90"/>
        <v>0</v>
      </c>
      <c r="G930" s="3"/>
      <c r="H930" s="54"/>
      <c r="I930" s="3"/>
      <c r="J930" s="3"/>
      <c r="K930" s="42">
        <f t="shared" si="91"/>
        <v>0</v>
      </c>
    </row>
    <row r="931" spans="1:11" x14ac:dyDescent="0.25">
      <c r="A931" s="2"/>
      <c r="I931" s="5"/>
      <c r="J931" s="5"/>
      <c r="K931" s="5"/>
    </row>
    <row r="932" spans="1:11" ht="18.75" x14ac:dyDescent="0.25">
      <c r="A932" s="6" t="s">
        <v>10</v>
      </c>
      <c r="B932" s="59" t="s">
        <v>0</v>
      </c>
      <c r="C932" s="6" t="s">
        <v>2</v>
      </c>
      <c r="D932" s="6" t="s">
        <v>9</v>
      </c>
      <c r="E932" s="41" t="s">
        <v>1</v>
      </c>
      <c r="G932" s="6" t="s">
        <v>10</v>
      </c>
      <c r="H932" s="59" t="s">
        <v>0</v>
      </c>
      <c r="I932" s="6" t="s">
        <v>2</v>
      </c>
      <c r="J932" s="6" t="s">
        <v>9</v>
      </c>
      <c r="K932" s="41" t="s">
        <v>1</v>
      </c>
    </row>
    <row r="933" spans="1:11" s="18" customFormat="1" ht="21" x14ac:dyDescent="0.25">
      <c r="A933" s="13" t="s">
        <v>11</v>
      </c>
      <c r="B933" s="60"/>
      <c r="C933" s="15" t="e">
        <f>B933/E933</f>
        <v>#DIV/0!</v>
      </c>
      <c r="D933" s="16" t="e">
        <f>E933/B933</f>
        <v>#DIV/0!</v>
      </c>
      <c r="E933" s="19">
        <f>SUM(E935:E951)</f>
        <v>0</v>
      </c>
      <c r="G933" s="13" t="s">
        <v>11</v>
      </c>
      <c r="H933" s="60"/>
      <c r="I933" s="15" t="e">
        <f>H933/K933</f>
        <v>#DIV/0!</v>
      </c>
      <c r="J933" s="16" t="e">
        <f>K933/H933</f>
        <v>#DIV/0!</v>
      </c>
      <c r="K933" s="19">
        <f>SUM(K935:K951)</f>
        <v>0</v>
      </c>
    </row>
    <row r="934" spans="1:11" ht="31.5" x14ac:dyDescent="0.25">
      <c r="A934" s="9" t="s">
        <v>3</v>
      </c>
      <c r="B934" s="61" t="s">
        <v>4</v>
      </c>
      <c r="C934" s="10" t="s">
        <v>5</v>
      </c>
      <c r="D934" s="9" t="s">
        <v>6</v>
      </c>
      <c r="E934" s="11" t="s">
        <v>7</v>
      </c>
      <c r="F934" s="2"/>
      <c r="G934" s="9" t="s">
        <v>3</v>
      </c>
      <c r="H934" s="61" t="s">
        <v>4</v>
      </c>
      <c r="I934" s="10" t="s">
        <v>5</v>
      </c>
      <c r="J934" s="9" t="s">
        <v>6</v>
      </c>
      <c r="K934" s="11" t="s">
        <v>7</v>
      </c>
    </row>
    <row r="935" spans="1:11" x14ac:dyDescent="0.25">
      <c r="A935" s="3"/>
      <c r="B935" s="54"/>
      <c r="C935" s="3"/>
      <c r="D935" s="3"/>
      <c r="E935" s="42">
        <f>D935*B935</f>
        <v>0</v>
      </c>
      <c r="G935" s="3"/>
      <c r="H935" s="54"/>
      <c r="I935" s="3"/>
      <c r="J935" s="3"/>
      <c r="K935" s="42">
        <f>J935*H935</f>
        <v>0</v>
      </c>
    </row>
    <row r="936" spans="1:11" x14ac:dyDescent="0.25">
      <c r="A936" s="3"/>
      <c r="B936" s="54"/>
      <c r="C936" s="3"/>
      <c r="D936" s="3"/>
      <c r="E936" s="42">
        <f t="shared" ref="E936:E951" si="92">D936*B936</f>
        <v>0</v>
      </c>
      <c r="G936" s="3"/>
      <c r="H936" s="54"/>
      <c r="I936" s="3"/>
      <c r="J936" s="3"/>
      <c r="K936" s="42">
        <f t="shared" ref="K936:K951" si="93">J936*H936</f>
        <v>0</v>
      </c>
    </row>
    <row r="937" spans="1:11" x14ac:dyDescent="0.25">
      <c r="A937" s="3"/>
      <c r="B937" s="54"/>
      <c r="C937" s="3"/>
      <c r="D937" s="3"/>
      <c r="E937" s="42">
        <f t="shared" si="92"/>
        <v>0</v>
      </c>
      <c r="G937" s="3"/>
      <c r="H937" s="54"/>
      <c r="I937" s="3"/>
      <c r="J937" s="3"/>
      <c r="K937" s="42">
        <f t="shared" si="93"/>
        <v>0</v>
      </c>
    </row>
    <row r="938" spans="1:11" x14ac:dyDescent="0.25">
      <c r="A938" s="3"/>
      <c r="B938" s="54"/>
      <c r="C938" s="3"/>
      <c r="D938" s="3"/>
      <c r="E938" s="42">
        <f t="shared" si="92"/>
        <v>0</v>
      </c>
      <c r="G938" s="3"/>
      <c r="H938" s="54"/>
      <c r="I938" s="3"/>
      <c r="J938" s="3"/>
      <c r="K938" s="42">
        <f t="shared" si="93"/>
        <v>0</v>
      </c>
    </row>
    <row r="939" spans="1:11" x14ac:dyDescent="0.25">
      <c r="A939" s="3"/>
      <c r="B939" s="54"/>
      <c r="C939" s="3"/>
      <c r="D939" s="3"/>
      <c r="E939" s="42">
        <f t="shared" si="92"/>
        <v>0</v>
      </c>
      <c r="G939" s="3"/>
      <c r="H939" s="54"/>
      <c r="I939" s="3"/>
      <c r="J939" s="3"/>
      <c r="K939" s="42">
        <f t="shared" si="93"/>
        <v>0</v>
      </c>
    </row>
    <row r="940" spans="1:11" x14ac:dyDescent="0.25">
      <c r="A940" s="3"/>
      <c r="B940" s="54"/>
      <c r="C940" s="3"/>
      <c r="D940" s="3"/>
      <c r="E940" s="42">
        <f t="shared" si="92"/>
        <v>0</v>
      </c>
      <c r="G940" s="3"/>
      <c r="H940" s="54"/>
      <c r="I940" s="3"/>
      <c r="J940" s="3"/>
      <c r="K940" s="42">
        <f t="shared" si="93"/>
        <v>0</v>
      </c>
    </row>
    <row r="941" spans="1:11" x14ac:dyDescent="0.25">
      <c r="A941" s="3"/>
      <c r="B941" s="54"/>
      <c r="C941" s="3"/>
      <c r="D941" s="3"/>
      <c r="E941" s="42">
        <f t="shared" si="92"/>
        <v>0</v>
      </c>
      <c r="G941" s="3"/>
      <c r="H941" s="54"/>
      <c r="I941" s="3"/>
      <c r="J941" s="3"/>
      <c r="K941" s="42">
        <f t="shared" si="93"/>
        <v>0</v>
      </c>
    </row>
    <row r="942" spans="1:11" x14ac:dyDescent="0.25">
      <c r="A942" s="3"/>
      <c r="B942" s="54"/>
      <c r="C942" s="3"/>
      <c r="D942" s="3"/>
      <c r="E942" s="42">
        <f t="shared" si="92"/>
        <v>0</v>
      </c>
      <c r="G942" s="3"/>
      <c r="H942" s="54"/>
      <c r="I942" s="3"/>
      <c r="J942" s="3"/>
      <c r="K942" s="42">
        <f t="shared" si="93"/>
        <v>0</v>
      </c>
    </row>
    <row r="943" spans="1:11" x14ac:dyDescent="0.25">
      <c r="A943" s="3"/>
      <c r="B943" s="54"/>
      <c r="C943" s="3"/>
      <c r="D943" s="3"/>
      <c r="E943" s="42">
        <f t="shared" si="92"/>
        <v>0</v>
      </c>
      <c r="G943" s="3"/>
      <c r="H943" s="54"/>
      <c r="I943" s="3"/>
      <c r="J943" s="3"/>
      <c r="K943" s="42">
        <f t="shared" si="93"/>
        <v>0</v>
      </c>
    </row>
    <row r="944" spans="1:11" s="2" customFormat="1" x14ac:dyDescent="0.25">
      <c r="A944" s="3"/>
      <c r="B944" s="54"/>
      <c r="C944" s="3"/>
      <c r="D944" s="3"/>
      <c r="E944" s="42">
        <f t="shared" si="92"/>
        <v>0</v>
      </c>
      <c r="F944" s="1"/>
      <c r="G944" s="3"/>
      <c r="H944" s="54"/>
      <c r="I944" s="3"/>
      <c r="J944" s="3"/>
      <c r="K944" s="42">
        <f t="shared" si="93"/>
        <v>0</v>
      </c>
    </row>
    <row r="945" spans="1:11" x14ac:dyDescent="0.25">
      <c r="A945" s="3"/>
      <c r="B945" s="54"/>
      <c r="C945" s="3"/>
      <c r="D945" s="3"/>
      <c r="E945" s="42">
        <f t="shared" si="92"/>
        <v>0</v>
      </c>
      <c r="G945" s="3"/>
      <c r="H945" s="54"/>
      <c r="I945" s="3"/>
      <c r="J945" s="3"/>
      <c r="K945" s="42">
        <f t="shared" si="93"/>
        <v>0</v>
      </c>
    </row>
    <row r="946" spans="1:11" x14ac:dyDescent="0.25">
      <c r="A946" s="3"/>
      <c r="B946" s="54"/>
      <c r="C946" s="3"/>
      <c r="D946" s="3"/>
      <c r="E946" s="42">
        <f t="shared" si="92"/>
        <v>0</v>
      </c>
      <c r="G946" s="3"/>
      <c r="H946" s="54"/>
      <c r="I946" s="3"/>
      <c r="J946" s="3"/>
      <c r="K946" s="42">
        <f t="shared" si="93"/>
        <v>0</v>
      </c>
    </row>
    <row r="947" spans="1:11" x14ac:dyDescent="0.25">
      <c r="A947" s="3"/>
      <c r="B947" s="54"/>
      <c r="C947" s="3"/>
      <c r="D947" s="3"/>
      <c r="E947" s="42">
        <f t="shared" si="92"/>
        <v>0</v>
      </c>
      <c r="G947" s="3"/>
      <c r="H947" s="54"/>
      <c r="I947" s="3"/>
      <c r="J947" s="3"/>
      <c r="K947" s="42">
        <f t="shared" si="93"/>
        <v>0</v>
      </c>
    </row>
    <row r="948" spans="1:11" x14ac:dyDescent="0.25">
      <c r="A948" s="3"/>
      <c r="B948" s="54"/>
      <c r="C948" s="3"/>
      <c r="D948" s="3"/>
      <c r="E948" s="42">
        <f t="shared" si="92"/>
        <v>0</v>
      </c>
      <c r="G948" s="3"/>
      <c r="H948" s="54"/>
      <c r="I948" s="3"/>
      <c r="J948" s="3"/>
      <c r="K948" s="42">
        <f t="shared" si="93"/>
        <v>0</v>
      </c>
    </row>
    <row r="949" spans="1:11" x14ac:dyDescent="0.25">
      <c r="A949" s="3"/>
      <c r="B949" s="54"/>
      <c r="C949" s="3"/>
      <c r="D949" s="3"/>
      <c r="E949" s="42">
        <f t="shared" si="92"/>
        <v>0</v>
      </c>
      <c r="G949" s="3"/>
      <c r="H949" s="54"/>
      <c r="I949" s="3"/>
      <c r="J949" s="3"/>
      <c r="K949" s="42">
        <f t="shared" si="93"/>
        <v>0</v>
      </c>
    </row>
    <row r="950" spans="1:11" x14ac:dyDescent="0.25">
      <c r="A950" s="3"/>
      <c r="B950" s="54"/>
      <c r="C950" s="3"/>
      <c r="D950" s="3"/>
      <c r="E950" s="42">
        <f t="shared" si="92"/>
        <v>0</v>
      </c>
      <c r="G950" s="3"/>
      <c r="H950" s="54"/>
      <c r="I950" s="3"/>
      <c r="J950" s="3"/>
      <c r="K950" s="42">
        <f t="shared" si="93"/>
        <v>0</v>
      </c>
    </row>
    <row r="951" spans="1:11" x14ac:dyDescent="0.25">
      <c r="A951" s="3"/>
      <c r="B951" s="54"/>
      <c r="C951" s="3"/>
      <c r="D951" s="3"/>
      <c r="E951" s="42">
        <f t="shared" si="92"/>
        <v>0</v>
      </c>
      <c r="G951" s="3"/>
      <c r="H951" s="54"/>
      <c r="I951" s="3"/>
      <c r="J951" s="3"/>
      <c r="K951" s="42">
        <f t="shared" si="93"/>
        <v>0</v>
      </c>
    </row>
    <row r="953" spans="1:11" ht="18.75" x14ac:dyDescent="0.25">
      <c r="A953" s="6" t="s">
        <v>10</v>
      </c>
      <c r="B953" s="59" t="s">
        <v>0</v>
      </c>
      <c r="C953" s="6" t="s">
        <v>2</v>
      </c>
      <c r="D953" s="6" t="s">
        <v>9</v>
      </c>
      <c r="E953" s="41" t="s">
        <v>1</v>
      </c>
      <c r="G953" s="6" t="s">
        <v>10</v>
      </c>
      <c r="H953" s="59" t="s">
        <v>0</v>
      </c>
      <c r="I953" s="6" t="s">
        <v>2</v>
      </c>
      <c r="J953" s="6" t="s">
        <v>9</v>
      </c>
      <c r="K953" s="41" t="s">
        <v>1</v>
      </c>
    </row>
    <row r="954" spans="1:11" s="18" customFormat="1" ht="21" x14ac:dyDescent="0.25">
      <c r="A954" s="13" t="s">
        <v>11</v>
      </c>
      <c r="B954" s="60"/>
      <c r="C954" s="15" t="e">
        <f>B954/E954</f>
        <v>#DIV/0!</v>
      </c>
      <c r="D954" s="16" t="e">
        <f>E954/B954</f>
        <v>#DIV/0!</v>
      </c>
      <c r="E954" s="19">
        <f>SUM(E956:E972)</f>
        <v>0</v>
      </c>
      <c r="G954" s="13" t="s">
        <v>11</v>
      </c>
      <c r="H954" s="60"/>
      <c r="I954" s="15" t="e">
        <f>H954/K954</f>
        <v>#DIV/0!</v>
      </c>
      <c r="J954" s="16" t="e">
        <f>K954/H954</f>
        <v>#DIV/0!</v>
      </c>
      <c r="K954" s="19">
        <f>SUM(K956:K972)</f>
        <v>0</v>
      </c>
    </row>
    <row r="955" spans="1:11" ht="31.5" x14ac:dyDescent="0.25">
      <c r="A955" s="9" t="s">
        <v>3</v>
      </c>
      <c r="B955" s="61" t="s">
        <v>4</v>
      </c>
      <c r="C955" s="10" t="s">
        <v>5</v>
      </c>
      <c r="D955" s="9" t="s">
        <v>6</v>
      </c>
      <c r="E955" s="11" t="s">
        <v>7</v>
      </c>
      <c r="F955" s="2"/>
      <c r="G955" s="9" t="s">
        <v>3</v>
      </c>
      <c r="H955" s="61" t="s">
        <v>4</v>
      </c>
      <c r="I955" s="10" t="s">
        <v>5</v>
      </c>
      <c r="J955" s="9" t="s">
        <v>6</v>
      </c>
      <c r="K955" s="11" t="s">
        <v>7</v>
      </c>
    </row>
    <row r="956" spans="1:11" x14ac:dyDescent="0.25">
      <c r="A956" s="3"/>
      <c r="B956" s="54"/>
      <c r="C956" s="3"/>
      <c r="D956" s="3"/>
      <c r="E956" s="42">
        <f>D956*B956</f>
        <v>0</v>
      </c>
      <c r="G956" s="3"/>
      <c r="H956" s="54"/>
      <c r="I956" s="3"/>
      <c r="J956" s="3"/>
      <c r="K956" s="42">
        <f>J956*H956</f>
        <v>0</v>
      </c>
    </row>
    <row r="957" spans="1:11" x14ac:dyDescent="0.25">
      <c r="A957" s="3"/>
      <c r="B957" s="54"/>
      <c r="C957" s="3"/>
      <c r="D957" s="3"/>
      <c r="E957" s="42">
        <f t="shared" ref="E957:E972" si="94">D957*B957</f>
        <v>0</v>
      </c>
      <c r="G957" s="3"/>
      <c r="H957" s="54"/>
      <c r="I957" s="3"/>
      <c r="J957" s="3"/>
      <c r="K957" s="42">
        <f t="shared" ref="K957:K972" si="95">J957*H957</f>
        <v>0</v>
      </c>
    </row>
    <row r="958" spans="1:11" x14ac:dyDescent="0.25">
      <c r="A958" s="3"/>
      <c r="B958" s="54"/>
      <c r="C958" s="3"/>
      <c r="D958" s="3"/>
      <c r="E958" s="42">
        <f t="shared" si="94"/>
        <v>0</v>
      </c>
      <c r="G958" s="3"/>
      <c r="H958" s="54"/>
      <c r="I958" s="3"/>
      <c r="J958" s="3"/>
      <c r="K958" s="42">
        <f t="shared" si="95"/>
        <v>0</v>
      </c>
    </row>
    <row r="959" spans="1:11" x14ac:dyDescent="0.25">
      <c r="A959" s="3"/>
      <c r="B959" s="54"/>
      <c r="C959" s="3"/>
      <c r="D959" s="3"/>
      <c r="E959" s="42">
        <f t="shared" si="94"/>
        <v>0</v>
      </c>
      <c r="G959" s="3"/>
      <c r="H959" s="54"/>
      <c r="I959" s="3"/>
      <c r="J959" s="3"/>
      <c r="K959" s="42">
        <f t="shared" si="95"/>
        <v>0</v>
      </c>
    </row>
    <row r="960" spans="1:11" x14ac:dyDescent="0.25">
      <c r="A960" s="3"/>
      <c r="B960" s="54"/>
      <c r="C960" s="3"/>
      <c r="D960" s="3"/>
      <c r="E960" s="42">
        <f t="shared" si="94"/>
        <v>0</v>
      </c>
      <c r="G960" s="3"/>
      <c r="H960" s="54"/>
      <c r="I960" s="3"/>
      <c r="J960" s="3"/>
      <c r="K960" s="42">
        <f t="shared" si="95"/>
        <v>0</v>
      </c>
    </row>
    <row r="961" spans="1:11" x14ac:dyDescent="0.25">
      <c r="A961" s="3"/>
      <c r="B961" s="54"/>
      <c r="C961" s="3"/>
      <c r="D961" s="3"/>
      <c r="E961" s="42">
        <f t="shared" si="94"/>
        <v>0</v>
      </c>
      <c r="G961" s="3"/>
      <c r="H961" s="54"/>
      <c r="I961" s="3"/>
      <c r="J961" s="3"/>
      <c r="K961" s="42">
        <f t="shared" si="95"/>
        <v>0</v>
      </c>
    </row>
    <row r="962" spans="1:11" x14ac:dyDescent="0.25">
      <c r="A962" s="3"/>
      <c r="B962" s="54"/>
      <c r="C962" s="3"/>
      <c r="D962" s="3"/>
      <c r="E962" s="42">
        <f t="shared" si="94"/>
        <v>0</v>
      </c>
      <c r="G962" s="3"/>
      <c r="H962" s="54"/>
      <c r="I962" s="3"/>
      <c r="J962" s="3"/>
      <c r="K962" s="42">
        <f t="shared" si="95"/>
        <v>0</v>
      </c>
    </row>
    <row r="963" spans="1:11" x14ac:dyDescent="0.25">
      <c r="A963" s="3"/>
      <c r="B963" s="54"/>
      <c r="C963" s="3"/>
      <c r="D963" s="3"/>
      <c r="E963" s="42">
        <f t="shared" si="94"/>
        <v>0</v>
      </c>
      <c r="G963" s="3"/>
      <c r="H963" s="54"/>
      <c r="I963" s="3"/>
      <c r="J963" s="3"/>
      <c r="K963" s="42">
        <f t="shared" si="95"/>
        <v>0</v>
      </c>
    </row>
    <row r="964" spans="1:11" x14ac:dyDescent="0.25">
      <c r="A964" s="3"/>
      <c r="B964" s="54"/>
      <c r="C964" s="3"/>
      <c r="D964" s="3"/>
      <c r="E964" s="42">
        <f t="shared" si="94"/>
        <v>0</v>
      </c>
      <c r="G964" s="3"/>
      <c r="H964" s="54"/>
      <c r="I964" s="3"/>
      <c r="J964" s="3"/>
      <c r="K964" s="42">
        <f t="shared" si="95"/>
        <v>0</v>
      </c>
    </row>
    <row r="965" spans="1:11" s="2" customFormat="1" x14ac:dyDescent="0.25">
      <c r="A965" s="3"/>
      <c r="B965" s="54"/>
      <c r="C965" s="3"/>
      <c r="D965" s="3"/>
      <c r="E965" s="42">
        <f t="shared" si="94"/>
        <v>0</v>
      </c>
      <c r="F965" s="1"/>
      <c r="G965" s="3"/>
      <c r="H965" s="54"/>
      <c r="I965" s="3"/>
      <c r="J965" s="3"/>
      <c r="K965" s="42">
        <f t="shared" si="95"/>
        <v>0</v>
      </c>
    </row>
    <row r="966" spans="1:11" x14ac:dyDescent="0.25">
      <c r="A966" s="3"/>
      <c r="B966" s="54"/>
      <c r="C966" s="3"/>
      <c r="D966" s="3"/>
      <c r="E966" s="42">
        <f t="shared" si="94"/>
        <v>0</v>
      </c>
      <c r="G966" s="3"/>
      <c r="H966" s="54"/>
      <c r="I966" s="3"/>
      <c r="J966" s="3"/>
      <c r="K966" s="42">
        <f t="shared" si="95"/>
        <v>0</v>
      </c>
    </row>
    <row r="967" spans="1:11" x14ac:dyDescent="0.25">
      <c r="A967" s="3"/>
      <c r="B967" s="54"/>
      <c r="C967" s="3"/>
      <c r="D967" s="3"/>
      <c r="E967" s="42">
        <f t="shared" si="94"/>
        <v>0</v>
      </c>
      <c r="G967" s="3"/>
      <c r="H967" s="54"/>
      <c r="I967" s="3"/>
      <c r="J967" s="3"/>
      <c r="K967" s="42">
        <f t="shared" si="95"/>
        <v>0</v>
      </c>
    </row>
    <row r="968" spans="1:11" x14ac:dyDescent="0.25">
      <c r="A968" s="3"/>
      <c r="B968" s="54"/>
      <c r="C968" s="3"/>
      <c r="D968" s="3"/>
      <c r="E968" s="42">
        <f t="shared" si="94"/>
        <v>0</v>
      </c>
      <c r="G968" s="3"/>
      <c r="H968" s="54"/>
      <c r="I968" s="3"/>
      <c r="J968" s="3"/>
      <c r="K968" s="42">
        <f t="shared" si="95"/>
        <v>0</v>
      </c>
    </row>
    <row r="969" spans="1:11" x14ac:dyDescent="0.25">
      <c r="A969" s="3"/>
      <c r="B969" s="54"/>
      <c r="C969" s="3"/>
      <c r="D969" s="3"/>
      <c r="E969" s="42">
        <f t="shared" si="94"/>
        <v>0</v>
      </c>
      <c r="G969" s="3"/>
      <c r="H969" s="54"/>
      <c r="I969" s="3"/>
      <c r="J969" s="3"/>
      <c r="K969" s="42">
        <f t="shared" si="95"/>
        <v>0</v>
      </c>
    </row>
    <row r="970" spans="1:11" x14ac:dyDescent="0.25">
      <c r="A970" s="3"/>
      <c r="B970" s="54"/>
      <c r="C970" s="3"/>
      <c r="D970" s="3"/>
      <c r="E970" s="42">
        <f t="shared" si="94"/>
        <v>0</v>
      </c>
      <c r="G970" s="3"/>
      <c r="H970" s="54"/>
      <c r="I970" s="3"/>
      <c r="J970" s="3"/>
      <c r="K970" s="42">
        <f t="shared" si="95"/>
        <v>0</v>
      </c>
    </row>
    <row r="971" spans="1:11" x14ac:dyDescent="0.25">
      <c r="A971" s="3"/>
      <c r="B971" s="54"/>
      <c r="C971" s="3"/>
      <c r="D971" s="3"/>
      <c r="E971" s="42">
        <f t="shared" si="94"/>
        <v>0</v>
      </c>
      <c r="G971" s="3"/>
      <c r="H971" s="54"/>
      <c r="I971" s="3"/>
      <c r="J971" s="3"/>
      <c r="K971" s="42">
        <f t="shared" si="95"/>
        <v>0</v>
      </c>
    </row>
    <row r="972" spans="1:11" x14ac:dyDescent="0.25">
      <c r="A972" s="3"/>
      <c r="B972" s="54"/>
      <c r="C972" s="3"/>
      <c r="D972" s="3"/>
      <c r="E972" s="42">
        <f t="shared" si="94"/>
        <v>0</v>
      </c>
      <c r="G972" s="3"/>
      <c r="H972" s="54"/>
      <c r="I972" s="3"/>
      <c r="J972" s="3"/>
      <c r="K972" s="42">
        <f t="shared" si="95"/>
        <v>0</v>
      </c>
    </row>
    <row r="974" spans="1:11" ht="18.75" x14ac:dyDescent="0.25">
      <c r="A974" s="6" t="s">
        <v>10</v>
      </c>
      <c r="B974" s="59" t="s">
        <v>0</v>
      </c>
      <c r="C974" s="6" t="s">
        <v>2</v>
      </c>
      <c r="D974" s="6" t="s">
        <v>9</v>
      </c>
      <c r="E974" s="41" t="s">
        <v>1</v>
      </c>
      <c r="G974" s="6" t="s">
        <v>10</v>
      </c>
      <c r="H974" s="59" t="s">
        <v>0</v>
      </c>
      <c r="I974" s="6" t="s">
        <v>2</v>
      </c>
      <c r="J974" s="6" t="s">
        <v>9</v>
      </c>
      <c r="K974" s="41" t="s">
        <v>1</v>
      </c>
    </row>
    <row r="975" spans="1:11" s="18" customFormat="1" ht="21" x14ac:dyDescent="0.25">
      <c r="A975" s="13" t="s">
        <v>11</v>
      </c>
      <c r="B975" s="60"/>
      <c r="C975" s="15" t="e">
        <f>B975/E975</f>
        <v>#DIV/0!</v>
      </c>
      <c r="D975" s="16" t="e">
        <f>E975/B975</f>
        <v>#DIV/0!</v>
      </c>
      <c r="E975" s="19">
        <f>SUM(E977:E993)</f>
        <v>0</v>
      </c>
      <c r="G975" s="13" t="s">
        <v>11</v>
      </c>
      <c r="H975" s="60"/>
      <c r="I975" s="15" t="e">
        <f>H975/K975</f>
        <v>#DIV/0!</v>
      </c>
      <c r="J975" s="16" t="e">
        <f>K975/H975</f>
        <v>#DIV/0!</v>
      </c>
      <c r="K975" s="19">
        <f>SUM(K977:K993)</f>
        <v>0</v>
      </c>
    </row>
    <row r="976" spans="1:11" ht="31.5" x14ac:dyDescent="0.25">
      <c r="A976" s="9" t="s">
        <v>3</v>
      </c>
      <c r="B976" s="61" t="s">
        <v>4</v>
      </c>
      <c r="C976" s="10" t="s">
        <v>5</v>
      </c>
      <c r="D976" s="9" t="s">
        <v>6</v>
      </c>
      <c r="E976" s="11" t="s">
        <v>7</v>
      </c>
      <c r="F976" s="2"/>
      <c r="G976" s="9" t="s">
        <v>3</v>
      </c>
      <c r="H976" s="61" t="s">
        <v>4</v>
      </c>
      <c r="I976" s="10" t="s">
        <v>5</v>
      </c>
      <c r="J976" s="9" t="s">
        <v>6</v>
      </c>
      <c r="K976" s="11" t="s">
        <v>7</v>
      </c>
    </row>
    <row r="977" spans="1:11" x14ac:dyDescent="0.25">
      <c r="A977" s="3"/>
      <c r="B977" s="54"/>
      <c r="C977" s="3"/>
      <c r="D977" s="3"/>
      <c r="E977" s="42">
        <f>D977*B977</f>
        <v>0</v>
      </c>
      <c r="G977" s="3"/>
      <c r="H977" s="54"/>
      <c r="I977" s="3"/>
      <c r="J977" s="3"/>
      <c r="K977" s="42">
        <f>J977*H977</f>
        <v>0</v>
      </c>
    </row>
    <row r="978" spans="1:11" x14ac:dyDescent="0.25">
      <c r="A978" s="3"/>
      <c r="B978" s="54"/>
      <c r="C978" s="3"/>
      <c r="D978" s="3"/>
      <c r="E978" s="42">
        <f t="shared" ref="E978:E993" si="96">D978*B978</f>
        <v>0</v>
      </c>
      <c r="G978" s="3"/>
      <c r="H978" s="54"/>
      <c r="I978" s="3"/>
      <c r="J978" s="3"/>
      <c r="K978" s="42">
        <f t="shared" ref="K978:K993" si="97">J978*H978</f>
        <v>0</v>
      </c>
    </row>
    <row r="979" spans="1:11" x14ac:dyDescent="0.25">
      <c r="A979" s="3"/>
      <c r="B979" s="54"/>
      <c r="C979" s="3"/>
      <c r="D979" s="3"/>
      <c r="E979" s="42">
        <f t="shared" si="96"/>
        <v>0</v>
      </c>
      <c r="G979" s="3"/>
      <c r="H979" s="54"/>
      <c r="I979" s="3"/>
      <c r="J979" s="3"/>
      <c r="K979" s="42">
        <f t="shared" si="97"/>
        <v>0</v>
      </c>
    </row>
    <row r="980" spans="1:11" x14ac:dyDescent="0.25">
      <c r="A980" s="3"/>
      <c r="B980" s="54"/>
      <c r="C980" s="3"/>
      <c r="D980" s="3"/>
      <c r="E980" s="42">
        <f t="shared" si="96"/>
        <v>0</v>
      </c>
      <c r="G980" s="3"/>
      <c r="H980" s="54"/>
      <c r="I980" s="3"/>
      <c r="J980" s="3"/>
      <c r="K980" s="42">
        <f t="shared" si="97"/>
        <v>0</v>
      </c>
    </row>
    <row r="981" spans="1:11" x14ac:dyDescent="0.25">
      <c r="A981" s="3"/>
      <c r="B981" s="54"/>
      <c r="C981" s="3"/>
      <c r="D981" s="3"/>
      <c r="E981" s="42">
        <f t="shared" si="96"/>
        <v>0</v>
      </c>
      <c r="G981" s="3"/>
      <c r="H981" s="54"/>
      <c r="I981" s="3"/>
      <c r="J981" s="3"/>
      <c r="K981" s="42">
        <f t="shared" si="97"/>
        <v>0</v>
      </c>
    </row>
    <row r="982" spans="1:11" x14ac:dyDescent="0.25">
      <c r="A982" s="3"/>
      <c r="B982" s="54"/>
      <c r="C982" s="3"/>
      <c r="D982" s="3"/>
      <c r="E982" s="42">
        <f t="shared" si="96"/>
        <v>0</v>
      </c>
      <c r="G982" s="3"/>
      <c r="H982" s="54"/>
      <c r="I982" s="3"/>
      <c r="J982" s="3"/>
      <c r="K982" s="42">
        <f t="shared" si="97"/>
        <v>0</v>
      </c>
    </row>
    <row r="983" spans="1:11" x14ac:dyDescent="0.25">
      <c r="A983" s="3"/>
      <c r="B983" s="54"/>
      <c r="C983" s="3"/>
      <c r="D983" s="3"/>
      <c r="E983" s="42">
        <f t="shared" si="96"/>
        <v>0</v>
      </c>
      <c r="G983" s="3"/>
      <c r="H983" s="54"/>
      <c r="I983" s="3"/>
      <c r="J983" s="3"/>
      <c r="K983" s="42">
        <f t="shared" si="97"/>
        <v>0</v>
      </c>
    </row>
    <row r="984" spans="1:11" x14ac:dyDescent="0.25">
      <c r="A984" s="3"/>
      <c r="B984" s="54"/>
      <c r="C984" s="3"/>
      <c r="D984" s="3"/>
      <c r="E984" s="42">
        <f t="shared" si="96"/>
        <v>0</v>
      </c>
      <c r="G984" s="3"/>
      <c r="H984" s="54"/>
      <c r="I984" s="3"/>
      <c r="J984" s="3"/>
      <c r="K984" s="42">
        <f t="shared" si="97"/>
        <v>0</v>
      </c>
    </row>
    <row r="985" spans="1:11" x14ac:dyDescent="0.25">
      <c r="A985" s="3"/>
      <c r="B985" s="54"/>
      <c r="C985" s="3"/>
      <c r="D985" s="3"/>
      <c r="E985" s="42">
        <f t="shared" si="96"/>
        <v>0</v>
      </c>
      <c r="G985" s="3"/>
      <c r="H985" s="54"/>
      <c r="I985" s="3"/>
      <c r="J985" s="3"/>
      <c r="K985" s="42">
        <f t="shared" si="97"/>
        <v>0</v>
      </c>
    </row>
    <row r="986" spans="1:11" s="2" customFormat="1" x14ac:dyDescent="0.25">
      <c r="A986" s="3"/>
      <c r="B986" s="54"/>
      <c r="C986" s="3"/>
      <c r="D986" s="3"/>
      <c r="E986" s="42">
        <f t="shared" si="96"/>
        <v>0</v>
      </c>
      <c r="F986" s="1"/>
      <c r="G986" s="3"/>
      <c r="H986" s="54"/>
      <c r="I986" s="3"/>
      <c r="J986" s="3"/>
      <c r="K986" s="42">
        <f t="shared" si="97"/>
        <v>0</v>
      </c>
    </row>
    <row r="987" spans="1:11" x14ac:dyDescent="0.25">
      <c r="A987" s="3"/>
      <c r="B987" s="54"/>
      <c r="C987" s="3"/>
      <c r="D987" s="3"/>
      <c r="E987" s="42">
        <f t="shared" si="96"/>
        <v>0</v>
      </c>
      <c r="G987" s="3"/>
      <c r="H987" s="54"/>
      <c r="I987" s="3"/>
      <c r="J987" s="3"/>
      <c r="K987" s="42">
        <f t="shared" si="97"/>
        <v>0</v>
      </c>
    </row>
    <row r="988" spans="1:11" x14ac:dyDescent="0.25">
      <c r="A988" s="3"/>
      <c r="B988" s="54"/>
      <c r="C988" s="3"/>
      <c r="D988" s="3"/>
      <c r="E988" s="42">
        <f t="shared" si="96"/>
        <v>0</v>
      </c>
      <c r="G988" s="3"/>
      <c r="H988" s="54"/>
      <c r="I988" s="3"/>
      <c r="J988" s="3"/>
      <c r="K988" s="42">
        <f t="shared" si="97"/>
        <v>0</v>
      </c>
    </row>
    <row r="989" spans="1:11" x14ac:dyDescent="0.25">
      <c r="A989" s="3"/>
      <c r="B989" s="54"/>
      <c r="C989" s="3"/>
      <c r="D989" s="3"/>
      <c r="E989" s="42">
        <f t="shared" si="96"/>
        <v>0</v>
      </c>
      <c r="G989" s="3"/>
      <c r="H989" s="54"/>
      <c r="I989" s="3"/>
      <c r="J989" s="3"/>
      <c r="K989" s="42">
        <f t="shared" si="97"/>
        <v>0</v>
      </c>
    </row>
    <row r="990" spans="1:11" x14ac:dyDescent="0.25">
      <c r="A990" s="3"/>
      <c r="B990" s="54"/>
      <c r="C990" s="3"/>
      <c r="D990" s="3"/>
      <c r="E990" s="42">
        <f t="shared" si="96"/>
        <v>0</v>
      </c>
      <c r="G990" s="3"/>
      <c r="H990" s="54"/>
      <c r="I990" s="3"/>
      <c r="J990" s="3"/>
      <c r="K990" s="42">
        <f t="shared" si="97"/>
        <v>0</v>
      </c>
    </row>
    <row r="991" spans="1:11" x14ac:dyDescent="0.25">
      <c r="A991" s="3"/>
      <c r="B991" s="54"/>
      <c r="C991" s="3"/>
      <c r="D991" s="3"/>
      <c r="E991" s="42">
        <f t="shared" si="96"/>
        <v>0</v>
      </c>
      <c r="G991" s="3"/>
      <c r="H991" s="54"/>
      <c r="I991" s="3"/>
      <c r="J991" s="3"/>
      <c r="K991" s="42">
        <f t="shared" si="97"/>
        <v>0</v>
      </c>
    </row>
    <row r="992" spans="1:11" x14ac:dyDescent="0.25">
      <c r="A992" s="3"/>
      <c r="B992" s="54"/>
      <c r="C992" s="3"/>
      <c r="D992" s="3"/>
      <c r="E992" s="42">
        <f t="shared" si="96"/>
        <v>0</v>
      </c>
      <c r="G992" s="3"/>
      <c r="H992" s="54"/>
      <c r="I992" s="3"/>
      <c r="J992" s="3"/>
      <c r="K992" s="42">
        <f t="shared" si="97"/>
        <v>0</v>
      </c>
    </row>
    <row r="993" spans="1:11" x14ac:dyDescent="0.25">
      <c r="A993" s="3"/>
      <c r="B993" s="54"/>
      <c r="C993" s="3"/>
      <c r="D993" s="3"/>
      <c r="E993" s="42">
        <f t="shared" si="96"/>
        <v>0</v>
      </c>
      <c r="G993" s="3"/>
      <c r="H993" s="54"/>
      <c r="I993" s="3"/>
      <c r="J993" s="3"/>
      <c r="K993" s="42">
        <f t="shared" si="97"/>
        <v>0</v>
      </c>
    </row>
    <row r="995" spans="1:11" ht="18.75" x14ac:dyDescent="0.25">
      <c r="A995" s="6" t="s">
        <v>10</v>
      </c>
      <c r="B995" s="59" t="s">
        <v>0</v>
      </c>
      <c r="C995" s="6" t="s">
        <v>2</v>
      </c>
      <c r="D995" s="6" t="s">
        <v>9</v>
      </c>
      <c r="E995" s="41" t="s">
        <v>1</v>
      </c>
      <c r="G995" s="6" t="s">
        <v>10</v>
      </c>
      <c r="H995" s="59" t="s">
        <v>0</v>
      </c>
      <c r="I995" s="6" t="s">
        <v>2</v>
      </c>
      <c r="J995" s="6" t="s">
        <v>9</v>
      </c>
      <c r="K995" s="41" t="s">
        <v>1</v>
      </c>
    </row>
    <row r="996" spans="1:11" s="18" customFormat="1" ht="21" x14ac:dyDescent="0.25">
      <c r="A996" s="13" t="s">
        <v>11</v>
      </c>
      <c r="B996" s="60"/>
      <c r="C996" s="15" t="e">
        <f>B996/E996</f>
        <v>#DIV/0!</v>
      </c>
      <c r="D996" s="16" t="e">
        <f>E996/B996</f>
        <v>#DIV/0!</v>
      </c>
      <c r="E996" s="19">
        <f>SUM(E998:E1014)</f>
        <v>0</v>
      </c>
      <c r="G996" s="13" t="s">
        <v>11</v>
      </c>
      <c r="H996" s="60"/>
      <c r="I996" s="15" t="e">
        <f>H996/K996</f>
        <v>#DIV/0!</v>
      </c>
      <c r="J996" s="16" t="e">
        <f>K996/H996</f>
        <v>#DIV/0!</v>
      </c>
      <c r="K996" s="19">
        <f>SUM(K998:K1014)</f>
        <v>0</v>
      </c>
    </row>
    <row r="997" spans="1:11" ht="31.5" x14ac:dyDescent="0.25">
      <c r="A997" s="9" t="s">
        <v>3</v>
      </c>
      <c r="B997" s="61" t="s">
        <v>4</v>
      </c>
      <c r="C997" s="10" t="s">
        <v>5</v>
      </c>
      <c r="D997" s="9" t="s">
        <v>6</v>
      </c>
      <c r="E997" s="11" t="s">
        <v>7</v>
      </c>
      <c r="F997" s="2"/>
      <c r="G997" s="9" t="s">
        <v>3</v>
      </c>
      <c r="H997" s="61" t="s">
        <v>4</v>
      </c>
      <c r="I997" s="10" t="s">
        <v>5</v>
      </c>
      <c r="J997" s="9" t="s">
        <v>6</v>
      </c>
      <c r="K997" s="11" t="s">
        <v>7</v>
      </c>
    </row>
    <row r="998" spans="1:11" x14ac:dyDescent="0.25">
      <c r="A998" s="3"/>
      <c r="B998" s="54"/>
      <c r="C998" s="3"/>
      <c r="D998" s="3"/>
      <c r="E998" s="42">
        <f>D998*B998</f>
        <v>0</v>
      </c>
      <c r="G998" s="3"/>
      <c r="H998" s="54"/>
      <c r="I998" s="3"/>
      <c r="J998" s="3"/>
      <c r="K998" s="42">
        <f>J998*H998</f>
        <v>0</v>
      </c>
    </row>
    <row r="999" spans="1:11" x14ac:dyDescent="0.25">
      <c r="A999" s="3"/>
      <c r="B999" s="54"/>
      <c r="C999" s="3"/>
      <c r="D999" s="3"/>
      <c r="E999" s="42">
        <f t="shared" ref="E999:E1014" si="98">D999*B999</f>
        <v>0</v>
      </c>
      <c r="G999" s="3"/>
      <c r="H999" s="54"/>
      <c r="I999" s="3"/>
      <c r="J999" s="3"/>
      <c r="K999" s="42">
        <f t="shared" ref="K999:K1014" si="99">J999*H999</f>
        <v>0</v>
      </c>
    </row>
    <row r="1000" spans="1:11" x14ac:dyDescent="0.25">
      <c r="A1000" s="3"/>
      <c r="B1000" s="54"/>
      <c r="C1000" s="3"/>
      <c r="D1000" s="3"/>
      <c r="E1000" s="42">
        <f t="shared" si="98"/>
        <v>0</v>
      </c>
      <c r="G1000" s="3"/>
      <c r="H1000" s="54"/>
      <c r="I1000" s="3"/>
      <c r="J1000" s="3"/>
      <c r="K1000" s="42">
        <f t="shared" si="99"/>
        <v>0</v>
      </c>
    </row>
    <row r="1001" spans="1:11" x14ac:dyDescent="0.25">
      <c r="A1001" s="3"/>
      <c r="B1001" s="54"/>
      <c r="C1001" s="3"/>
      <c r="D1001" s="3"/>
      <c r="E1001" s="42">
        <f t="shared" si="98"/>
        <v>0</v>
      </c>
      <c r="G1001" s="3"/>
      <c r="H1001" s="54"/>
      <c r="I1001" s="3"/>
      <c r="J1001" s="3"/>
      <c r="K1001" s="42">
        <f t="shared" si="99"/>
        <v>0</v>
      </c>
    </row>
    <row r="1002" spans="1:11" x14ac:dyDescent="0.25">
      <c r="A1002" s="3"/>
      <c r="B1002" s="54"/>
      <c r="C1002" s="3"/>
      <c r="D1002" s="3"/>
      <c r="E1002" s="42">
        <f t="shared" si="98"/>
        <v>0</v>
      </c>
      <c r="G1002" s="3"/>
      <c r="H1002" s="54"/>
      <c r="I1002" s="3"/>
      <c r="J1002" s="3"/>
      <c r="K1002" s="42">
        <f t="shared" si="99"/>
        <v>0</v>
      </c>
    </row>
    <row r="1003" spans="1:11" x14ac:dyDescent="0.25">
      <c r="A1003" s="3"/>
      <c r="B1003" s="54"/>
      <c r="C1003" s="3"/>
      <c r="D1003" s="3"/>
      <c r="E1003" s="42">
        <f t="shared" si="98"/>
        <v>0</v>
      </c>
      <c r="G1003" s="3"/>
      <c r="H1003" s="54"/>
      <c r="I1003" s="3"/>
      <c r="J1003" s="3"/>
      <c r="K1003" s="42">
        <f t="shared" si="99"/>
        <v>0</v>
      </c>
    </row>
    <row r="1004" spans="1:11" x14ac:dyDescent="0.25">
      <c r="A1004" s="3"/>
      <c r="B1004" s="54"/>
      <c r="C1004" s="3"/>
      <c r="D1004" s="3"/>
      <c r="E1004" s="42">
        <f t="shared" si="98"/>
        <v>0</v>
      </c>
      <c r="G1004" s="3"/>
      <c r="H1004" s="54"/>
      <c r="I1004" s="3"/>
      <c r="J1004" s="3"/>
      <c r="K1004" s="42">
        <f t="shared" si="99"/>
        <v>0</v>
      </c>
    </row>
    <row r="1005" spans="1:11" x14ac:dyDescent="0.25">
      <c r="A1005" s="3"/>
      <c r="B1005" s="54"/>
      <c r="C1005" s="3"/>
      <c r="D1005" s="3"/>
      <c r="E1005" s="42">
        <f t="shared" si="98"/>
        <v>0</v>
      </c>
      <c r="G1005" s="3"/>
      <c r="H1005" s="54"/>
      <c r="I1005" s="3"/>
      <c r="J1005" s="3"/>
      <c r="K1005" s="42">
        <f t="shared" si="99"/>
        <v>0</v>
      </c>
    </row>
    <row r="1006" spans="1:11" x14ac:dyDescent="0.25">
      <c r="A1006" s="3"/>
      <c r="B1006" s="54"/>
      <c r="C1006" s="3"/>
      <c r="D1006" s="3"/>
      <c r="E1006" s="42">
        <f t="shared" si="98"/>
        <v>0</v>
      </c>
      <c r="G1006" s="3"/>
      <c r="H1006" s="54"/>
      <c r="I1006" s="3"/>
      <c r="J1006" s="3"/>
      <c r="K1006" s="42">
        <f t="shared" si="99"/>
        <v>0</v>
      </c>
    </row>
    <row r="1007" spans="1:11" s="2" customFormat="1" x14ac:dyDescent="0.25">
      <c r="A1007" s="3"/>
      <c r="B1007" s="54"/>
      <c r="C1007" s="3"/>
      <c r="D1007" s="3"/>
      <c r="E1007" s="42">
        <f t="shared" si="98"/>
        <v>0</v>
      </c>
      <c r="F1007" s="1"/>
      <c r="G1007" s="3"/>
      <c r="H1007" s="54"/>
      <c r="I1007" s="3"/>
      <c r="J1007" s="3"/>
      <c r="K1007" s="42">
        <f t="shared" si="99"/>
        <v>0</v>
      </c>
    </row>
    <row r="1008" spans="1:11" x14ac:dyDescent="0.25">
      <c r="A1008" s="3"/>
      <c r="B1008" s="54"/>
      <c r="C1008" s="3"/>
      <c r="D1008" s="3"/>
      <c r="E1008" s="42">
        <f t="shared" si="98"/>
        <v>0</v>
      </c>
      <c r="G1008" s="3"/>
      <c r="H1008" s="54"/>
      <c r="I1008" s="3"/>
      <c r="J1008" s="3"/>
      <c r="K1008" s="42">
        <f t="shared" si="99"/>
        <v>0</v>
      </c>
    </row>
    <row r="1009" spans="1:11" x14ac:dyDescent="0.25">
      <c r="A1009" s="3"/>
      <c r="B1009" s="54"/>
      <c r="C1009" s="3"/>
      <c r="D1009" s="3"/>
      <c r="E1009" s="42">
        <f t="shared" si="98"/>
        <v>0</v>
      </c>
      <c r="G1009" s="3"/>
      <c r="H1009" s="54"/>
      <c r="I1009" s="3"/>
      <c r="J1009" s="3"/>
      <c r="K1009" s="42">
        <f t="shared" si="99"/>
        <v>0</v>
      </c>
    </row>
    <row r="1010" spans="1:11" x14ac:dyDescent="0.25">
      <c r="A1010" s="3"/>
      <c r="B1010" s="54"/>
      <c r="C1010" s="3"/>
      <c r="D1010" s="3"/>
      <c r="E1010" s="42">
        <f t="shared" si="98"/>
        <v>0</v>
      </c>
      <c r="G1010" s="3"/>
      <c r="H1010" s="54"/>
      <c r="I1010" s="3"/>
      <c r="J1010" s="3"/>
      <c r="K1010" s="42">
        <f t="shared" si="99"/>
        <v>0</v>
      </c>
    </row>
    <row r="1011" spans="1:11" x14ac:dyDescent="0.25">
      <c r="A1011" s="3"/>
      <c r="B1011" s="54"/>
      <c r="C1011" s="3"/>
      <c r="D1011" s="3"/>
      <c r="E1011" s="42">
        <f t="shared" si="98"/>
        <v>0</v>
      </c>
      <c r="G1011" s="3"/>
      <c r="H1011" s="54"/>
      <c r="I1011" s="3"/>
      <c r="J1011" s="3"/>
      <c r="K1011" s="42">
        <f t="shared" si="99"/>
        <v>0</v>
      </c>
    </row>
    <row r="1012" spans="1:11" x14ac:dyDescent="0.25">
      <c r="A1012" s="3"/>
      <c r="B1012" s="54"/>
      <c r="C1012" s="3"/>
      <c r="D1012" s="3"/>
      <c r="E1012" s="42">
        <f t="shared" si="98"/>
        <v>0</v>
      </c>
      <c r="G1012" s="3"/>
      <c r="H1012" s="54"/>
      <c r="I1012" s="3"/>
      <c r="J1012" s="3"/>
      <c r="K1012" s="42">
        <f t="shared" si="99"/>
        <v>0</v>
      </c>
    </row>
    <row r="1013" spans="1:11" x14ac:dyDescent="0.25">
      <c r="A1013" s="3"/>
      <c r="B1013" s="54"/>
      <c r="C1013" s="3"/>
      <c r="D1013" s="3"/>
      <c r="E1013" s="42">
        <f t="shared" si="98"/>
        <v>0</v>
      </c>
      <c r="G1013" s="3"/>
      <c r="H1013" s="54"/>
      <c r="I1013" s="3"/>
      <c r="J1013" s="3"/>
      <c r="K1013" s="42">
        <f t="shared" si="99"/>
        <v>0</v>
      </c>
    </row>
    <row r="1014" spans="1:11" x14ac:dyDescent="0.25">
      <c r="A1014" s="3"/>
      <c r="B1014" s="54"/>
      <c r="C1014" s="3"/>
      <c r="D1014" s="3"/>
      <c r="E1014" s="42">
        <f t="shared" si="98"/>
        <v>0</v>
      </c>
      <c r="G1014" s="3"/>
      <c r="H1014" s="54"/>
      <c r="I1014" s="3"/>
      <c r="J1014" s="3"/>
      <c r="K1014" s="42">
        <f t="shared" si="99"/>
        <v>0</v>
      </c>
    </row>
    <row r="1015" spans="1:11" x14ac:dyDescent="0.25">
      <c r="A1015" s="2"/>
      <c r="I1015" s="5"/>
      <c r="J1015" s="5"/>
      <c r="K1015" s="5"/>
    </row>
    <row r="1016" spans="1:11" ht="18.75" x14ac:dyDescent="0.25">
      <c r="A1016" s="6" t="s">
        <v>10</v>
      </c>
      <c r="B1016" s="59" t="s">
        <v>0</v>
      </c>
      <c r="C1016" s="6" t="s">
        <v>2</v>
      </c>
      <c r="D1016" s="6" t="s">
        <v>9</v>
      </c>
      <c r="E1016" s="41" t="s">
        <v>1</v>
      </c>
      <c r="G1016" s="6" t="s">
        <v>10</v>
      </c>
      <c r="H1016" s="59" t="s">
        <v>0</v>
      </c>
      <c r="I1016" s="6" t="s">
        <v>2</v>
      </c>
      <c r="J1016" s="6" t="s">
        <v>9</v>
      </c>
      <c r="K1016" s="41" t="s">
        <v>1</v>
      </c>
    </row>
    <row r="1017" spans="1:11" s="18" customFormat="1" ht="21" x14ac:dyDescent="0.25">
      <c r="A1017" s="13" t="s">
        <v>11</v>
      </c>
      <c r="B1017" s="60"/>
      <c r="C1017" s="15" t="e">
        <f>B1017/E1017</f>
        <v>#DIV/0!</v>
      </c>
      <c r="D1017" s="16" t="e">
        <f>E1017/B1017</f>
        <v>#DIV/0!</v>
      </c>
      <c r="E1017" s="19">
        <f>SUM(E1019:E1035)</f>
        <v>0</v>
      </c>
      <c r="G1017" s="13" t="s">
        <v>11</v>
      </c>
      <c r="H1017" s="60"/>
      <c r="I1017" s="15" t="e">
        <f>H1017/K1017</f>
        <v>#DIV/0!</v>
      </c>
      <c r="J1017" s="16" t="e">
        <f>K1017/H1017</f>
        <v>#DIV/0!</v>
      </c>
      <c r="K1017" s="19">
        <f>SUM(K1019:K1035)</f>
        <v>0</v>
      </c>
    </row>
    <row r="1018" spans="1:11" ht="31.5" x14ac:dyDescent="0.25">
      <c r="A1018" s="9" t="s">
        <v>3</v>
      </c>
      <c r="B1018" s="61" t="s">
        <v>4</v>
      </c>
      <c r="C1018" s="10" t="s">
        <v>5</v>
      </c>
      <c r="D1018" s="9" t="s">
        <v>6</v>
      </c>
      <c r="E1018" s="11" t="s">
        <v>7</v>
      </c>
      <c r="F1018" s="2"/>
      <c r="G1018" s="9" t="s">
        <v>3</v>
      </c>
      <c r="H1018" s="61" t="s">
        <v>4</v>
      </c>
      <c r="I1018" s="10" t="s">
        <v>5</v>
      </c>
      <c r="J1018" s="9" t="s">
        <v>6</v>
      </c>
      <c r="K1018" s="11" t="s">
        <v>7</v>
      </c>
    </row>
    <row r="1019" spans="1:11" x14ac:dyDescent="0.25">
      <c r="A1019" s="3"/>
      <c r="B1019" s="54"/>
      <c r="C1019" s="3"/>
      <c r="D1019" s="3"/>
      <c r="E1019" s="42">
        <f>D1019*B1019</f>
        <v>0</v>
      </c>
      <c r="G1019" s="3"/>
      <c r="H1019" s="54"/>
      <c r="I1019" s="3"/>
      <c r="J1019" s="3"/>
      <c r="K1019" s="42">
        <f>J1019*H1019</f>
        <v>0</v>
      </c>
    </row>
    <row r="1020" spans="1:11" x14ac:dyDescent="0.25">
      <c r="A1020" s="3"/>
      <c r="B1020" s="54"/>
      <c r="C1020" s="3"/>
      <c r="D1020" s="3"/>
      <c r="E1020" s="42">
        <f t="shared" ref="E1020:E1035" si="100">D1020*B1020</f>
        <v>0</v>
      </c>
      <c r="G1020" s="3"/>
      <c r="H1020" s="54"/>
      <c r="I1020" s="3"/>
      <c r="J1020" s="3"/>
      <c r="K1020" s="42">
        <f t="shared" ref="K1020:K1035" si="101">J1020*H1020</f>
        <v>0</v>
      </c>
    </row>
    <row r="1021" spans="1:11" x14ac:dyDescent="0.25">
      <c r="A1021" s="3"/>
      <c r="B1021" s="54"/>
      <c r="C1021" s="3"/>
      <c r="D1021" s="3"/>
      <c r="E1021" s="42">
        <f t="shared" si="100"/>
        <v>0</v>
      </c>
      <c r="G1021" s="3"/>
      <c r="H1021" s="54"/>
      <c r="I1021" s="3"/>
      <c r="J1021" s="3"/>
      <c r="K1021" s="42">
        <f t="shared" si="101"/>
        <v>0</v>
      </c>
    </row>
    <row r="1022" spans="1:11" x14ac:dyDescent="0.25">
      <c r="A1022" s="3"/>
      <c r="B1022" s="54"/>
      <c r="C1022" s="3"/>
      <c r="D1022" s="3"/>
      <c r="E1022" s="42">
        <f t="shared" si="100"/>
        <v>0</v>
      </c>
      <c r="G1022" s="3"/>
      <c r="H1022" s="54"/>
      <c r="I1022" s="3"/>
      <c r="J1022" s="3"/>
      <c r="K1022" s="42">
        <f t="shared" si="101"/>
        <v>0</v>
      </c>
    </row>
    <row r="1023" spans="1:11" x14ac:dyDescent="0.25">
      <c r="A1023" s="3"/>
      <c r="B1023" s="54"/>
      <c r="C1023" s="3"/>
      <c r="D1023" s="3"/>
      <c r="E1023" s="42">
        <f t="shared" si="100"/>
        <v>0</v>
      </c>
      <c r="G1023" s="3"/>
      <c r="H1023" s="54"/>
      <c r="I1023" s="3"/>
      <c r="J1023" s="3"/>
      <c r="K1023" s="42">
        <f t="shared" si="101"/>
        <v>0</v>
      </c>
    </row>
    <row r="1024" spans="1:11" x14ac:dyDescent="0.25">
      <c r="A1024" s="3"/>
      <c r="B1024" s="54"/>
      <c r="C1024" s="3"/>
      <c r="D1024" s="3"/>
      <c r="E1024" s="42">
        <f t="shared" si="100"/>
        <v>0</v>
      </c>
      <c r="G1024" s="3"/>
      <c r="H1024" s="54"/>
      <c r="I1024" s="3"/>
      <c r="J1024" s="3"/>
      <c r="K1024" s="42">
        <f t="shared" si="101"/>
        <v>0</v>
      </c>
    </row>
    <row r="1025" spans="1:11" x14ac:dyDescent="0.25">
      <c r="A1025" s="3"/>
      <c r="B1025" s="54"/>
      <c r="C1025" s="3"/>
      <c r="D1025" s="3"/>
      <c r="E1025" s="42">
        <f t="shared" si="100"/>
        <v>0</v>
      </c>
      <c r="G1025" s="3"/>
      <c r="H1025" s="54"/>
      <c r="I1025" s="3"/>
      <c r="J1025" s="3"/>
      <c r="K1025" s="42">
        <f t="shared" si="101"/>
        <v>0</v>
      </c>
    </row>
    <row r="1026" spans="1:11" x14ac:dyDescent="0.25">
      <c r="A1026" s="3"/>
      <c r="B1026" s="54"/>
      <c r="C1026" s="3"/>
      <c r="D1026" s="3"/>
      <c r="E1026" s="42">
        <f t="shared" si="100"/>
        <v>0</v>
      </c>
      <c r="G1026" s="3"/>
      <c r="H1026" s="54"/>
      <c r="I1026" s="3"/>
      <c r="J1026" s="3"/>
      <c r="K1026" s="42">
        <f t="shared" si="101"/>
        <v>0</v>
      </c>
    </row>
    <row r="1027" spans="1:11" x14ac:dyDescent="0.25">
      <c r="A1027" s="3"/>
      <c r="B1027" s="54"/>
      <c r="C1027" s="3"/>
      <c r="D1027" s="3"/>
      <c r="E1027" s="42">
        <f t="shared" si="100"/>
        <v>0</v>
      </c>
      <c r="G1027" s="3"/>
      <c r="H1027" s="54"/>
      <c r="I1027" s="3"/>
      <c r="J1027" s="3"/>
      <c r="K1027" s="42">
        <f t="shared" si="101"/>
        <v>0</v>
      </c>
    </row>
    <row r="1028" spans="1:11" s="2" customFormat="1" x14ac:dyDescent="0.25">
      <c r="A1028" s="3"/>
      <c r="B1028" s="54"/>
      <c r="C1028" s="3"/>
      <c r="D1028" s="3"/>
      <c r="E1028" s="42">
        <f t="shared" si="100"/>
        <v>0</v>
      </c>
      <c r="F1028" s="1"/>
      <c r="G1028" s="3"/>
      <c r="H1028" s="54"/>
      <c r="I1028" s="3"/>
      <c r="J1028" s="3"/>
      <c r="K1028" s="42">
        <f t="shared" si="101"/>
        <v>0</v>
      </c>
    </row>
    <row r="1029" spans="1:11" x14ac:dyDescent="0.25">
      <c r="A1029" s="3"/>
      <c r="B1029" s="54"/>
      <c r="C1029" s="3"/>
      <c r="D1029" s="3"/>
      <c r="E1029" s="42">
        <f t="shared" si="100"/>
        <v>0</v>
      </c>
      <c r="G1029" s="3"/>
      <c r="H1029" s="54"/>
      <c r="I1029" s="3"/>
      <c r="J1029" s="3"/>
      <c r="K1029" s="42">
        <f t="shared" si="101"/>
        <v>0</v>
      </c>
    </row>
    <row r="1030" spans="1:11" x14ac:dyDescent="0.25">
      <c r="A1030" s="3"/>
      <c r="B1030" s="54"/>
      <c r="C1030" s="3"/>
      <c r="D1030" s="3"/>
      <c r="E1030" s="42">
        <f t="shared" si="100"/>
        <v>0</v>
      </c>
      <c r="G1030" s="3"/>
      <c r="H1030" s="54"/>
      <c r="I1030" s="3"/>
      <c r="J1030" s="3"/>
      <c r="K1030" s="42">
        <f t="shared" si="101"/>
        <v>0</v>
      </c>
    </row>
    <row r="1031" spans="1:11" x14ac:dyDescent="0.25">
      <c r="A1031" s="3"/>
      <c r="B1031" s="54"/>
      <c r="C1031" s="3"/>
      <c r="D1031" s="3"/>
      <c r="E1031" s="42">
        <f t="shared" si="100"/>
        <v>0</v>
      </c>
      <c r="G1031" s="3"/>
      <c r="H1031" s="54"/>
      <c r="I1031" s="3"/>
      <c r="J1031" s="3"/>
      <c r="K1031" s="42">
        <f t="shared" si="101"/>
        <v>0</v>
      </c>
    </row>
    <row r="1032" spans="1:11" x14ac:dyDescent="0.25">
      <c r="A1032" s="3"/>
      <c r="B1032" s="54"/>
      <c r="C1032" s="3"/>
      <c r="D1032" s="3"/>
      <c r="E1032" s="42">
        <f t="shared" si="100"/>
        <v>0</v>
      </c>
      <c r="G1032" s="3"/>
      <c r="H1032" s="54"/>
      <c r="I1032" s="3"/>
      <c r="J1032" s="3"/>
      <c r="K1032" s="42">
        <f t="shared" si="101"/>
        <v>0</v>
      </c>
    </row>
    <row r="1033" spans="1:11" x14ac:dyDescent="0.25">
      <c r="A1033" s="3"/>
      <c r="B1033" s="54"/>
      <c r="C1033" s="3"/>
      <c r="D1033" s="3"/>
      <c r="E1033" s="42">
        <f t="shared" si="100"/>
        <v>0</v>
      </c>
      <c r="G1033" s="3"/>
      <c r="H1033" s="54"/>
      <c r="I1033" s="3"/>
      <c r="J1033" s="3"/>
      <c r="K1033" s="42">
        <f t="shared" si="101"/>
        <v>0</v>
      </c>
    </row>
    <row r="1034" spans="1:11" x14ac:dyDescent="0.25">
      <c r="A1034" s="3"/>
      <c r="B1034" s="54"/>
      <c r="C1034" s="3"/>
      <c r="D1034" s="3"/>
      <c r="E1034" s="42">
        <f t="shared" si="100"/>
        <v>0</v>
      </c>
      <c r="G1034" s="3"/>
      <c r="H1034" s="54"/>
      <c r="I1034" s="3"/>
      <c r="J1034" s="3"/>
      <c r="K1034" s="42">
        <f t="shared" si="101"/>
        <v>0</v>
      </c>
    </row>
    <row r="1035" spans="1:11" x14ac:dyDescent="0.25">
      <c r="A1035" s="3"/>
      <c r="B1035" s="54"/>
      <c r="C1035" s="3"/>
      <c r="D1035" s="3"/>
      <c r="E1035" s="42">
        <f t="shared" si="100"/>
        <v>0</v>
      </c>
      <c r="G1035" s="3"/>
      <c r="H1035" s="54"/>
      <c r="I1035" s="3"/>
      <c r="J1035" s="3"/>
      <c r="K1035" s="42">
        <f t="shared" si="101"/>
        <v>0</v>
      </c>
    </row>
    <row r="1037" spans="1:11" ht="18.75" x14ac:dyDescent="0.25">
      <c r="A1037" s="6" t="s">
        <v>10</v>
      </c>
      <c r="B1037" s="59" t="s">
        <v>0</v>
      </c>
      <c r="C1037" s="6" t="s">
        <v>2</v>
      </c>
      <c r="D1037" s="6" t="s">
        <v>9</v>
      </c>
      <c r="E1037" s="41" t="s">
        <v>1</v>
      </c>
      <c r="G1037" s="6" t="s">
        <v>10</v>
      </c>
      <c r="H1037" s="59" t="s">
        <v>0</v>
      </c>
      <c r="I1037" s="6" t="s">
        <v>2</v>
      </c>
      <c r="J1037" s="6" t="s">
        <v>9</v>
      </c>
      <c r="K1037" s="41" t="s">
        <v>1</v>
      </c>
    </row>
    <row r="1038" spans="1:11" s="18" customFormat="1" ht="21" x14ac:dyDescent="0.25">
      <c r="A1038" s="13" t="s">
        <v>11</v>
      </c>
      <c r="B1038" s="60"/>
      <c r="C1038" s="15" t="e">
        <f>B1038/E1038</f>
        <v>#DIV/0!</v>
      </c>
      <c r="D1038" s="16" t="e">
        <f>E1038/B1038</f>
        <v>#DIV/0!</v>
      </c>
      <c r="E1038" s="19">
        <f>SUM(E1040:E1056)</f>
        <v>0</v>
      </c>
      <c r="G1038" s="13" t="s">
        <v>11</v>
      </c>
      <c r="H1038" s="60"/>
      <c r="I1038" s="15" t="e">
        <f>H1038/K1038</f>
        <v>#DIV/0!</v>
      </c>
      <c r="J1038" s="16" t="e">
        <f>K1038/H1038</f>
        <v>#DIV/0!</v>
      </c>
      <c r="K1038" s="19">
        <f>SUM(K1040:K1056)</f>
        <v>0</v>
      </c>
    </row>
    <row r="1039" spans="1:11" ht="31.5" x14ac:dyDescent="0.25">
      <c r="A1039" s="9" t="s">
        <v>3</v>
      </c>
      <c r="B1039" s="61" t="s">
        <v>4</v>
      </c>
      <c r="C1039" s="10" t="s">
        <v>5</v>
      </c>
      <c r="D1039" s="9" t="s">
        <v>6</v>
      </c>
      <c r="E1039" s="11" t="s">
        <v>7</v>
      </c>
      <c r="F1039" s="2"/>
      <c r="G1039" s="9" t="s">
        <v>3</v>
      </c>
      <c r="H1039" s="61" t="s">
        <v>4</v>
      </c>
      <c r="I1039" s="10" t="s">
        <v>5</v>
      </c>
      <c r="J1039" s="9" t="s">
        <v>6</v>
      </c>
      <c r="K1039" s="11" t="s">
        <v>7</v>
      </c>
    </row>
    <row r="1040" spans="1:11" x14ac:dyDescent="0.25">
      <c r="A1040" s="3"/>
      <c r="B1040" s="54"/>
      <c r="C1040" s="3"/>
      <c r="D1040" s="3"/>
      <c r="E1040" s="42">
        <f>D1040*B1040</f>
        <v>0</v>
      </c>
      <c r="G1040" s="3"/>
      <c r="H1040" s="54"/>
      <c r="I1040" s="3"/>
      <c r="J1040" s="3"/>
      <c r="K1040" s="42">
        <f>J1040*H1040</f>
        <v>0</v>
      </c>
    </row>
    <row r="1041" spans="1:11" x14ac:dyDescent="0.25">
      <c r="A1041" s="3"/>
      <c r="B1041" s="54"/>
      <c r="C1041" s="3"/>
      <c r="D1041" s="3"/>
      <c r="E1041" s="42">
        <f t="shared" ref="E1041:E1056" si="102">D1041*B1041</f>
        <v>0</v>
      </c>
      <c r="G1041" s="3"/>
      <c r="H1041" s="54"/>
      <c r="I1041" s="3"/>
      <c r="J1041" s="3"/>
      <c r="K1041" s="42">
        <f t="shared" ref="K1041:K1056" si="103">J1041*H1041</f>
        <v>0</v>
      </c>
    </row>
    <row r="1042" spans="1:11" x14ac:dyDescent="0.25">
      <c r="A1042" s="3"/>
      <c r="B1042" s="54"/>
      <c r="C1042" s="3"/>
      <c r="D1042" s="3"/>
      <c r="E1042" s="42">
        <f t="shared" si="102"/>
        <v>0</v>
      </c>
      <c r="G1042" s="3"/>
      <c r="H1042" s="54"/>
      <c r="I1042" s="3"/>
      <c r="J1042" s="3"/>
      <c r="K1042" s="42">
        <f t="shared" si="103"/>
        <v>0</v>
      </c>
    </row>
    <row r="1043" spans="1:11" x14ac:dyDescent="0.25">
      <c r="A1043" s="3"/>
      <c r="B1043" s="54"/>
      <c r="C1043" s="3"/>
      <c r="D1043" s="3"/>
      <c r="E1043" s="42">
        <f t="shared" si="102"/>
        <v>0</v>
      </c>
      <c r="G1043" s="3"/>
      <c r="H1043" s="54"/>
      <c r="I1043" s="3"/>
      <c r="J1043" s="3"/>
      <c r="K1043" s="42">
        <f t="shared" si="103"/>
        <v>0</v>
      </c>
    </row>
    <row r="1044" spans="1:11" x14ac:dyDescent="0.25">
      <c r="A1044" s="3"/>
      <c r="B1044" s="54"/>
      <c r="C1044" s="3"/>
      <c r="D1044" s="3"/>
      <c r="E1044" s="42">
        <f t="shared" si="102"/>
        <v>0</v>
      </c>
      <c r="G1044" s="3"/>
      <c r="H1044" s="54"/>
      <c r="I1044" s="3"/>
      <c r="J1044" s="3"/>
      <c r="K1044" s="42">
        <f t="shared" si="103"/>
        <v>0</v>
      </c>
    </row>
    <row r="1045" spans="1:11" x14ac:dyDescent="0.25">
      <c r="A1045" s="3"/>
      <c r="B1045" s="54"/>
      <c r="C1045" s="3"/>
      <c r="D1045" s="3"/>
      <c r="E1045" s="42">
        <f t="shared" si="102"/>
        <v>0</v>
      </c>
      <c r="G1045" s="3"/>
      <c r="H1045" s="54"/>
      <c r="I1045" s="3"/>
      <c r="J1045" s="3"/>
      <c r="K1045" s="42">
        <f t="shared" si="103"/>
        <v>0</v>
      </c>
    </row>
    <row r="1046" spans="1:11" x14ac:dyDescent="0.25">
      <c r="A1046" s="3"/>
      <c r="B1046" s="54"/>
      <c r="C1046" s="3"/>
      <c r="D1046" s="3"/>
      <c r="E1046" s="42">
        <f t="shared" si="102"/>
        <v>0</v>
      </c>
      <c r="G1046" s="3"/>
      <c r="H1046" s="54"/>
      <c r="I1046" s="3"/>
      <c r="J1046" s="3"/>
      <c r="K1046" s="42">
        <f t="shared" si="103"/>
        <v>0</v>
      </c>
    </row>
    <row r="1047" spans="1:11" x14ac:dyDescent="0.25">
      <c r="A1047" s="3"/>
      <c r="B1047" s="54"/>
      <c r="C1047" s="3"/>
      <c r="D1047" s="3"/>
      <c r="E1047" s="42">
        <f t="shared" si="102"/>
        <v>0</v>
      </c>
      <c r="G1047" s="3"/>
      <c r="H1047" s="54"/>
      <c r="I1047" s="3"/>
      <c r="J1047" s="3"/>
      <c r="K1047" s="42">
        <f t="shared" si="103"/>
        <v>0</v>
      </c>
    </row>
    <row r="1048" spans="1:11" x14ac:dyDescent="0.25">
      <c r="A1048" s="3"/>
      <c r="B1048" s="54"/>
      <c r="C1048" s="3"/>
      <c r="D1048" s="3"/>
      <c r="E1048" s="42">
        <f t="shared" si="102"/>
        <v>0</v>
      </c>
      <c r="G1048" s="3"/>
      <c r="H1048" s="54"/>
      <c r="I1048" s="3"/>
      <c r="J1048" s="3"/>
      <c r="K1048" s="42">
        <f t="shared" si="103"/>
        <v>0</v>
      </c>
    </row>
    <row r="1049" spans="1:11" s="2" customFormat="1" x14ac:dyDescent="0.25">
      <c r="A1049" s="3"/>
      <c r="B1049" s="54"/>
      <c r="C1049" s="3"/>
      <c r="D1049" s="3"/>
      <c r="E1049" s="42">
        <f t="shared" si="102"/>
        <v>0</v>
      </c>
      <c r="F1049" s="1"/>
      <c r="G1049" s="3"/>
      <c r="H1049" s="54"/>
      <c r="I1049" s="3"/>
      <c r="J1049" s="3"/>
      <c r="K1049" s="42">
        <f t="shared" si="103"/>
        <v>0</v>
      </c>
    </row>
    <row r="1050" spans="1:11" x14ac:dyDescent="0.25">
      <c r="A1050" s="3"/>
      <c r="B1050" s="54"/>
      <c r="C1050" s="3"/>
      <c r="D1050" s="3"/>
      <c r="E1050" s="42">
        <f t="shared" si="102"/>
        <v>0</v>
      </c>
      <c r="G1050" s="3"/>
      <c r="H1050" s="54"/>
      <c r="I1050" s="3"/>
      <c r="J1050" s="3"/>
      <c r="K1050" s="42">
        <f t="shared" si="103"/>
        <v>0</v>
      </c>
    </row>
    <row r="1051" spans="1:11" x14ac:dyDescent="0.25">
      <c r="A1051" s="3"/>
      <c r="B1051" s="54"/>
      <c r="C1051" s="3"/>
      <c r="D1051" s="3"/>
      <c r="E1051" s="42">
        <f t="shared" si="102"/>
        <v>0</v>
      </c>
      <c r="G1051" s="3"/>
      <c r="H1051" s="54"/>
      <c r="I1051" s="3"/>
      <c r="J1051" s="3"/>
      <c r="K1051" s="42">
        <f t="shared" si="103"/>
        <v>0</v>
      </c>
    </row>
    <row r="1052" spans="1:11" x14ac:dyDescent="0.25">
      <c r="A1052" s="3"/>
      <c r="B1052" s="54"/>
      <c r="C1052" s="3"/>
      <c r="D1052" s="3"/>
      <c r="E1052" s="42">
        <f t="shared" si="102"/>
        <v>0</v>
      </c>
      <c r="G1052" s="3"/>
      <c r="H1052" s="54"/>
      <c r="I1052" s="3"/>
      <c r="J1052" s="3"/>
      <c r="K1052" s="42">
        <f t="shared" si="103"/>
        <v>0</v>
      </c>
    </row>
    <row r="1053" spans="1:11" x14ac:dyDescent="0.25">
      <c r="A1053" s="3"/>
      <c r="B1053" s="54"/>
      <c r="C1053" s="3"/>
      <c r="D1053" s="3"/>
      <c r="E1053" s="42">
        <f t="shared" si="102"/>
        <v>0</v>
      </c>
      <c r="G1053" s="3"/>
      <c r="H1053" s="54"/>
      <c r="I1053" s="3"/>
      <c r="J1053" s="3"/>
      <c r="K1053" s="42">
        <f t="shared" si="103"/>
        <v>0</v>
      </c>
    </row>
    <row r="1054" spans="1:11" x14ac:dyDescent="0.25">
      <c r="A1054" s="3"/>
      <c r="B1054" s="54"/>
      <c r="C1054" s="3"/>
      <c r="D1054" s="3"/>
      <c r="E1054" s="42">
        <f t="shared" si="102"/>
        <v>0</v>
      </c>
      <c r="G1054" s="3"/>
      <c r="H1054" s="54"/>
      <c r="I1054" s="3"/>
      <c r="J1054" s="3"/>
      <c r="K1054" s="42">
        <f t="shared" si="103"/>
        <v>0</v>
      </c>
    </row>
    <row r="1055" spans="1:11" x14ac:dyDescent="0.25">
      <c r="A1055" s="3"/>
      <c r="B1055" s="54"/>
      <c r="C1055" s="3"/>
      <c r="D1055" s="3"/>
      <c r="E1055" s="42">
        <f t="shared" si="102"/>
        <v>0</v>
      </c>
      <c r="G1055" s="3"/>
      <c r="H1055" s="54"/>
      <c r="I1055" s="3"/>
      <c r="J1055" s="3"/>
      <c r="K1055" s="42">
        <f t="shared" si="103"/>
        <v>0</v>
      </c>
    </row>
    <row r="1056" spans="1:11" x14ac:dyDescent="0.25">
      <c r="A1056" s="3"/>
      <c r="B1056" s="54"/>
      <c r="C1056" s="3"/>
      <c r="D1056" s="3"/>
      <c r="E1056" s="42">
        <f t="shared" si="102"/>
        <v>0</v>
      </c>
      <c r="G1056" s="3"/>
      <c r="H1056" s="54"/>
      <c r="I1056" s="3"/>
      <c r="J1056" s="3"/>
      <c r="K1056" s="42">
        <f t="shared" si="103"/>
        <v>0</v>
      </c>
    </row>
    <row r="1058" spans="1:11" ht="18.75" x14ac:dyDescent="0.25">
      <c r="A1058" s="6" t="s">
        <v>10</v>
      </c>
      <c r="B1058" s="59" t="s">
        <v>0</v>
      </c>
      <c r="C1058" s="6" t="s">
        <v>2</v>
      </c>
      <c r="D1058" s="6" t="s">
        <v>9</v>
      </c>
      <c r="E1058" s="41" t="s">
        <v>1</v>
      </c>
      <c r="G1058" s="6" t="s">
        <v>10</v>
      </c>
      <c r="H1058" s="59" t="s">
        <v>0</v>
      </c>
      <c r="I1058" s="6" t="s">
        <v>2</v>
      </c>
      <c r="J1058" s="6" t="s">
        <v>9</v>
      </c>
      <c r="K1058" s="41" t="s">
        <v>1</v>
      </c>
    </row>
    <row r="1059" spans="1:11" s="18" customFormat="1" ht="21" x14ac:dyDescent="0.25">
      <c r="A1059" s="13" t="s">
        <v>11</v>
      </c>
      <c r="B1059" s="60"/>
      <c r="C1059" s="15" t="e">
        <f>B1059/E1059</f>
        <v>#DIV/0!</v>
      </c>
      <c r="D1059" s="16" t="e">
        <f>E1059/B1059</f>
        <v>#DIV/0!</v>
      </c>
      <c r="E1059" s="19">
        <f>SUM(E1061:E1077)</f>
        <v>0</v>
      </c>
      <c r="G1059" s="13" t="s">
        <v>11</v>
      </c>
      <c r="H1059" s="60"/>
      <c r="I1059" s="15" t="e">
        <f>H1059/K1059</f>
        <v>#DIV/0!</v>
      </c>
      <c r="J1059" s="16" t="e">
        <f>K1059/H1059</f>
        <v>#DIV/0!</v>
      </c>
      <c r="K1059" s="19">
        <f>SUM(K1061:K1077)</f>
        <v>0</v>
      </c>
    </row>
    <row r="1060" spans="1:11" ht="31.5" x14ac:dyDescent="0.25">
      <c r="A1060" s="9" t="s">
        <v>3</v>
      </c>
      <c r="B1060" s="61" t="s">
        <v>4</v>
      </c>
      <c r="C1060" s="10" t="s">
        <v>5</v>
      </c>
      <c r="D1060" s="9" t="s">
        <v>6</v>
      </c>
      <c r="E1060" s="11" t="s">
        <v>7</v>
      </c>
      <c r="F1060" s="2"/>
      <c r="G1060" s="9" t="s">
        <v>3</v>
      </c>
      <c r="H1060" s="61" t="s">
        <v>4</v>
      </c>
      <c r="I1060" s="10" t="s">
        <v>5</v>
      </c>
      <c r="J1060" s="9" t="s">
        <v>6</v>
      </c>
      <c r="K1060" s="11" t="s">
        <v>7</v>
      </c>
    </row>
    <row r="1061" spans="1:11" x14ac:dyDescent="0.25">
      <c r="A1061" s="3"/>
      <c r="B1061" s="54"/>
      <c r="C1061" s="3"/>
      <c r="D1061" s="3"/>
      <c r="E1061" s="42">
        <f>D1061*B1061</f>
        <v>0</v>
      </c>
      <c r="G1061" s="3"/>
      <c r="H1061" s="54"/>
      <c r="I1061" s="3"/>
      <c r="J1061" s="3"/>
      <c r="K1061" s="42">
        <f>J1061*H1061</f>
        <v>0</v>
      </c>
    </row>
    <row r="1062" spans="1:11" x14ac:dyDescent="0.25">
      <c r="A1062" s="3"/>
      <c r="B1062" s="54"/>
      <c r="C1062" s="3"/>
      <c r="D1062" s="3"/>
      <c r="E1062" s="42">
        <f t="shared" ref="E1062:E1077" si="104">D1062*B1062</f>
        <v>0</v>
      </c>
      <c r="G1062" s="3"/>
      <c r="H1062" s="54"/>
      <c r="I1062" s="3"/>
      <c r="J1062" s="3"/>
      <c r="K1062" s="42">
        <f t="shared" ref="K1062:K1077" si="105">J1062*H1062</f>
        <v>0</v>
      </c>
    </row>
    <row r="1063" spans="1:11" x14ac:dyDescent="0.25">
      <c r="A1063" s="3"/>
      <c r="B1063" s="54"/>
      <c r="C1063" s="3"/>
      <c r="D1063" s="3"/>
      <c r="E1063" s="42">
        <f t="shared" si="104"/>
        <v>0</v>
      </c>
      <c r="G1063" s="3"/>
      <c r="H1063" s="54"/>
      <c r="I1063" s="3"/>
      <c r="J1063" s="3"/>
      <c r="K1063" s="42">
        <f t="shared" si="105"/>
        <v>0</v>
      </c>
    </row>
    <row r="1064" spans="1:11" x14ac:dyDescent="0.25">
      <c r="A1064" s="3"/>
      <c r="B1064" s="54"/>
      <c r="C1064" s="3"/>
      <c r="D1064" s="3"/>
      <c r="E1064" s="42">
        <f t="shared" si="104"/>
        <v>0</v>
      </c>
      <c r="G1064" s="3"/>
      <c r="H1064" s="54"/>
      <c r="I1064" s="3"/>
      <c r="J1064" s="3"/>
      <c r="K1064" s="42">
        <f t="shared" si="105"/>
        <v>0</v>
      </c>
    </row>
    <row r="1065" spans="1:11" x14ac:dyDescent="0.25">
      <c r="A1065" s="3"/>
      <c r="B1065" s="54"/>
      <c r="C1065" s="3"/>
      <c r="D1065" s="3"/>
      <c r="E1065" s="42">
        <f t="shared" si="104"/>
        <v>0</v>
      </c>
      <c r="G1065" s="3"/>
      <c r="H1065" s="54"/>
      <c r="I1065" s="3"/>
      <c r="J1065" s="3"/>
      <c r="K1065" s="42">
        <f t="shared" si="105"/>
        <v>0</v>
      </c>
    </row>
    <row r="1066" spans="1:11" x14ac:dyDescent="0.25">
      <c r="A1066" s="3"/>
      <c r="B1066" s="54"/>
      <c r="C1066" s="3"/>
      <c r="D1066" s="3"/>
      <c r="E1066" s="42">
        <f t="shared" si="104"/>
        <v>0</v>
      </c>
      <c r="G1066" s="3"/>
      <c r="H1066" s="54"/>
      <c r="I1066" s="3"/>
      <c r="J1066" s="3"/>
      <c r="K1066" s="42">
        <f t="shared" si="105"/>
        <v>0</v>
      </c>
    </row>
    <row r="1067" spans="1:11" x14ac:dyDescent="0.25">
      <c r="A1067" s="3"/>
      <c r="B1067" s="54"/>
      <c r="C1067" s="3"/>
      <c r="D1067" s="3"/>
      <c r="E1067" s="42">
        <f t="shared" si="104"/>
        <v>0</v>
      </c>
      <c r="G1067" s="3"/>
      <c r="H1067" s="54"/>
      <c r="I1067" s="3"/>
      <c r="J1067" s="3"/>
      <c r="K1067" s="42">
        <f t="shared" si="105"/>
        <v>0</v>
      </c>
    </row>
    <row r="1068" spans="1:11" x14ac:dyDescent="0.25">
      <c r="A1068" s="3"/>
      <c r="B1068" s="54"/>
      <c r="C1068" s="3"/>
      <c r="D1068" s="3"/>
      <c r="E1068" s="42">
        <f t="shared" si="104"/>
        <v>0</v>
      </c>
      <c r="G1068" s="3"/>
      <c r="H1068" s="54"/>
      <c r="I1068" s="3"/>
      <c r="J1068" s="3"/>
      <c r="K1068" s="42">
        <f t="shared" si="105"/>
        <v>0</v>
      </c>
    </row>
    <row r="1069" spans="1:11" x14ac:dyDescent="0.25">
      <c r="A1069" s="3"/>
      <c r="B1069" s="54"/>
      <c r="C1069" s="3"/>
      <c r="D1069" s="3"/>
      <c r="E1069" s="42">
        <f t="shared" si="104"/>
        <v>0</v>
      </c>
      <c r="G1069" s="3"/>
      <c r="H1069" s="54"/>
      <c r="I1069" s="3"/>
      <c r="J1069" s="3"/>
      <c r="K1069" s="42">
        <f t="shared" si="105"/>
        <v>0</v>
      </c>
    </row>
    <row r="1070" spans="1:11" s="2" customFormat="1" x14ac:dyDescent="0.25">
      <c r="A1070" s="3"/>
      <c r="B1070" s="54"/>
      <c r="C1070" s="3"/>
      <c r="D1070" s="3"/>
      <c r="E1070" s="42">
        <f t="shared" si="104"/>
        <v>0</v>
      </c>
      <c r="F1070" s="1"/>
      <c r="G1070" s="3"/>
      <c r="H1070" s="54"/>
      <c r="I1070" s="3"/>
      <c r="J1070" s="3"/>
      <c r="K1070" s="42">
        <f t="shared" si="105"/>
        <v>0</v>
      </c>
    </row>
    <row r="1071" spans="1:11" x14ac:dyDescent="0.25">
      <c r="A1071" s="3"/>
      <c r="B1071" s="54"/>
      <c r="C1071" s="3"/>
      <c r="D1071" s="3"/>
      <c r="E1071" s="42">
        <f t="shared" si="104"/>
        <v>0</v>
      </c>
      <c r="G1071" s="3"/>
      <c r="H1071" s="54"/>
      <c r="I1071" s="3"/>
      <c r="J1071" s="3"/>
      <c r="K1071" s="42">
        <f t="shared" si="105"/>
        <v>0</v>
      </c>
    </row>
    <row r="1072" spans="1:11" x14ac:dyDescent="0.25">
      <c r="A1072" s="3"/>
      <c r="B1072" s="54"/>
      <c r="C1072" s="3"/>
      <c r="D1072" s="3"/>
      <c r="E1072" s="42">
        <f t="shared" si="104"/>
        <v>0</v>
      </c>
      <c r="G1072" s="3"/>
      <c r="H1072" s="54"/>
      <c r="I1072" s="3"/>
      <c r="J1072" s="3"/>
      <c r="K1072" s="42">
        <f t="shared" si="105"/>
        <v>0</v>
      </c>
    </row>
    <row r="1073" spans="1:11" x14ac:dyDescent="0.25">
      <c r="A1073" s="3"/>
      <c r="B1073" s="54"/>
      <c r="C1073" s="3"/>
      <c r="D1073" s="3"/>
      <c r="E1073" s="42">
        <f t="shared" si="104"/>
        <v>0</v>
      </c>
      <c r="G1073" s="3"/>
      <c r="H1073" s="54"/>
      <c r="I1073" s="3"/>
      <c r="J1073" s="3"/>
      <c r="K1073" s="42">
        <f t="shared" si="105"/>
        <v>0</v>
      </c>
    </row>
    <row r="1074" spans="1:11" x14ac:dyDescent="0.25">
      <c r="A1074" s="3"/>
      <c r="B1074" s="54"/>
      <c r="C1074" s="3"/>
      <c r="D1074" s="3"/>
      <c r="E1074" s="42">
        <f t="shared" si="104"/>
        <v>0</v>
      </c>
      <c r="G1074" s="3"/>
      <c r="H1074" s="54"/>
      <c r="I1074" s="3"/>
      <c r="J1074" s="3"/>
      <c r="K1074" s="42">
        <f t="shared" si="105"/>
        <v>0</v>
      </c>
    </row>
    <row r="1075" spans="1:11" x14ac:dyDescent="0.25">
      <c r="A1075" s="3"/>
      <c r="B1075" s="54"/>
      <c r="C1075" s="3"/>
      <c r="D1075" s="3"/>
      <c r="E1075" s="42">
        <f t="shared" si="104"/>
        <v>0</v>
      </c>
      <c r="G1075" s="3"/>
      <c r="H1075" s="54"/>
      <c r="I1075" s="3"/>
      <c r="J1075" s="3"/>
      <c r="K1075" s="42">
        <f t="shared" si="105"/>
        <v>0</v>
      </c>
    </row>
    <row r="1076" spans="1:11" x14ac:dyDescent="0.25">
      <c r="A1076" s="3"/>
      <c r="B1076" s="54"/>
      <c r="C1076" s="3"/>
      <c r="D1076" s="3"/>
      <c r="E1076" s="42">
        <f t="shared" si="104"/>
        <v>0</v>
      </c>
      <c r="G1076" s="3"/>
      <c r="H1076" s="54"/>
      <c r="I1076" s="3"/>
      <c r="J1076" s="3"/>
      <c r="K1076" s="42">
        <f t="shared" si="105"/>
        <v>0</v>
      </c>
    </row>
    <row r="1077" spans="1:11" x14ac:dyDescent="0.25">
      <c r="A1077" s="3"/>
      <c r="B1077" s="54"/>
      <c r="C1077" s="3"/>
      <c r="D1077" s="3"/>
      <c r="E1077" s="42">
        <f t="shared" si="104"/>
        <v>0</v>
      </c>
      <c r="G1077" s="3"/>
      <c r="H1077" s="54"/>
      <c r="I1077" s="3"/>
      <c r="J1077" s="3"/>
      <c r="K1077" s="42">
        <f t="shared" si="105"/>
        <v>0</v>
      </c>
    </row>
    <row r="1079" spans="1:11" ht="18.75" x14ac:dyDescent="0.25">
      <c r="A1079" s="6" t="s">
        <v>10</v>
      </c>
      <c r="B1079" s="59" t="s">
        <v>0</v>
      </c>
      <c r="C1079" s="6" t="s">
        <v>2</v>
      </c>
      <c r="D1079" s="6" t="s">
        <v>9</v>
      </c>
      <c r="E1079" s="41" t="s">
        <v>1</v>
      </c>
      <c r="G1079" s="6" t="s">
        <v>10</v>
      </c>
      <c r="H1079" s="59" t="s">
        <v>0</v>
      </c>
      <c r="I1079" s="6" t="s">
        <v>2</v>
      </c>
      <c r="J1079" s="6" t="s">
        <v>9</v>
      </c>
      <c r="K1079" s="41" t="s">
        <v>1</v>
      </c>
    </row>
    <row r="1080" spans="1:11" s="18" customFormat="1" ht="21" x14ac:dyDescent="0.25">
      <c r="A1080" s="13" t="s">
        <v>11</v>
      </c>
      <c r="B1080" s="60"/>
      <c r="C1080" s="15" t="e">
        <f>B1080/E1080</f>
        <v>#DIV/0!</v>
      </c>
      <c r="D1080" s="16" t="e">
        <f>E1080/B1080</f>
        <v>#DIV/0!</v>
      </c>
      <c r="E1080" s="19">
        <f>SUM(E1082:E1098)</f>
        <v>0</v>
      </c>
      <c r="G1080" s="13" t="s">
        <v>11</v>
      </c>
      <c r="H1080" s="60"/>
      <c r="I1080" s="15" t="e">
        <f>H1080/K1080</f>
        <v>#DIV/0!</v>
      </c>
      <c r="J1080" s="16" t="e">
        <f>K1080/H1080</f>
        <v>#DIV/0!</v>
      </c>
      <c r="K1080" s="19">
        <f>SUM(K1082:K1098)</f>
        <v>0</v>
      </c>
    </row>
    <row r="1081" spans="1:11" ht="31.5" x14ac:dyDescent="0.25">
      <c r="A1081" s="9" t="s">
        <v>3</v>
      </c>
      <c r="B1081" s="61" t="s">
        <v>4</v>
      </c>
      <c r="C1081" s="10" t="s">
        <v>5</v>
      </c>
      <c r="D1081" s="9" t="s">
        <v>6</v>
      </c>
      <c r="E1081" s="11" t="s">
        <v>7</v>
      </c>
      <c r="F1081" s="2"/>
      <c r="G1081" s="9" t="s">
        <v>3</v>
      </c>
      <c r="H1081" s="61" t="s">
        <v>4</v>
      </c>
      <c r="I1081" s="10" t="s">
        <v>5</v>
      </c>
      <c r="J1081" s="9" t="s">
        <v>6</v>
      </c>
      <c r="K1081" s="11" t="s">
        <v>7</v>
      </c>
    </row>
    <row r="1082" spans="1:11" x14ac:dyDescent="0.25">
      <c r="A1082" s="3"/>
      <c r="B1082" s="54"/>
      <c r="C1082" s="3"/>
      <c r="D1082" s="3"/>
      <c r="E1082" s="42">
        <f>D1082*B1082</f>
        <v>0</v>
      </c>
      <c r="G1082" s="3"/>
      <c r="H1082" s="54"/>
      <c r="I1082" s="3"/>
      <c r="J1082" s="3"/>
      <c r="K1082" s="42">
        <f>J1082*H1082</f>
        <v>0</v>
      </c>
    </row>
    <row r="1083" spans="1:11" x14ac:dyDescent="0.25">
      <c r="A1083" s="3"/>
      <c r="B1083" s="54"/>
      <c r="C1083" s="3"/>
      <c r="D1083" s="3"/>
      <c r="E1083" s="42">
        <f t="shared" ref="E1083:E1098" si="106">D1083*B1083</f>
        <v>0</v>
      </c>
      <c r="G1083" s="3"/>
      <c r="H1083" s="54"/>
      <c r="I1083" s="3"/>
      <c r="J1083" s="3"/>
      <c r="K1083" s="42">
        <f t="shared" ref="K1083:K1098" si="107">J1083*H1083</f>
        <v>0</v>
      </c>
    </row>
    <row r="1084" spans="1:11" x14ac:dyDescent="0.25">
      <c r="A1084" s="3"/>
      <c r="B1084" s="54"/>
      <c r="C1084" s="3"/>
      <c r="D1084" s="3"/>
      <c r="E1084" s="42">
        <f t="shared" si="106"/>
        <v>0</v>
      </c>
      <c r="G1084" s="3"/>
      <c r="H1084" s="54"/>
      <c r="I1084" s="3"/>
      <c r="J1084" s="3"/>
      <c r="K1084" s="42">
        <f t="shared" si="107"/>
        <v>0</v>
      </c>
    </row>
    <row r="1085" spans="1:11" x14ac:dyDescent="0.25">
      <c r="A1085" s="3"/>
      <c r="B1085" s="54"/>
      <c r="C1085" s="3"/>
      <c r="D1085" s="3"/>
      <c r="E1085" s="42">
        <f t="shared" si="106"/>
        <v>0</v>
      </c>
      <c r="G1085" s="3"/>
      <c r="H1085" s="54"/>
      <c r="I1085" s="3"/>
      <c r="J1085" s="3"/>
      <c r="K1085" s="42">
        <f t="shared" si="107"/>
        <v>0</v>
      </c>
    </row>
    <row r="1086" spans="1:11" x14ac:dyDescent="0.25">
      <c r="A1086" s="3"/>
      <c r="B1086" s="54"/>
      <c r="C1086" s="3"/>
      <c r="D1086" s="3"/>
      <c r="E1086" s="42">
        <f t="shared" si="106"/>
        <v>0</v>
      </c>
      <c r="G1086" s="3"/>
      <c r="H1086" s="54"/>
      <c r="I1086" s="3"/>
      <c r="J1086" s="3"/>
      <c r="K1086" s="42">
        <f t="shared" si="107"/>
        <v>0</v>
      </c>
    </row>
    <row r="1087" spans="1:11" x14ac:dyDescent="0.25">
      <c r="A1087" s="3"/>
      <c r="B1087" s="54"/>
      <c r="C1087" s="3"/>
      <c r="D1087" s="3"/>
      <c r="E1087" s="42">
        <f t="shared" si="106"/>
        <v>0</v>
      </c>
      <c r="G1087" s="3"/>
      <c r="H1087" s="54"/>
      <c r="I1087" s="3"/>
      <c r="J1087" s="3"/>
      <c r="K1087" s="42">
        <f t="shared" si="107"/>
        <v>0</v>
      </c>
    </row>
    <row r="1088" spans="1:11" x14ac:dyDescent="0.25">
      <c r="A1088" s="3"/>
      <c r="B1088" s="54"/>
      <c r="C1088" s="3"/>
      <c r="D1088" s="3"/>
      <c r="E1088" s="42">
        <f t="shared" si="106"/>
        <v>0</v>
      </c>
      <c r="G1088" s="3"/>
      <c r="H1088" s="54"/>
      <c r="I1088" s="3"/>
      <c r="J1088" s="3"/>
      <c r="K1088" s="42">
        <f t="shared" si="107"/>
        <v>0</v>
      </c>
    </row>
    <row r="1089" spans="1:11" x14ac:dyDescent="0.25">
      <c r="A1089" s="3"/>
      <c r="B1089" s="54"/>
      <c r="C1089" s="3"/>
      <c r="D1089" s="3"/>
      <c r="E1089" s="42">
        <f t="shared" si="106"/>
        <v>0</v>
      </c>
      <c r="G1089" s="3"/>
      <c r="H1089" s="54"/>
      <c r="I1089" s="3"/>
      <c r="J1089" s="3"/>
      <c r="K1089" s="42">
        <f t="shared" si="107"/>
        <v>0</v>
      </c>
    </row>
    <row r="1090" spans="1:11" x14ac:dyDescent="0.25">
      <c r="A1090" s="3"/>
      <c r="B1090" s="54"/>
      <c r="C1090" s="3"/>
      <c r="D1090" s="3"/>
      <c r="E1090" s="42">
        <f t="shared" si="106"/>
        <v>0</v>
      </c>
      <c r="G1090" s="3"/>
      <c r="H1090" s="54"/>
      <c r="I1090" s="3"/>
      <c r="J1090" s="3"/>
      <c r="K1090" s="42">
        <f t="shared" si="107"/>
        <v>0</v>
      </c>
    </row>
    <row r="1091" spans="1:11" s="2" customFormat="1" x14ac:dyDescent="0.25">
      <c r="A1091" s="3"/>
      <c r="B1091" s="54"/>
      <c r="C1091" s="3"/>
      <c r="D1091" s="3"/>
      <c r="E1091" s="42">
        <f t="shared" si="106"/>
        <v>0</v>
      </c>
      <c r="F1091" s="1"/>
      <c r="G1091" s="3"/>
      <c r="H1091" s="54"/>
      <c r="I1091" s="3"/>
      <c r="J1091" s="3"/>
      <c r="K1091" s="42">
        <f t="shared" si="107"/>
        <v>0</v>
      </c>
    </row>
    <row r="1092" spans="1:11" x14ac:dyDescent="0.25">
      <c r="A1092" s="3"/>
      <c r="B1092" s="54"/>
      <c r="C1092" s="3"/>
      <c r="D1092" s="3"/>
      <c r="E1092" s="42">
        <f t="shared" si="106"/>
        <v>0</v>
      </c>
      <c r="G1092" s="3"/>
      <c r="H1092" s="54"/>
      <c r="I1092" s="3"/>
      <c r="J1092" s="3"/>
      <c r="K1092" s="42">
        <f t="shared" si="107"/>
        <v>0</v>
      </c>
    </row>
    <row r="1093" spans="1:11" x14ac:dyDescent="0.25">
      <c r="A1093" s="3"/>
      <c r="B1093" s="54"/>
      <c r="C1093" s="3"/>
      <c r="D1093" s="3"/>
      <c r="E1093" s="42">
        <f t="shared" si="106"/>
        <v>0</v>
      </c>
      <c r="G1093" s="3"/>
      <c r="H1093" s="54"/>
      <c r="I1093" s="3"/>
      <c r="J1093" s="3"/>
      <c r="K1093" s="42">
        <f t="shared" si="107"/>
        <v>0</v>
      </c>
    </row>
    <row r="1094" spans="1:11" x14ac:dyDescent="0.25">
      <c r="A1094" s="3"/>
      <c r="B1094" s="54"/>
      <c r="C1094" s="3"/>
      <c r="D1094" s="3"/>
      <c r="E1094" s="42">
        <f t="shared" si="106"/>
        <v>0</v>
      </c>
      <c r="G1094" s="3"/>
      <c r="H1094" s="54"/>
      <c r="I1094" s="3"/>
      <c r="J1094" s="3"/>
      <c r="K1094" s="42">
        <f t="shared" si="107"/>
        <v>0</v>
      </c>
    </row>
    <row r="1095" spans="1:11" x14ac:dyDescent="0.25">
      <c r="A1095" s="3"/>
      <c r="B1095" s="54"/>
      <c r="C1095" s="3"/>
      <c r="D1095" s="3"/>
      <c r="E1095" s="42">
        <f t="shared" si="106"/>
        <v>0</v>
      </c>
      <c r="G1095" s="3"/>
      <c r="H1095" s="54"/>
      <c r="I1095" s="3"/>
      <c r="J1095" s="3"/>
      <c r="K1095" s="42">
        <f t="shared" si="107"/>
        <v>0</v>
      </c>
    </row>
    <row r="1096" spans="1:11" x14ac:dyDescent="0.25">
      <c r="A1096" s="3"/>
      <c r="B1096" s="54"/>
      <c r="C1096" s="3"/>
      <c r="D1096" s="3"/>
      <c r="E1096" s="42">
        <f t="shared" si="106"/>
        <v>0</v>
      </c>
      <c r="G1096" s="3"/>
      <c r="H1096" s="54"/>
      <c r="I1096" s="3"/>
      <c r="J1096" s="3"/>
      <c r="K1096" s="42">
        <f t="shared" si="107"/>
        <v>0</v>
      </c>
    </row>
    <row r="1097" spans="1:11" x14ac:dyDescent="0.25">
      <c r="A1097" s="3"/>
      <c r="B1097" s="54"/>
      <c r="C1097" s="3"/>
      <c r="D1097" s="3"/>
      <c r="E1097" s="42">
        <f t="shared" si="106"/>
        <v>0</v>
      </c>
      <c r="G1097" s="3"/>
      <c r="H1097" s="54"/>
      <c r="I1097" s="3"/>
      <c r="J1097" s="3"/>
      <c r="K1097" s="42">
        <f t="shared" si="107"/>
        <v>0</v>
      </c>
    </row>
    <row r="1098" spans="1:11" x14ac:dyDescent="0.25">
      <c r="A1098" s="3"/>
      <c r="B1098" s="54"/>
      <c r="C1098" s="3"/>
      <c r="D1098" s="3"/>
      <c r="E1098" s="42">
        <f t="shared" si="106"/>
        <v>0</v>
      </c>
      <c r="G1098" s="3"/>
      <c r="H1098" s="54"/>
      <c r="I1098" s="3"/>
      <c r="J1098" s="3"/>
      <c r="K1098" s="42">
        <f t="shared" si="107"/>
        <v>0</v>
      </c>
    </row>
    <row r="1100" spans="1:11" ht="18.75" x14ac:dyDescent="0.25">
      <c r="A1100" s="6" t="s">
        <v>10</v>
      </c>
      <c r="B1100" s="59" t="s">
        <v>0</v>
      </c>
      <c r="C1100" s="6" t="s">
        <v>2</v>
      </c>
      <c r="D1100" s="6" t="s">
        <v>9</v>
      </c>
      <c r="E1100" s="41" t="s">
        <v>1</v>
      </c>
      <c r="G1100" s="6" t="s">
        <v>10</v>
      </c>
      <c r="H1100" s="59" t="s">
        <v>0</v>
      </c>
      <c r="I1100" s="6" t="s">
        <v>2</v>
      </c>
      <c r="J1100" s="6" t="s">
        <v>9</v>
      </c>
      <c r="K1100" s="41" t="s">
        <v>1</v>
      </c>
    </row>
    <row r="1101" spans="1:11" s="18" customFormat="1" ht="21" x14ac:dyDescent="0.25">
      <c r="A1101" s="13" t="s">
        <v>11</v>
      </c>
      <c r="B1101" s="60"/>
      <c r="C1101" s="15" t="e">
        <f>B1101/E1101</f>
        <v>#DIV/0!</v>
      </c>
      <c r="D1101" s="16" t="e">
        <f>E1101/B1101</f>
        <v>#DIV/0!</v>
      </c>
      <c r="E1101" s="19">
        <f>SUM(E1103:E1119)</f>
        <v>0</v>
      </c>
      <c r="G1101" s="13" t="s">
        <v>11</v>
      </c>
      <c r="H1101" s="60"/>
      <c r="I1101" s="15" t="e">
        <f>H1101/K1101</f>
        <v>#DIV/0!</v>
      </c>
      <c r="J1101" s="16" t="e">
        <f>K1101/H1101</f>
        <v>#DIV/0!</v>
      </c>
      <c r="K1101" s="19">
        <f>SUM(K1103:K1119)</f>
        <v>0</v>
      </c>
    </row>
    <row r="1102" spans="1:11" ht="31.5" x14ac:dyDescent="0.25">
      <c r="A1102" s="9" t="s">
        <v>3</v>
      </c>
      <c r="B1102" s="61" t="s">
        <v>4</v>
      </c>
      <c r="C1102" s="10" t="s">
        <v>5</v>
      </c>
      <c r="D1102" s="9" t="s">
        <v>6</v>
      </c>
      <c r="E1102" s="11" t="s">
        <v>7</v>
      </c>
      <c r="F1102" s="2"/>
      <c r="G1102" s="9" t="s">
        <v>3</v>
      </c>
      <c r="H1102" s="61" t="s">
        <v>4</v>
      </c>
      <c r="I1102" s="10" t="s">
        <v>5</v>
      </c>
      <c r="J1102" s="9" t="s">
        <v>6</v>
      </c>
      <c r="K1102" s="11" t="s">
        <v>7</v>
      </c>
    </row>
    <row r="1103" spans="1:11" x14ac:dyDescent="0.25">
      <c r="A1103" s="3"/>
      <c r="B1103" s="54"/>
      <c r="C1103" s="3"/>
      <c r="D1103" s="3"/>
      <c r="E1103" s="42">
        <f>D1103*B1103</f>
        <v>0</v>
      </c>
      <c r="G1103" s="3"/>
      <c r="H1103" s="54"/>
      <c r="I1103" s="3"/>
      <c r="J1103" s="3"/>
      <c r="K1103" s="42">
        <f>J1103*H1103</f>
        <v>0</v>
      </c>
    </row>
    <row r="1104" spans="1:11" x14ac:dyDescent="0.25">
      <c r="A1104" s="3"/>
      <c r="B1104" s="54"/>
      <c r="C1104" s="3"/>
      <c r="D1104" s="3"/>
      <c r="E1104" s="42">
        <f t="shared" ref="E1104:E1119" si="108">D1104*B1104</f>
        <v>0</v>
      </c>
      <c r="G1104" s="3"/>
      <c r="H1104" s="54"/>
      <c r="I1104" s="3"/>
      <c r="J1104" s="3"/>
      <c r="K1104" s="42">
        <f t="shared" ref="K1104:K1119" si="109">J1104*H1104</f>
        <v>0</v>
      </c>
    </row>
    <row r="1105" spans="1:11" x14ac:dyDescent="0.25">
      <c r="A1105" s="3"/>
      <c r="B1105" s="54"/>
      <c r="C1105" s="3"/>
      <c r="D1105" s="3"/>
      <c r="E1105" s="42">
        <f t="shared" si="108"/>
        <v>0</v>
      </c>
      <c r="G1105" s="3"/>
      <c r="H1105" s="54"/>
      <c r="I1105" s="3"/>
      <c r="J1105" s="3"/>
      <c r="K1105" s="42">
        <f t="shared" si="109"/>
        <v>0</v>
      </c>
    </row>
    <row r="1106" spans="1:11" x14ac:dyDescent="0.25">
      <c r="A1106" s="3"/>
      <c r="B1106" s="54"/>
      <c r="C1106" s="3"/>
      <c r="D1106" s="3"/>
      <c r="E1106" s="42">
        <f t="shared" si="108"/>
        <v>0</v>
      </c>
      <c r="G1106" s="3"/>
      <c r="H1106" s="54"/>
      <c r="I1106" s="3"/>
      <c r="J1106" s="3"/>
      <c r="K1106" s="42">
        <f t="shared" si="109"/>
        <v>0</v>
      </c>
    </row>
    <row r="1107" spans="1:11" x14ac:dyDescent="0.25">
      <c r="A1107" s="3"/>
      <c r="B1107" s="54"/>
      <c r="C1107" s="3"/>
      <c r="D1107" s="3"/>
      <c r="E1107" s="42">
        <f t="shared" si="108"/>
        <v>0</v>
      </c>
      <c r="G1107" s="3"/>
      <c r="H1107" s="54"/>
      <c r="I1107" s="3"/>
      <c r="J1107" s="3"/>
      <c r="K1107" s="42">
        <f t="shared" si="109"/>
        <v>0</v>
      </c>
    </row>
    <row r="1108" spans="1:11" x14ac:dyDescent="0.25">
      <c r="A1108" s="3"/>
      <c r="B1108" s="54"/>
      <c r="C1108" s="3"/>
      <c r="D1108" s="3"/>
      <c r="E1108" s="42">
        <f t="shared" si="108"/>
        <v>0</v>
      </c>
      <c r="G1108" s="3"/>
      <c r="H1108" s="54"/>
      <c r="I1108" s="3"/>
      <c r="J1108" s="3"/>
      <c r="K1108" s="42">
        <f t="shared" si="109"/>
        <v>0</v>
      </c>
    </row>
    <row r="1109" spans="1:11" x14ac:dyDescent="0.25">
      <c r="A1109" s="3"/>
      <c r="B1109" s="54"/>
      <c r="C1109" s="3"/>
      <c r="D1109" s="3"/>
      <c r="E1109" s="42">
        <f t="shared" si="108"/>
        <v>0</v>
      </c>
      <c r="G1109" s="3"/>
      <c r="H1109" s="54"/>
      <c r="I1109" s="3"/>
      <c r="J1109" s="3"/>
      <c r="K1109" s="42">
        <f t="shared" si="109"/>
        <v>0</v>
      </c>
    </row>
    <row r="1110" spans="1:11" x14ac:dyDescent="0.25">
      <c r="A1110" s="3"/>
      <c r="B1110" s="54"/>
      <c r="C1110" s="3"/>
      <c r="D1110" s="3"/>
      <c r="E1110" s="42">
        <f t="shared" si="108"/>
        <v>0</v>
      </c>
      <c r="G1110" s="3"/>
      <c r="H1110" s="54"/>
      <c r="I1110" s="3"/>
      <c r="J1110" s="3"/>
      <c r="K1110" s="42">
        <f t="shared" si="109"/>
        <v>0</v>
      </c>
    </row>
    <row r="1111" spans="1:11" x14ac:dyDescent="0.25">
      <c r="A1111" s="3"/>
      <c r="B1111" s="54"/>
      <c r="C1111" s="3"/>
      <c r="D1111" s="3"/>
      <c r="E1111" s="42">
        <f t="shared" si="108"/>
        <v>0</v>
      </c>
      <c r="G1111" s="3"/>
      <c r="H1111" s="54"/>
      <c r="I1111" s="3"/>
      <c r="J1111" s="3"/>
      <c r="K1111" s="42">
        <f t="shared" si="109"/>
        <v>0</v>
      </c>
    </row>
    <row r="1112" spans="1:11" s="2" customFormat="1" x14ac:dyDescent="0.25">
      <c r="A1112" s="3"/>
      <c r="B1112" s="54"/>
      <c r="C1112" s="3"/>
      <c r="D1112" s="3"/>
      <c r="E1112" s="42">
        <f t="shared" si="108"/>
        <v>0</v>
      </c>
      <c r="F1112" s="1"/>
      <c r="G1112" s="3"/>
      <c r="H1112" s="54"/>
      <c r="I1112" s="3"/>
      <c r="J1112" s="3"/>
      <c r="K1112" s="42">
        <f t="shared" si="109"/>
        <v>0</v>
      </c>
    </row>
    <row r="1113" spans="1:11" x14ac:dyDescent="0.25">
      <c r="A1113" s="3"/>
      <c r="B1113" s="54"/>
      <c r="C1113" s="3"/>
      <c r="D1113" s="3"/>
      <c r="E1113" s="42">
        <f t="shared" si="108"/>
        <v>0</v>
      </c>
      <c r="G1113" s="3"/>
      <c r="H1113" s="54"/>
      <c r="I1113" s="3"/>
      <c r="J1113" s="3"/>
      <c r="K1113" s="42">
        <f t="shared" si="109"/>
        <v>0</v>
      </c>
    </row>
    <row r="1114" spans="1:11" x14ac:dyDescent="0.25">
      <c r="A1114" s="3"/>
      <c r="B1114" s="54"/>
      <c r="C1114" s="3"/>
      <c r="D1114" s="3"/>
      <c r="E1114" s="42">
        <f t="shared" si="108"/>
        <v>0</v>
      </c>
      <c r="G1114" s="3"/>
      <c r="H1114" s="54"/>
      <c r="I1114" s="3"/>
      <c r="J1114" s="3"/>
      <c r="K1114" s="42">
        <f t="shared" si="109"/>
        <v>0</v>
      </c>
    </row>
    <row r="1115" spans="1:11" x14ac:dyDescent="0.25">
      <c r="A1115" s="3"/>
      <c r="B1115" s="54"/>
      <c r="C1115" s="3"/>
      <c r="D1115" s="3"/>
      <c r="E1115" s="42">
        <f t="shared" si="108"/>
        <v>0</v>
      </c>
      <c r="G1115" s="3"/>
      <c r="H1115" s="54"/>
      <c r="I1115" s="3"/>
      <c r="J1115" s="3"/>
      <c r="K1115" s="42">
        <f t="shared" si="109"/>
        <v>0</v>
      </c>
    </row>
    <row r="1116" spans="1:11" x14ac:dyDescent="0.25">
      <c r="A1116" s="3"/>
      <c r="B1116" s="54"/>
      <c r="C1116" s="3"/>
      <c r="D1116" s="3"/>
      <c r="E1116" s="42">
        <f t="shared" si="108"/>
        <v>0</v>
      </c>
      <c r="G1116" s="3"/>
      <c r="H1116" s="54"/>
      <c r="I1116" s="3"/>
      <c r="J1116" s="3"/>
      <c r="K1116" s="42">
        <f t="shared" si="109"/>
        <v>0</v>
      </c>
    </row>
    <row r="1117" spans="1:11" x14ac:dyDescent="0.25">
      <c r="A1117" s="3"/>
      <c r="B1117" s="54"/>
      <c r="C1117" s="3"/>
      <c r="D1117" s="3"/>
      <c r="E1117" s="42">
        <f t="shared" si="108"/>
        <v>0</v>
      </c>
      <c r="G1117" s="3"/>
      <c r="H1117" s="54"/>
      <c r="I1117" s="3"/>
      <c r="J1117" s="3"/>
      <c r="K1117" s="42">
        <f t="shared" si="109"/>
        <v>0</v>
      </c>
    </row>
    <row r="1118" spans="1:11" x14ac:dyDescent="0.25">
      <c r="A1118" s="3"/>
      <c r="B1118" s="54"/>
      <c r="C1118" s="3"/>
      <c r="D1118" s="3"/>
      <c r="E1118" s="42">
        <f t="shared" si="108"/>
        <v>0</v>
      </c>
      <c r="G1118" s="3"/>
      <c r="H1118" s="54"/>
      <c r="I1118" s="3"/>
      <c r="J1118" s="3"/>
      <c r="K1118" s="42">
        <f t="shared" si="109"/>
        <v>0</v>
      </c>
    </row>
    <row r="1119" spans="1:11" x14ac:dyDescent="0.25">
      <c r="A1119" s="3"/>
      <c r="B1119" s="54"/>
      <c r="C1119" s="3"/>
      <c r="D1119" s="3"/>
      <c r="E1119" s="42">
        <f t="shared" si="108"/>
        <v>0</v>
      </c>
      <c r="G1119" s="3"/>
      <c r="H1119" s="54"/>
      <c r="I1119" s="3"/>
      <c r="J1119" s="3"/>
      <c r="K1119" s="42">
        <f t="shared" si="109"/>
        <v>0</v>
      </c>
    </row>
    <row r="1121" spans="1:11" ht="18.75" x14ac:dyDescent="0.25">
      <c r="A1121" s="6" t="s">
        <v>10</v>
      </c>
      <c r="B1121" s="59" t="s">
        <v>0</v>
      </c>
      <c r="C1121" s="6" t="s">
        <v>2</v>
      </c>
      <c r="D1121" s="6" t="s">
        <v>9</v>
      </c>
      <c r="E1121" s="41" t="s">
        <v>1</v>
      </c>
      <c r="G1121" s="6" t="s">
        <v>10</v>
      </c>
      <c r="H1121" s="59" t="s">
        <v>0</v>
      </c>
      <c r="I1121" s="6" t="s">
        <v>2</v>
      </c>
      <c r="J1121" s="6" t="s">
        <v>9</v>
      </c>
      <c r="K1121" s="41" t="s">
        <v>1</v>
      </c>
    </row>
    <row r="1122" spans="1:11" s="18" customFormat="1" ht="21" x14ac:dyDescent="0.25">
      <c r="A1122" s="13" t="s">
        <v>11</v>
      </c>
      <c r="B1122" s="60"/>
      <c r="C1122" s="15" t="e">
        <f>B1122/E1122</f>
        <v>#DIV/0!</v>
      </c>
      <c r="D1122" s="16" t="e">
        <f>E1122/B1122</f>
        <v>#DIV/0!</v>
      </c>
      <c r="E1122" s="19">
        <f>SUM(E1124:E1140)</f>
        <v>0</v>
      </c>
      <c r="G1122" s="13" t="s">
        <v>11</v>
      </c>
      <c r="H1122" s="60"/>
      <c r="I1122" s="15" t="e">
        <f>H1122/K1122</f>
        <v>#DIV/0!</v>
      </c>
      <c r="J1122" s="16" t="e">
        <f>K1122/H1122</f>
        <v>#DIV/0!</v>
      </c>
      <c r="K1122" s="19">
        <f>SUM(K1124:K1140)</f>
        <v>0</v>
      </c>
    </row>
    <row r="1123" spans="1:11" ht="31.5" x14ac:dyDescent="0.25">
      <c r="A1123" s="9" t="s">
        <v>3</v>
      </c>
      <c r="B1123" s="61" t="s">
        <v>4</v>
      </c>
      <c r="C1123" s="10" t="s">
        <v>5</v>
      </c>
      <c r="D1123" s="9" t="s">
        <v>6</v>
      </c>
      <c r="E1123" s="11" t="s">
        <v>7</v>
      </c>
      <c r="F1123" s="2"/>
      <c r="G1123" s="9" t="s">
        <v>3</v>
      </c>
      <c r="H1123" s="61" t="s">
        <v>4</v>
      </c>
      <c r="I1123" s="10" t="s">
        <v>5</v>
      </c>
      <c r="J1123" s="9" t="s">
        <v>6</v>
      </c>
      <c r="K1123" s="11" t="s">
        <v>7</v>
      </c>
    </row>
    <row r="1124" spans="1:11" x14ac:dyDescent="0.25">
      <c r="A1124" s="3"/>
      <c r="B1124" s="54"/>
      <c r="C1124" s="3"/>
      <c r="D1124" s="3"/>
      <c r="E1124" s="42">
        <f>D1124*B1124</f>
        <v>0</v>
      </c>
      <c r="G1124" s="3"/>
      <c r="H1124" s="54"/>
      <c r="I1124" s="3"/>
      <c r="J1124" s="3"/>
      <c r="K1124" s="42">
        <f>J1124*H1124</f>
        <v>0</v>
      </c>
    </row>
    <row r="1125" spans="1:11" x14ac:dyDescent="0.25">
      <c r="A1125" s="3"/>
      <c r="B1125" s="54"/>
      <c r="C1125" s="3"/>
      <c r="D1125" s="3"/>
      <c r="E1125" s="42">
        <f t="shared" ref="E1125:E1140" si="110">D1125*B1125</f>
        <v>0</v>
      </c>
      <c r="G1125" s="3"/>
      <c r="H1125" s="54"/>
      <c r="I1125" s="3"/>
      <c r="J1125" s="3"/>
      <c r="K1125" s="42">
        <f t="shared" ref="K1125:K1140" si="111">J1125*H1125</f>
        <v>0</v>
      </c>
    </row>
    <row r="1126" spans="1:11" x14ac:dyDescent="0.25">
      <c r="A1126" s="3"/>
      <c r="B1126" s="54"/>
      <c r="C1126" s="3"/>
      <c r="D1126" s="3"/>
      <c r="E1126" s="42">
        <f t="shared" si="110"/>
        <v>0</v>
      </c>
      <c r="G1126" s="3"/>
      <c r="H1126" s="54"/>
      <c r="I1126" s="3"/>
      <c r="J1126" s="3"/>
      <c r="K1126" s="42">
        <f t="shared" si="111"/>
        <v>0</v>
      </c>
    </row>
    <row r="1127" spans="1:11" x14ac:dyDescent="0.25">
      <c r="A1127" s="3"/>
      <c r="B1127" s="54"/>
      <c r="C1127" s="3"/>
      <c r="D1127" s="3"/>
      <c r="E1127" s="42">
        <f t="shared" si="110"/>
        <v>0</v>
      </c>
      <c r="G1127" s="3"/>
      <c r="H1127" s="54"/>
      <c r="I1127" s="3"/>
      <c r="J1127" s="3"/>
      <c r="K1127" s="42">
        <f t="shared" si="111"/>
        <v>0</v>
      </c>
    </row>
    <row r="1128" spans="1:11" x14ac:dyDescent="0.25">
      <c r="A1128" s="3"/>
      <c r="B1128" s="54"/>
      <c r="C1128" s="3"/>
      <c r="D1128" s="3"/>
      <c r="E1128" s="42">
        <f t="shared" si="110"/>
        <v>0</v>
      </c>
      <c r="G1128" s="3"/>
      <c r="H1128" s="54"/>
      <c r="I1128" s="3"/>
      <c r="J1128" s="3"/>
      <c r="K1128" s="42">
        <f t="shared" si="111"/>
        <v>0</v>
      </c>
    </row>
    <row r="1129" spans="1:11" x14ac:dyDescent="0.25">
      <c r="A1129" s="3"/>
      <c r="B1129" s="54"/>
      <c r="C1129" s="3"/>
      <c r="D1129" s="3"/>
      <c r="E1129" s="42">
        <f t="shared" si="110"/>
        <v>0</v>
      </c>
      <c r="G1129" s="3"/>
      <c r="H1129" s="54"/>
      <c r="I1129" s="3"/>
      <c r="J1129" s="3"/>
      <c r="K1129" s="42">
        <f t="shared" si="111"/>
        <v>0</v>
      </c>
    </row>
    <row r="1130" spans="1:11" x14ac:dyDescent="0.25">
      <c r="A1130" s="3"/>
      <c r="B1130" s="54"/>
      <c r="C1130" s="3"/>
      <c r="D1130" s="3"/>
      <c r="E1130" s="42">
        <f t="shared" si="110"/>
        <v>0</v>
      </c>
      <c r="G1130" s="3"/>
      <c r="H1130" s="54"/>
      <c r="I1130" s="3"/>
      <c r="J1130" s="3"/>
      <c r="K1130" s="42">
        <f t="shared" si="111"/>
        <v>0</v>
      </c>
    </row>
    <row r="1131" spans="1:11" x14ac:dyDescent="0.25">
      <c r="A1131" s="3"/>
      <c r="B1131" s="54"/>
      <c r="C1131" s="3"/>
      <c r="D1131" s="3"/>
      <c r="E1131" s="42">
        <f t="shared" si="110"/>
        <v>0</v>
      </c>
      <c r="G1131" s="3"/>
      <c r="H1131" s="54"/>
      <c r="I1131" s="3"/>
      <c r="J1131" s="3"/>
      <c r="K1131" s="42">
        <f t="shared" si="111"/>
        <v>0</v>
      </c>
    </row>
    <row r="1132" spans="1:11" x14ac:dyDescent="0.25">
      <c r="A1132" s="3"/>
      <c r="B1132" s="54"/>
      <c r="C1132" s="3"/>
      <c r="D1132" s="3"/>
      <c r="E1132" s="42">
        <f t="shared" si="110"/>
        <v>0</v>
      </c>
      <c r="G1132" s="3"/>
      <c r="H1132" s="54"/>
      <c r="I1132" s="3"/>
      <c r="J1132" s="3"/>
      <c r="K1132" s="42">
        <f t="shared" si="111"/>
        <v>0</v>
      </c>
    </row>
    <row r="1133" spans="1:11" s="2" customFormat="1" x14ac:dyDescent="0.25">
      <c r="A1133" s="3"/>
      <c r="B1133" s="54"/>
      <c r="C1133" s="3"/>
      <c r="D1133" s="3"/>
      <c r="E1133" s="42">
        <f t="shared" si="110"/>
        <v>0</v>
      </c>
      <c r="F1133" s="1"/>
      <c r="G1133" s="3"/>
      <c r="H1133" s="54"/>
      <c r="I1133" s="3"/>
      <c r="J1133" s="3"/>
      <c r="K1133" s="42">
        <f t="shared" si="111"/>
        <v>0</v>
      </c>
    </row>
    <row r="1134" spans="1:11" x14ac:dyDescent="0.25">
      <c r="A1134" s="3"/>
      <c r="B1134" s="54"/>
      <c r="C1134" s="3"/>
      <c r="D1134" s="3"/>
      <c r="E1134" s="42">
        <f t="shared" si="110"/>
        <v>0</v>
      </c>
      <c r="G1134" s="3"/>
      <c r="H1134" s="54"/>
      <c r="I1134" s="3"/>
      <c r="J1134" s="3"/>
      <c r="K1134" s="42">
        <f t="shared" si="111"/>
        <v>0</v>
      </c>
    </row>
    <row r="1135" spans="1:11" x14ac:dyDescent="0.25">
      <c r="A1135" s="3"/>
      <c r="B1135" s="54"/>
      <c r="C1135" s="3"/>
      <c r="D1135" s="3"/>
      <c r="E1135" s="42">
        <f t="shared" si="110"/>
        <v>0</v>
      </c>
      <c r="G1135" s="3"/>
      <c r="H1135" s="54"/>
      <c r="I1135" s="3"/>
      <c r="J1135" s="3"/>
      <c r="K1135" s="42">
        <f t="shared" si="111"/>
        <v>0</v>
      </c>
    </row>
    <row r="1136" spans="1:11" x14ac:dyDescent="0.25">
      <c r="A1136" s="3"/>
      <c r="B1136" s="54"/>
      <c r="C1136" s="3"/>
      <c r="D1136" s="3"/>
      <c r="E1136" s="42">
        <f t="shared" si="110"/>
        <v>0</v>
      </c>
      <c r="G1136" s="3"/>
      <c r="H1136" s="54"/>
      <c r="I1136" s="3"/>
      <c r="J1136" s="3"/>
      <c r="K1136" s="42">
        <f t="shared" si="111"/>
        <v>0</v>
      </c>
    </row>
    <row r="1137" spans="1:11" x14ac:dyDescent="0.25">
      <c r="A1137" s="3"/>
      <c r="B1137" s="54"/>
      <c r="C1137" s="3"/>
      <c r="D1137" s="3"/>
      <c r="E1137" s="42">
        <f t="shared" si="110"/>
        <v>0</v>
      </c>
      <c r="G1137" s="3"/>
      <c r="H1137" s="54"/>
      <c r="I1137" s="3"/>
      <c r="J1137" s="3"/>
      <c r="K1137" s="42">
        <f t="shared" si="111"/>
        <v>0</v>
      </c>
    </row>
    <row r="1138" spans="1:11" x14ac:dyDescent="0.25">
      <c r="A1138" s="3"/>
      <c r="B1138" s="54"/>
      <c r="C1138" s="3"/>
      <c r="D1138" s="3"/>
      <c r="E1138" s="42">
        <f t="shared" si="110"/>
        <v>0</v>
      </c>
      <c r="G1138" s="3"/>
      <c r="H1138" s="54"/>
      <c r="I1138" s="3"/>
      <c r="J1138" s="3"/>
      <c r="K1138" s="42">
        <f t="shared" si="111"/>
        <v>0</v>
      </c>
    </row>
    <row r="1139" spans="1:11" x14ac:dyDescent="0.25">
      <c r="A1139" s="3"/>
      <c r="B1139" s="54"/>
      <c r="C1139" s="3"/>
      <c r="D1139" s="3"/>
      <c r="E1139" s="42">
        <f t="shared" si="110"/>
        <v>0</v>
      </c>
      <c r="G1139" s="3"/>
      <c r="H1139" s="54"/>
      <c r="I1139" s="3"/>
      <c r="J1139" s="3"/>
      <c r="K1139" s="42">
        <f t="shared" si="111"/>
        <v>0</v>
      </c>
    </row>
    <row r="1140" spans="1:11" x14ac:dyDescent="0.25">
      <c r="A1140" s="3"/>
      <c r="B1140" s="54"/>
      <c r="C1140" s="3"/>
      <c r="D1140" s="3"/>
      <c r="E1140" s="42">
        <f t="shared" si="110"/>
        <v>0</v>
      </c>
      <c r="G1140" s="3"/>
      <c r="H1140" s="54"/>
      <c r="I1140" s="3"/>
      <c r="J1140" s="3"/>
      <c r="K1140" s="42">
        <f t="shared" si="111"/>
        <v>0</v>
      </c>
    </row>
    <row r="1142" spans="1:11" ht="18.75" x14ac:dyDescent="0.25">
      <c r="A1142" s="6" t="s">
        <v>10</v>
      </c>
      <c r="B1142" s="59" t="s">
        <v>0</v>
      </c>
      <c r="C1142" s="6" t="s">
        <v>2</v>
      </c>
      <c r="D1142" s="6" t="s">
        <v>9</v>
      </c>
      <c r="E1142" s="41" t="s">
        <v>1</v>
      </c>
      <c r="G1142" s="6" t="s">
        <v>10</v>
      </c>
      <c r="H1142" s="59" t="s">
        <v>0</v>
      </c>
      <c r="I1142" s="6" t="s">
        <v>2</v>
      </c>
      <c r="J1142" s="6" t="s">
        <v>9</v>
      </c>
      <c r="K1142" s="41" t="s">
        <v>1</v>
      </c>
    </row>
    <row r="1143" spans="1:11" s="18" customFormat="1" ht="21" x14ac:dyDescent="0.25">
      <c r="A1143" s="13" t="s">
        <v>11</v>
      </c>
      <c r="B1143" s="60"/>
      <c r="C1143" s="15" t="e">
        <f>B1143/E1143</f>
        <v>#DIV/0!</v>
      </c>
      <c r="D1143" s="16" t="e">
        <f>E1143/B1143</f>
        <v>#DIV/0!</v>
      </c>
      <c r="E1143" s="19">
        <f>SUM(E1145:E1161)</f>
        <v>0</v>
      </c>
      <c r="G1143" s="13" t="s">
        <v>11</v>
      </c>
      <c r="H1143" s="60"/>
      <c r="I1143" s="15" t="e">
        <f>H1143/K1143</f>
        <v>#DIV/0!</v>
      </c>
      <c r="J1143" s="16" t="e">
        <f>K1143/H1143</f>
        <v>#DIV/0!</v>
      </c>
      <c r="K1143" s="19">
        <f>SUM(K1145:K1161)</f>
        <v>0</v>
      </c>
    </row>
    <row r="1144" spans="1:11" ht="31.5" x14ac:dyDescent="0.25">
      <c r="A1144" s="9" t="s">
        <v>3</v>
      </c>
      <c r="B1144" s="61" t="s">
        <v>4</v>
      </c>
      <c r="C1144" s="10" t="s">
        <v>5</v>
      </c>
      <c r="D1144" s="9" t="s">
        <v>6</v>
      </c>
      <c r="E1144" s="11" t="s">
        <v>7</v>
      </c>
      <c r="F1144" s="2"/>
      <c r="G1144" s="9" t="s">
        <v>3</v>
      </c>
      <c r="H1144" s="61" t="s">
        <v>4</v>
      </c>
      <c r="I1144" s="10" t="s">
        <v>5</v>
      </c>
      <c r="J1144" s="9" t="s">
        <v>6</v>
      </c>
      <c r="K1144" s="11" t="s">
        <v>7</v>
      </c>
    </row>
    <row r="1145" spans="1:11" x14ac:dyDescent="0.25">
      <c r="A1145" s="3"/>
      <c r="B1145" s="54"/>
      <c r="C1145" s="3"/>
      <c r="D1145" s="3"/>
      <c r="E1145" s="42">
        <f>D1145*B1145</f>
        <v>0</v>
      </c>
      <c r="G1145" s="3"/>
      <c r="H1145" s="54"/>
      <c r="I1145" s="3"/>
      <c r="J1145" s="3"/>
      <c r="K1145" s="42">
        <f>J1145*H1145</f>
        <v>0</v>
      </c>
    </row>
    <row r="1146" spans="1:11" x14ac:dyDescent="0.25">
      <c r="A1146" s="3"/>
      <c r="B1146" s="54"/>
      <c r="C1146" s="3"/>
      <c r="D1146" s="3"/>
      <c r="E1146" s="42">
        <f t="shared" ref="E1146:E1161" si="112">D1146*B1146</f>
        <v>0</v>
      </c>
      <c r="G1146" s="3"/>
      <c r="H1146" s="54"/>
      <c r="I1146" s="3"/>
      <c r="J1146" s="3"/>
      <c r="K1146" s="42">
        <f t="shared" ref="K1146:K1161" si="113">J1146*H1146</f>
        <v>0</v>
      </c>
    </row>
    <row r="1147" spans="1:11" x14ac:dyDescent="0.25">
      <c r="A1147" s="3"/>
      <c r="B1147" s="54"/>
      <c r="C1147" s="3"/>
      <c r="D1147" s="3"/>
      <c r="E1147" s="42">
        <f t="shared" si="112"/>
        <v>0</v>
      </c>
      <c r="G1147" s="3"/>
      <c r="H1147" s="54"/>
      <c r="I1147" s="3"/>
      <c r="J1147" s="3"/>
      <c r="K1147" s="42">
        <f t="shared" si="113"/>
        <v>0</v>
      </c>
    </row>
    <row r="1148" spans="1:11" x14ac:dyDescent="0.25">
      <c r="A1148" s="3"/>
      <c r="B1148" s="54"/>
      <c r="C1148" s="3"/>
      <c r="D1148" s="3"/>
      <c r="E1148" s="42">
        <f t="shared" si="112"/>
        <v>0</v>
      </c>
      <c r="G1148" s="3"/>
      <c r="H1148" s="54"/>
      <c r="I1148" s="3"/>
      <c r="J1148" s="3"/>
      <c r="K1148" s="42">
        <f t="shared" si="113"/>
        <v>0</v>
      </c>
    </row>
    <row r="1149" spans="1:11" x14ac:dyDescent="0.25">
      <c r="A1149" s="3"/>
      <c r="B1149" s="54"/>
      <c r="C1149" s="3"/>
      <c r="D1149" s="3"/>
      <c r="E1149" s="42">
        <f t="shared" si="112"/>
        <v>0</v>
      </c>
      <c r="G1149" s="3"/>
      <c r="H1149" s="54"/>
      <c r="I1149" s="3"/>
      <c r="J1149" s="3"/>
      <c r="K1149" s="42">
        <f t="shared" si="113"/>
        <v>0</v>
      </c>
    </row>
    <row r="1150" spans="1:11" x14ac:dyDescent="0.25">
      <c r="A1150" s="3"/>
      <c r="B1150" s="54"/>
      <c r="C1150" s="3"/>
      <c r="D1150" s="3"/>
      <c r="E1150" s="42">
        <f t="shared" si="112"/>
        <v>0</v>
      </c>
      <c r="G1150" s="3"/>
      <c r="H1150" s="54"/>
      <c r="I1150" s="3"/>
      <c r="J1150" s="3"/>
      <c r="K1150" s="42">
        <f t="shared" si="113"/>
        <v>0</v>
      </c>
    </row>
    <row r="1151" spans="1:11" x14ac:dyDescent="0.25">
      <c r="A1151" s="3"/>
      <c r="B1151" s="54"/>
      <c r="C1151" s="3"/>
      <c r="D1151" s="3"/>
      <c r="E1151" s="42">
        <f t="shared" si="112"/>
        <v>0</v>
      </c>
      <c r="G1151" s="3"/>
      <c r="H1151" s="54"/>
      <c r="I1151" s="3"/>
      <c r="J1151" s="3"/>
      <c r="K1151" s="42">
        <f t="shared" si="113"/>
        <v>0</v>
      </c>
    </row>
    <row r="1152" spans="1:11" x14ac:dyDescent="0.25">
      <c r="A1152" s="3"/>
      <c r="B1152" s="54"/>
      <c r="C1152" s="3"/>
      <c r="D1152" s="3"/>
      <c r="E1152" s="42">
        <f t="shared" si="112"/>
        <v>0</v>
      </c>
      <c r="G1152" s="3"/>
      <c r="H1152" s="54"/>
      <c r="I1152" s="3"/>
      <c r="J1152" s="3"/>
      <c r="K1152" s="42">
        <f t="shared" si="113"/>
        <v>0</v>
      </c>
    </row>
    <row r="1153" spans="1:11" x14ac:dyDescent="0.25">
      <c r="A1153" s="3"/>
      <c r="B1153" s="54"/>
      <c r="C1153" s="3"/>
      <c r="D1153" s="3"/>
      <c r="E1153" s="42">
        <f t="shared" si="112"/>
        <v>0</v>
      </c>
      <c r="G1153" s="3"/>
      <c r="H1153" s="54"/>
      <c r="I1153" s="3"/>
      <c r="J1153" s="3"/>
      <c r="K1153" s="42">
        <f t="shared" si="113"/>
        <v>0</v>
      </c>
    </row>
    <row r="1154" spans="1:11" s="2" customFormat="1" x14ac:dyDescent="0.25">
      <c r="A1154" s="3"/>
      <c r="B1154" s="54"/>
      <c r="C1154" s="3"/>
      <c r="D1154" s="3"/>
      <c r="E1154" s="42">
        <f t="shared" si="112"/>
        <v>0</v>
      </c>
      <c r="F1154" s="1"/>
      <c r="G1154" s="3"/>
      <c r="H1154" s="54"/>
      <c r="I1154" s="3"/>
      <c r="J1154" s="3"/>
      <c r="K1154" s="42">
        <f t="shared" si="113"/>
        <v>0</v>
      </c>
    </row>
    <row r="1155" spans="1:11" x14ac:dyDescent="0.25">
      <c r="A1155" s="3"/>
      <c r="B1155" s="54"/>
      <c r="C1155" s="3"/>
      <c r="D1155" s="3"/>
      <c r="E1155" s="42">
        <f t="shared" si="112"/>
        <v>0</v>
      </c>
      <c r="G1155" s="3"/>
      <c r="H1155" s="54"/>
      <c r="I1155" s="3"/>
      <c r="J1155" s="3"/>
      <c r="K1155" s="42">
        <f t="shared" si="113"/>
        <v>0</v>
      </c>
    </row>
    <row r="1156" spans="1:11" x14ac:dyDescent="0.25">
      <c r="A1156" s="3"/>
      <c r="B1156" s="54"/>
      <c r="C1156" s="3"/>
      <c r="D1156" s="3"/>
      <c r="E1156" s="42">
        <f t="shared" si="112"/>
        <v>0</v>
      </c>
      <c r="G1156" s="3"/>
      <c r="H1156" s="54"/>
      <c r="I1156" s="3"/>
      <c r="J1156" s="3"/>
      <c r="K1156" s="42">
        <f t="shared" si="113"/>
        <v>0</v>
      </c>
    </row>
    <row r="1157" spans="1:11" x14ac:dyDescent="0.25">
      <c r="A1157" s="3"/>
      <c r="B1157" s="54"/>
      <c r="C1157" s="3"/>
      <c r="D1157" s="3"/>
      <c r="E1157" s="42">
        <f t="shared" si="112"/>
        <v>0</v>
      </c>
      <c r="G1157" s="3"/>
      <c r="H1157" s="54"/>
      <c r="I1157" s="3"/>
      <c r="J1157" s="3"/>
      <c r="K1157" s="42">
        <f t="shared" si="113"/>
        <v>0</v>
      </c>
    </row>
    <row r="1158" spans="1:11" x14ac:dyDescent="0.25">
      <c r="A1158" s="3"/>
      <c r="B1158" s="54"/>
      <c r="C1158" s="3"/>
      <c r="D1158" s="3"/>
      <c r="E1158" s="42">
        <f t="shared" si="112"/>
        <v>0</v>
      </c>
      <c r="G1158" s="3"/>
      <c r="H1158" s="54"/>
      <c r="I1158" s="3"/>
      <c r="J1158" s="3"/>
      <c r="K1158" s="42">
        <f t="shared" si="113"/>
        <v>0</v>
      </c>
    </row>
    <row r="1159" spans="1:11" x14ac:dyDescent="0.25">
      <c r="A1159" s="3"/>
      <c r="B1159" s="54"/>
      <c r="C1159" s="3"/>
      <c r="D1159" s="3"/>
      <c r="E1159" s="42">
        <f t="shared" si="112"/>
        <v>0</v>
      </c>
      <c r="G1159" s="3"/>
      <c r="H1159" s="54"/>
      <c r="I1159" s="3"/>
      <c r="J1159" s="3"/>
      <c r="K1159" s="42">
        <f t="shared" si="113"/>
        <v>0</v>
      </c>
    </row>
    <row r="1160" spans="1:11" x14ac:dyDescent="0.25">
      <c r="A1160" s="3"/>
      <c r="B1160" s="54"/>
      <c r="C1160" s="3"/>
      <c r="D1160" s="3"/>
      <c r="E1160" s="42">
        <f t="shared" si="112"/>
        <v>0</v>
      </c>
      <c r="G1160" s="3"/>
      <c r="H1160" s="54"/>
      <c r="I1160" s="3"/>
      <c r="J1160" s="3"/>
      <c r="K1160" s="42">
        <f t="shared" si="113"/>
        <v>0</v>
      </c>
    </row>
    <row r="1161" spans="1:11" x14ac:dyDescent="0.25">
      <c r="A1161" s="3"/>
      <c r="B1161" s="54"/>
      <c r="C1161" s="3"/>
      <c r="D1161" s="3"/>
      <c r="E1161" s="42">
        <f t="shared" si="112"/>
        <v>0</v>
      </c>
      <c r="G1161" s="3"/>
      <c r="H1161" s="54"/>
      <c r="I1161" s="3"/>
      <c r="J1161" s="3"/>
      <c r="K1161" s="42">
        <f t="shared" si="113"/>
        <v>0</v>
      </c>
    </row>
    <row r="1163" spans="1:11" ht="18.75" x14ac:dyDescent="0.25">
      <c r="A1163" s="6" t="s">
        <v>10</v>
      </c>
      <c r="B1163" s="59" t="s">
        <v>0</v>
      </c>
      <c r="C1163" s="6" t="s">
        <v>2</v>
      </c>
      <c r="D1163" s="6" t="s">
        <v>9</v>
      </c>
      <c r="E1163" s="41" t="s">
        <v>1</v>
      </c>
      <c r="G1163" s="6" t="s">
        <v>10</v>
      </c>
      <c r="H1163" s="59" t="s">
        <v>0</v>
      </c>
      <c r="I1163" s="6" t="s">
        <v>2</v>
      </c>
      <c r="J1163" s="6" t="s">
        <v>9</v>
      </c>
      <c r="K1163" s="41" t="s">
        <v>1</v>
      </c>
    </row>
    <row r="1164" spans="1:11" s="18" customFormat="1" ht="21" x14ac:dyDescent="0.25">
      <c r="A1164" s="13" t="s">
        <v>11</v>
      </c>
      <c r="B1164" s="60"/>
      <c r="C1164" s="15" t="e">
        <f>B1164/E1164</f>
        <v>#DIV/0!</v>
      </c>
      <c r="D1164" s="16" t="e">
        <f>E1164/B1164</f>
        <v>#DIV/0!</v>
      </c>
      <c r="E1164" s="19">
        <f>SUM(E1166:E1182)</f>
        <v>0</v>
      </c>
      <c r="G1164" s="13" t="s">
        <v>11</v>
      </c>
      <c r="H1164" s="60"/>
      <c r="I1164" s="15" t="e">
        <f>H1164/K1164</f>
        <v>#DIV/0!</v>
      </c>
      <c r="J1164" s="16" t="e">
        <f>K1164/H1164</f>
        <v>#DIV/0!</v>
      </c>
      <c r="K1164" s="19">
        <f>SUM(K1166:K1182)</f>
        <v>0</v>
      </c>
    </row>
    <row r="1165" spans="1:11" ht="31.5" x14ac:dyDescent="0.25">
      <c r="A1165" s="9" t="s">
        <v>3</v>
      </c>
      <c r="B1165" s="61" t="s">
        <v>4</v>
      </c>
      <c r="C1165" s="10" t="s">
        <v>5</v>
      </c>
      <c r="D1165" s="9" t="s">
        <v>6</v>
      </c>
      <c r="E1165" s="11" t="s">
        <v>7</v>
      </c>
      <c r="F1165" s="2"/>
      <c r="G1165" s="9" t="s">
        <v>3</v>
      </c>
      <c r="H1165" s="61" t="s">
        <v>4</v>
      </c>
      <c r="I1165" s="10" t="s">
        <v>5</v>
      </c>
      <c r="J1165" s="9" t="s">
        <v>6</v>
      </c>
      <c r="K1165" s="11" t="s">
        <v>7</v>
      </c>
    </row>
    <row r="1166" spans="1:11" x14ac:dyDescent="0.25">
      <c r="A1166" s="3"/>
      <c r="B1166" s="54"/>
      <c r="C1166" s="3"/>
      <c r="D1166" s="3"/>
      <c r="E1166" s="42">
        <f>D1166*B1166</f>
        <v>0</v>
      </c>
      <c r="G1166" s="3"/>
      <c r="H1166" s="54"/>
      <c r="I1166" s="3"/>
      <c r="J1166" s="3"/>
      <c r="K1166" s="42">
        <f>J1166*H1166</f>
        <v>0</v>
      </c>
    </row>
    <row r="1167" spans="1:11" x14ac:dyDescent="0.25">
      <c r="A1167" s="3"/>
      <c r="B1167" s="54"/>
      <c r="C1167" s="3"/>
      <c r="D1167" s="3"/>
      <c r="E1167" s="42">
        <f t="shared" ref="E1167:E1182" si="114">D1167*B1167</f>
        <v>0</v>
      </c>
      <c r="G1167" s="3"/>
      <c r="H1167" s="54"/>
      <c r="I1167" s="3"/>
      <c r="J1167" s="3"/>
      <c r="K1167" s="42">
        <f t="shared" ref="K1167:K1182" si="115">J1167*H1167</f>
        <v>0</v>
      </c>
    </row>
    <row r="1168" spans="1:11" x14ac:dyDescent="0.25">
      <c r="A1168" s="3"/>
      <c r="B1168" s="54"/>
      <c r="C1168" s="3"/>
      <c r="D1168" s="3"/>
      <c r="E1168" s="42">
        <f t="shared" si="114"/>
        <v>0</v>
      </c>
      <c r="G1168" s="3"/>
      <c r="H1168" s="54"/>
      <c r="I1168" s="3"/>
      <c r="J1168" s="3"/>
      <c r="K1168" s="42">
        <f t="shared" si="115"/>
        <v>0</v>
      </c>
    </row>
    <row r="1169" spans="1:11" x14ac:dyDescent="0.25">
      <c r="A1169" s="3"/>
      <c r="B1169" s="54"/>
      <c r="C1169" s="3"/>
      <c r="D1169" s="3"/>
      <c r="E1169" s="42">
        <f t="shared" si="114"/>
        <v>0</v>
      </c>
      <c r="G1169" s="3"/>
      <c r="H1169" s="54"/>
      <c r="I1169" s="3"/>
      <c r="J1169" s="3"/>
      <c r="K1169" s="42">
        <f t="shared" si="115"/>
        <v>0</v>
      </c>
    </row>
    <row r="1170" spans="1:11" x14ac:dyDescent="0.25">
      <c r="A1170" s="3"/>
      <c r="B1170" s="54"/>
      <c r="C1170" s="3"/>
      <c r="D1170" s="3"/>
      <c r="E1170" s="42">
        <f t="shared" si="114"/>
        <v>0</v>
      </c>
      <c r="G1170" s="3"/>
      <c r="H1170" s="54"/>
      <c r="I1170" s="3"/>
      <c r="J1170" s="3"/>
      <c r="K1170" s="42">
        <f t="shared" si="115"/>
        <v>0</v>
      </c>
    </row>
    <row r="1171" spans="1:11" x14ac:dyDescent="0.25">
      <c r="A1171" s="3"/>
      <c r="B1171" s="54"/>
      <c r="C1171" s="3"/>
      <c r="D1171" s="3"/>
      <c r="E1171" s="42">
        <f t="shared" si="114"/>
        <v>0</v>
      </c>
      <c r="G1171" s="3"/>
      <c r="H1171" s="54"/>
      <c r="I1171" s="3"/>
      <c r="J1171" s="3"/>
      <c r="K1171" s="42">
        <f t="shared" si="115"/>
        <v>0</v>
      </c>
    </row>
    <row r="1172" spans="1:11" x14ac:dyDescent="0.25">
      <c r="A1172" s="3"/>
      <c r="B1172" s="54"/>
      <c r="C1172" s="3"/>
      <c r="D1172" s="3"/>
      <c r="E1172" s="42">
        <f t="shared" si="114"/>
        <v>0</v>
      </c>
      <c r="G1172" s="3"/>
      <c r="H1172" s="54"/>
      <c r="I1172" s="3"/>
      <c r="J1172" s="3"/>
      <c r="K1172" s="42">
        <f t="shared" si="115"/>
        <v>0</v>
      </c>
    </row>
    <row r="1173" spans="1:11" x14ac:dyDescent="0.25">
      <c r="A1173" s="3"/>
      <c r="B1173" s="54"/>
      <c r="C1173" s="3"/>
      <c r="D1173" s="3"/>
      <c r="E1173" s="42">
        <f t="shared" si="114"/>
        <v>0</v>
      </c>
      <c r="G1173" s="3"/>
      <c r="H1173" s="54"/>
      <c r="I1173" s="3"/>
      <c r="J1173" s="3"/>
      <c r="K1173" s="42">
        <f t="shared" si="115"/>
        <v>0</v>
      </c>
    </row>
    <row r="1174" spans="1:11" x14ac:dyDescent="0.25">
      <c r="A1174" s="3"/>
      <c r="B1174" s="54"/>
      <c r="C1174" s="3"/>
      <c r="D1174" s="3"/>
      <c r="E1174" s="42">
        <f t="shared" si="114"/>
        <v>0</v>
      </c>
      <c r="G1174" s="3"/>
      <c r="H1174" s="54"/>
      <c r="I1174" s="3"/>
      <c r="J1174" s="3"/>
      <c r="K1174" s="42">
        <f t="shared" si="115"/>
        <v>0</v>
      </c>
    </row>
    <row r="1175" spans="1:11" s="2" customFormat="1" x14ac:dyDescent="0.25">
      <c r="A1175" s="3"/>
      <c r="B1175" s="54"/>
      <c r="C1175" s="3"/>
      <c r="D1175" s="3"/>
      <c r="E1175" s="42">
        <f t="shared" si="114"/>
        <v>0</v>
      </c>
      <c r="F1175" s="1"/>
      <c r="G1175" s="3"/>
      <c r="H1175" s="54"/>
      <c r="I1175" s="3"/>
      <c r="J1175" s="3"/>
      <c r="K1175" s="42">
        <f t="shared" si="115"/>
        <v>0</v>
      </c>
    </row>
    <row r="1176" spans="1:11" x14ac:dyDescent="0.25">
      <c r="A1176" s="3"/>
      <c r="B1176" s="54"/>
      <c r="C1176" s="3"/>
      <c r="D1176" s="3"/>
      <c r="E1176" s="42">
        <f t="shared" si="114"/>
        <v>0</v>
      </c>
      <c r="G1176" s="3"/>
      <c r="H1176" s="54"/>
      <c r="I1176" s="3"/>
      <c r="J1176" s="3"/>
      <c r="K1176" s="42">
        <f t="shared" si="115"/>
        <v>0</v>
      </c>
    </row>
    <row r="1177" spans="1:11" x14ac:dyDescent="0.25">
      <c r="A1177" s="3"/>
      <c r="B1177" s="54"/>
      <c r="C1177" s="3"/>
      <c r="D1177" s="3"/>
      <c r="E1177" s="42">
        <f t="shared" si="114"/>
        <v>0</v>
      </c>
      <c r="G1177" s="3"/>
      <c r="H1177" s="54"/>
      <c r="I1177" s="3"/>
      <c r="J1177" s="3"/>
      <c r="K1177" s="42">
        <f t="shared" si="115"/>
        <v>0</v>
      </c>
    </row>
    <row r="1178" spans="1:11" x14ac:dyDescent="0.25">
      <c r="A1178" s="3"/>
      <c r="B1178" s="54"/>
      <c r="C1178" s="3"/>
      <c r="D1178" s="3"/>
      <c r="E1178" s="42">
        <f t="shared" si="114"/>
        <v>0</v>
      </c>
      <c r="G1178" s="3"/>
      <c r="H1178" s="54"/>
      <c r="I1178" s="3"/>
      <c r="J1178" s="3"/>
      <c r="K1178" s="42">
        <f t="shared" si="115"/>
        <v>0</v>
      </c>
    </row>
    <row r="1179" spans="1:11" x14ac:dyDescent="0.25">
      <c r="A1179" s="3"/>
      <c r="B1179" s="54"/>
      <c r="C1179" s="3"/>
      <c r="D1179" s="3"/>
      <c r="E1179" s="42">
        <f t="shared" si="114"/>
        <v>0</v>
      </c>
      <c r="G1179" s="3"/>
      <c r="H1179" s="54"/>
      <c r="I1179" s="3"/>
      <c r="J1179" s="3"/>
      <c r="K1179" s="42">
        <f t="shared" si="115"/>
        <v>0</v>
      </c>
    </row>
    <row r="1180" spans="1:11" x14ac:dyDescent="0.25">
      <c r="A1180" s="3"/>
      <c r="B1180" s="54"/>
      <c r="C1180" s="3"/>
      <c r="D1180" s="3"/>
      <c r="E1180" s="42">
        <f t="shared" si="114"/>
        <v>0</v>
      </c>
      <c r="G1180" s="3"/>
      <c r="H1180" s="54"/>
      <c r="I1180" s="3"/>
      <c r="J1180" s="3"/>
      <c r="K1180" s="42">
        <f t="shared" si="115"/>
        <v>0</v>
      </c>
    </row>
    <row r="1181" spans="1:11" x14ac:dyDescent="0.25">
      <c r="A1181" s="3"/>
      <c r="B1181" s="54"/>
      <c r="C1181" s="3"/>
      <c r="D1181" s="3"/>
      <c r="E1181" s="42">
        <f t="shared" si="114"/>
        <v>0</v>
      </c>
      <c r="G1181" s="3"/>
      <c r="H1181" s="54"/>
      <c r="I1181" s="3"/>
      <c r="J1181" s="3"/>
      <c r="K1181" s="42">
        <f t="shared" si="115"/>
        <v>0</v>
      </c>
    </row>
    <row r="1182" spans="1:11" x14ac:dyDescent="0.25">
      <c r="A1182" s="3"/>
      <c r="B1182" s="54"/>
      <c r="C1182" s="3"/>
      <c r="D1182" s="3"/>
      <c r="E1182" s="42">
        <f t="shared" si="114"/>
        <v>0</v>
      </c>
      <c r="G1182" s="3"/>
      <c r="H1182" s="54"/>
      <c r="I1182" s="3"/>
      <c r="J1182" s="3"/>
      <c r="K1182" s="42">
        <f t="shared" si="115"/>
        <v>0</v>
      </c>
    </row>
    <row r="1184" spans="1:11" ht="18.75" x14ac:dyDescent="0.25">
      <c r="A1184" s="6" t="s">
        <v>10</v>
      </c>
      <c r="B1184" s="59" t="s">
        <v>0</v>
      </c>
      <c r="C1184" s="6" t="s">
        <v>2</v>
      </c>
      <c r="D1184" s="6" t="s">
        <v>9</v>
      </c>
      <c r="E1184" s="41" t="s">
        <v>1</v>
      </c>
      <c r="G1184" s="6" t="s">
        <v>10</v>
      </c>
      <c r="H1184" s="59" t="s">
        <v>0</v>
      </c>
      <c r="I1184" s="6" t="s">
        <v>2</v>
      </c>
      <c r="J1184" s="6" t="s">
        <v>9</v>
      </c>
      <c r="K1184" s="41" t="s">
        <v>1</v>
      </c>
    </row>
    <row r="1185" spans="1:11" s="18" customFormat="1" ht="21" x14ac:dyDescent="0.25">
      <c r="A1185" s="13" t="s">
        <v>11</v>
      </c>
      <c r="B1185" s="60"/>
      <c r="C1185" s="15" t="e">
        <f>B1185/E1185</f>
        <v>#DIV/0!</v>
      </c>
      <c r="D1185" s="16" t="e">
        <f>E1185/B1185</f>
        <v>#DIV/0!</v>
      </c>
      <c r="E1185" s="19">
        <f>SUM(E1187:E1203)</f>
        <v>0</v>
      </c>
      <c r="G1185" s="13" t="s">
        <v>11</v>
      </c>
      <c r="H1185" s="60"/>
      <c r="I1185" s="15" t="e">
        <f>H1185/K1185</f>
        <v>#DIV/0!</v>
      </c>
      <c r="J1185" s="16" t="e">
        <f>K1185/H1185</f>
        <v>#DIV/0!</v>
      </c>
      <c r="K1185" s="19">
        <f>SUM(K1187:K1203)</f>
        <v>0</v>
      </c>
    </row>
    <row r="1186" spans="1:11" ht="31.5" x14ac:dyDescent="0.25">
      <c r="A1186" s="9" t="s">
        <v>3</v>
      </c>
      <c r="B1186" s="61" t="s">
        <v>4</v>
      </c>
      <c r="C1186" s="10" t="s">
        <v>5</v>
      </c>
      <c r="D1186" s="9" t="s">
        <v>6</v>
      </c>
      <c r="E1186" s="11" t="s">
        <v>7</v>
      </c>
      <c r="F1186" s="2"/>
      <c r="G1186" s="9" t="s">
        <v>3</v>
      </c>
      <c r="H1186" s="61" t="s">
        <v>4</v>
      </c>
      <c r="I1186" s="10" t="s">
        <v>5</v>
      </c>
      <c r="J1186" s="9" t="s">
        <v>6</v>
      </c>
      <c r="K1186" s="11" t="s">
        <v>7</v>
      </c>
    </row>
    <row r="1187" spans="1:11" x14ac:dyDescent="0.25">
      <c r="A1187" s="3"/>
      <c r="B1187" s="54"/>
      <c r="C1187" s="3"/>
      <c r="D1187" s="3"/>
      <c r="E1187" s="42">
        <f>D1187*B1187</f>
        <v>0</v>
      </c>
      <c r="G1187" s="3"/>
      <c r="H1187" s="54"/>
      <c r="I1187" s="3"/>
      <c r="J1187" s="3"/>
      <c r="K1187" s="42">
        <f>J1187*H1187</f>
        <v>0</v>
      </c>
    </row>
    <row r="1188" spans="1:11" x14ac:dyDescent="0.25">
      <c r="A1188" s="3"/>
      <c r="B1188" s="54"/>
      <c r="C1188" s="3"/>
      <c r="D1188" s="3"/>
      <c r="E1188" s="42">
        <f t="shared" ref="E1188:E1203" si="116">D1188*B1188</f>
        <v>0</v>
      </c>
      <c r="G1188" s="3"/>
      <c r="H1188" s="54"/>
      <c r="I1188" s="3"/>
      <c r="J1188" s="3"/>
      <c r="K1188" s="42">
        <f t="shared" ref="K1188:K1203" si="117">J1188*H1188</f>
        <v>0</v>
      </c>
    </row>
    <row r="1189" spans="1:11" x14ac:dyDescent="0.25">
      <c r="A1189" s="3"/>
      <c r="B1189" s="54"/>
      <c r="C1189" s="3"/>
      <c r="D1189" s="3"/>
      <c r="E1189" s="42">
        <f t="shared" si="116"/>
        <v>0</v>
      </c>
      <c r="G1189" s="3"/>
      <c r="H1189" s="54"/>
      <c r="I1189" s="3"/>
      <c r="J1189" s="3"/>
      <c r="K1189" s="42">
        <f t="shared" si="117"/>
        <v>0</v>
      </c>
    </row>
    <row r="1190" spans="1:11" x14ac:dyDescent="0.25">
      <c r="A1190" s="3"/>
      <c r="B1190" s="54"/>
      <c r="C1190" s="3"/>
      <c r="D1190" s="3"/>
      <c r="E1190" s="42">
        <f t="shared" si="116"/>
        <v>0</v>
      </c>
      <c r="G1190" s="3"/>
      <c r="H1190" s="54"/>
      <c r="I1190" s="3"/>
      <c r="J1190" s="3"/>
      <c r="K1190" s="42">
        <f t="shared" si="117"/>
        <v>0</v>
      </c>
    </row>
    <row r="1191" spans="1:11" x14ac:dyDescent="0.25">
      <c r="A1191" s="3"/>
      <c r="B1191" s="54"/>
      <c r="C1191" s="3"/>
      <c r="D1191" s="3"/>
      <c r="E1191" s="42">
        <f t="shared" si="116"/>
        <v>0</v>
      </c>
      <c r="G1191" s="3"/>
      <c r="H1191" s="54"/>
      <c r="I1191" s="3"/>
      <c r="J1191" s="3"/>
      <c r="K1191" s="42">
        <f t="shared" si="117"/>
        <v>0</v>
      </c>
    </row>
    <row r="1192" spans="1:11" x14ac:dyDescent="0.25">
      <c r="A1192" s="3"/>
      <c r="B1192" s="54"/>
      <c r="C1192" s="3"/>
      <c r="D1192" s="3"/>
      <c r="E1192" s="42">
        <f t="shared" si="116"/>
        <v>0</v>
      </c>
      <c r="G1192" s="3"/>
      <c r="H1192" s="54"/>
      <c r="I1192" s="3"/>
      <c r="J1192" s="3"/>
      <c r="K1192" s="42">
        <f t="shared" si="117"/>
        <v>0</v>
      </c>
    </row>
    <row r="1193" spans="1:11" x14ac:dyDescent="0.25">
      <c r="A1193" s="3"/>
      <c r="B1193" s="54"/>
      <c r="C1193" s="3"/>
      <c r="D1193" s="3"/>
      <c r="E1193" s="42">
        <f t="shared" si="116"/>
        <v>0</v>
      </c>
      <c r="G1193" s="3"/>
      <c r="H1193" s="54"/>
      <c r="I1193" s="3"/>
      <c r="J1193" s="3"/>
      <c r="K1193" s="42">
        <f t="shared" si="117"/>
        <v>0</v>
      </c>
    </row>
    <row r="1194" spans="1:11" x14ac:dyDescent="0.25">
      <c r="A1194" s="3"/>
      <c r="B1194" s="54"/>
      <c r="C1194" s="3"/>
      <c r="D1194" s="3"/>
      <c r="E1194" s="42">
        <f t="shared" si="116"/>
        <v>0</v>
      </c>
      <c r="G1194" s="3"/>
      <c r="H1194" s="54"/>
      <c r="I1194" s="3"/>
      <c r="J1194" s="3"/>
      <c r="K1194" s="42">
        <f t="shared" si="117"/>
        <v>0</v>
      </c>
    </row>
    <row r="1195" spans="1:11" x14ac:dyDescent="0.25">
      <c r="A1195" s="3"/>
      <c r="B1195" s="54"/>
      <c r="C1195" s="3"/>
      <c r="D1195" s="3"/>
      <c r="E1195" s="42">
        <f t="shared" si="116"/>
        <v>0</v>
      </c>
      <c r="G1195" s="3"/>
      <c r="H1195" s="54"/>
      <c r="I1195" s="3"/>
      <c r="J1195" s="3"/>
      <c r="K1195" s="42">
        <f t="shared" si="117"/>
        <v>0</v>
      </c>
    </row>
    <row r="1196" spans="1:11" s="2" customFormat="1" x14ac:dyDescent="0.25">
      <c r="A1196" s="3"/>
      <c r="B1196" s="54"/>
      <c r="C1196" s="3"/>
      <c r="D1196" s="3"/>
      <c r="E1196" s="42">
        <f t="shared" si="116"/>
        <v>0</v>
      </c>
      <c r="F1196" s="1"/>
      <c r="G1196" s="3"/>
      <c r="H1196" s="54"/>
      <c r="I1196" s="3"/>
      <c r="J1196" s="3"/>
      <c r="K1196" s="42">
        <f t="shared" si="117"/>
        <v>0</v>
      </c>
    </row>
    <row r="1197" spans="1:11" x14ac:dyDescent="0.25">
      <c r="A1197" s="3"/>
      <c r="B1197" s="54"/>
      <c r="C1197" s="3"/>
      <c r="D1197" s="3"/>
      <c r="E1197" s="42">
        <f t="shared" si="116"/>
        <v>0</v>
      </c>
      <c r="G1197" s="3"/>
      <c r="H1197" s="54"/>
      <c r="I1197" s="3"/>
      <c r="J1197" s="3"/>
      <c r="K1197" s="42">
        <f t="shared" si="117"/>
        <v>0</v>
      </c>
    </row>
    <row r="1198" spans="1:11" x14ac:dyDescent="0.25">
      <c r="A1198" s="3"/>
      <c r="B1198" s="54"/>
      <c r="C1198" s="3"/>
      <c r="D1198" s="3"/>
      <c r="E1198" s="42">
        <f t="shared" si="116"/>
        <v>0</v>
      </c>
      <c r="G1198" s="3"/>
      <c r="H1198" s="54"/>
      <c r="I1198" s="3"/>
      <c r="J1198" s="3"/>
      <c r="K1198" s="42">
        <f t="shared" si="117"/>
        <v>0</v>
      </c>
    </row>
    <row r="1199" spans="1:11" x14ac:dyDescent="0.25">
      <c r="A1199" s="3"/>
      <c r="B1199" s="54"/>
      <c r="C1199" s="3"/>
      <c r="D1199" s="3"/>
      <c r="E1199" s="42">
        <f t="shared" si="116"/>
        <v>0</v>
      </c>
      <c r="G1199" s="3"/>
      <c r="H1199" s="54"/>
      <c r="I1199" s="3"/>
      <c r="J1199" s="3"/>
      <c r="K1199" s="42">
        <f t="shared" si="117"/>
        <v>0</v>
      </c>
    </row>
    <row r="1200" spans="1:11" x14ac:dyDescent="0.25">
      <c r="A1200" s="3"/>
      <c r="B1200" s="54"/>
      <c r="C1200" s="3"/>
      <c r="D1200" s="3"/>
      <c r="E1200" s="42">
        <f t="shared" si="116"/>
        <v>0</v>
      </c>
      <c r="G1200" s="3"/>
      <c r="H1200" s="54"/>
      <c r="I1200" s="3"/>
      <c r="J1200" s="3"/>
      <c r="K1200" s="42">
        <f t="shared" si="117"/>
        <v>0</v>
      </c>
    </row>
    <row r="1201" spans="1:11" x14ac:dyDescent="0.25">
      <c r="A1201" s="3"/>
      <c r="B1201" s="54"/>
      <c r="C1201" s="3"/>
      <c r="D1201" s="3"/>
      <c r="E1201" s="42">
        <f t="shared" si="116"/>
        <v>0</v>
      </c>
      <c r="G1201" s="3"/>
      <c r="H1201" s="54"/>
      <c r="I1201" s="3"/>
      <c r="J1201" s="3"/>
      <c r="K1201" s="42">
        <f t="shared" si="117"/>
        <v>0</v>
      </c>
    </row>
    <row r="1202" spans="1:11" x14ac:dyDescent="0.25">
      <c r="A1202" s="3"/>
      <c r="B1202" s="54"/>
      <c r="C1202" s="3"/>
      <c r="D1202" s="3"/>
      <c r="E1202" s="42">
        <f t="shared" si="116"/>
        <v>0</v>
      </c>
      <c r="G1202" s="3"/>
      <c r="H1202" s="54"/>
      <c r="I1202" s="3"/>
      <c r="J1202" s="3"/>
      <c r="K1202" s="42">
        <f t="shared" si="117"/>
        <v>0</v>
      </c>
    </row>
    <row r="1203" spans="1:11" x14ac:dyDescent="0.25">
      <c r="A1203" s="3"/>
      <c r="B1203" s="54"/>
      <c r="C1203" s="3"/>
      <c r="D1203" s="3"/>
      <c r="E1203" s="42">
        <f t="shared" si="116"/>
        <v>0</v>
      </c>
      <c r="G1203" s="3"/>
      <c r="H1203" s="54"/>
      <c r="I1203" s="3"/>
      <c r="J1203" s="3"/>
      <c r="K1203" s="42">
        <f t="shared" si="117"/>
        <v>0</v>
      </c>
    </row>
    <row r="1205" spans="1:11" ht="18.75" x14ac:dyDescent="0.25">
      <c r="A1205" s="6" t="s">
        <v>10</v>
      </c>
      <c r="B1205" s="59" t="s">
        <v>0</v>
      </c>
      <c r="C1205" s="6" t="s">
        <v>2</v>
      </c>
      <c r="D1205" s="6" t="s">
        <v>9</v>
      </c>
      <c r="E1205" s="41" t="s">
        <v>1</v>
      </c>
      <c r="G1205" s="6" t="s">
        <v>10</v>
      </c>
      <c r="H1205" s="59" t="s">
        <v>0</v>
      </c>
      <c r="I1205" s="6" t="s">
        <v>2</v>
      </c>
      <c r="J1205" s="6" t="s">
        <v>9</v>
      </c>
      <c r="K1205" s="41" t="s">
        <v>1</v>
      </c>
    </row>
    <row r="1206" spans="1:11" s="18" customFormat="1" ht="21" x14ac:dyDescent="0.25">
      <c r="A1206" s="13" t="s">
        <v>11</v>
      </c>
      <c r="B1206" s="60"/>
      <c r="C1206" s="15" t="e">
        <f>B1206/E1206</f>
        <v>#DIV/0!</v>
      </c>
      <c r="D1206" s="16" t="e">
        <f>E1206/B1206</f>
        <v>#DIV/0!</v>
      </c>
      <c r="E1206" s="19">
        <f>SUM(E1208:E1224)</f>
        <v>0</v>
      </c>
      <c r="G1206" s="13" t="s">
        <v>11</v>
      </c>
      <c r="H1206" s="60"/>
      <c r="I1206" s="15" t="e">
        <f>H1206/K1206</f>
        <v>#DIV/0!</v>
      </c>
      <c r="J1206" s="16" t="e">
        <f>K1206/H1206</f>
        <v>#DIV/0!</v>
      </c>
      <c r="K1206" s="19">
        <f>SUM(K1208:K1224)</f>
        <v>0</v>
      </c>
    </row>
    <row r="1207" spans="1:11" ht="31.5" x14ac:dyDescent="0.25">
      <c r="A1207" s="9" t="s">
        <v>3</v>
      </c>
      <c r="B1207" s="61" t="s">
        <v>4</v>
      </c>
      <c r="C1207" s="10" t="s">
        <v>5</v>
      </c>
      <c r="D1207" s="9" t="s">
        <v>6</v>
      </c>
      <c r="E1207" s="11" t="s">
        <v>7</v>
      </c>
      <c r="F1207" s="2"/>
      <c r="G1207" s="9" t="s">
        <v>3</v>
      </c>
      <c r="H1207" s="61" t="s">
        <v>4</v>
      </c>
      <c r="I1207" s="10" t="s">
        <v>5</v>
      </c>
      <c r="J1207" s="9" t="s">
        <v>6</v>
      </c>
      <c r="K1207" s="11" t="s">
        <v>7</v>
      </c>
    </row>
    <row r="1208" spans="1:11" x14ac:dyDescent="0.25">
      <c r="A1208" s="3"/>
      <c r="B1208" s="54"/>
      <c r="C1208" s="3"/>
      <c r="D1208" s="3"/>
      <c r="E1208" s="42">
        <f>D1208*B1208</f>
        <v>0</v>
      </c>
      <c r="G1208" s="3"/>
      <c r="H1208" s="54"/>
      <c r="I1208" s="3"/>
      <c r="J1208" s="3"/>
      <c r="K1208" s="42">
        <f>J1208*H1208</f>
        <v>0</v>
      </c>
    </row>
    <row r="1209" spans="1:11" x14ac:dyDescent="0.25">
      <c r="A1209" s="3"/>
      <c r="B1209" s="54"/>
      <c r="C1209" s="3"/>
      <c r="D1209" s="3"/>
      <c r="E1209" s="42">
        <f t="shared" ref="E1209:E1224" si="118">D1209*B1209</f>
        <v>0</v>
      </c>
      <c r="G1209" s="3"/>
      <c r="H1209" s="54"/>
      <c r="I1209" s="3"/>
      <c r="J1209" s="3"/>
      <c r="K1209" s="42">
        <f t="shared" ref="K1209:K1224" si="119">J1209*H1209</f>
        <v>0</v>
      </c>
    </row>
    <row r="1210" spans="1:11" x14ac:dyDescent="0.25">
      <c r="A1210" s="3"/>
      <c r="B1210" s="54"/>
      <c r="C1210" s="3"/>
      <c r="D1210" s="3"/>
      <c r="E1210" s="42">
        <f t="shared" si="118"/>
        <v>0</v>
      </c>
      <c r="G1210" s="3"/>
      <c r="H1210" s="54"/>
      <c r="I1210" s="3"/>
      <c r="J1210" s="3"/>
      <c r="K1210" s="42">
        <f t="shared" si="119"/>
        <v>0</v>
      </c>
    </row>
    <row r="1211" spans="1:11" x14ac:dyDescent="0.25">
      <c r="A1211" s="3"/>
      <c r="B1211" s="54"/>
      <c r="C1211" s="3"/>
      <c r="D1211" s="3"/>
      <c r="E1211" s="42">
        <f t="shared" si="118"/>
        <v>0</v>
      </c>
      <c r="G1211" s="3"/>
      <c r="H1211" s="54"/>
      <c r="I1211" s="3"/>
      <c r="J1211" s="3"/>
      <c r="K1211" s="42">
        <f t="shared" si="119"/>
        <v>0</v>
      </c>
    </row>
    <row r="1212" spans="1:11" x14ac:dyDescent="0.25">
      <c r="A1212" s="3"/>
      <c r="B1212" s="54"/>
      <c r="C1212" s="3"/>
      <c r="D1212" s="3"/>
      <c r="E1212" s="42">
        <f t="shared" si="118"/>
        <v>0</v>
      </c>
      <c r="G1212" s="3"/>
      <c r="H1212" s="54"/>
      <c r="I1212" s="3"/>
      <c r="J1212" s="3"/>
      <c r="K1212" s="42">
        <f t="shared" si="119"/>
        <v>0</v>
      </c>
    </row>
    <row r="1213" spans="1:11" x14ac:dyDescent="0.25">
      <c r="A1213" s="3"/>
      <c r="B1213" s="54"/>
      <c r="C1213" s="3"/>
      <c r="D1213" s="3"/>
      <c r="E1213" s="42">
        <f t="shared" si="118"/>
        <v>0</v>
      </c>
      <c r="G1213" s="3"/>
      <c r="H1213" s="54"/>
      <c r="I1213" s="3"/>
      <c r="J1213" s="3"/>
      <c r="K1213" s="42">
        <f t="shared" si="119"/>
        <v>0</v>
      </c>
    </row>
    <row r="1214" spans="1:11" x14ac:dyDescent="0.25">
      <c r="A1214" s="3"/>
      <c r="B1214" s="54"/>
      <c r="C1214" s="3"/>
      <c r="D1214" s="3"/>
      <c r="E1214" s="42">
        <f t="shared" si="118"/>
        <v>0</v>
      </c>
      <c r="G1214" s="3"/>
      <c r="H1214" s="54"/>
      <c r="I1214" s="3"/>
      <c r="J1214" s="3"/>
      <c r="K1214" s="42">
        <f t="shared" si="119"/>
        <v>0</v>
      </c>
    </row>
    <row r="1215" spans="1:11" x14ac:dyDescent="0.25">
      <c r="A1215" s="3"/>
      <c r="B1215" s="54"/>
      <c r="C1215" s="3"/>
      <c r="D1215" s="3"/>
      <c r="E1215" s="42">
        <f t="shared" si="118"/>
        <v>0</v>
      </c>
      <c r="G1215" s="3"/>
      <c r="H1215" s="54"/>
      <c r="I1215" s="3"/>
      <c r="J1215" s="3"/>
      <c r="K1215" s="42">
        <f t="shared" si="119"/>
        <v>0</v>
      </c>
    </row>
    <row r="1216" spans="1:11" x14ac:dyDescent="0.25">
      <c r="A1216" s="3"/>
      <c r="B1216" s="54"/>
      <c r="C1216" s="3"/>
      <c r="D1216" s="3"/>
      <c r="E1216" s="42">
        <f t="shared" si="118"/>
        <v>0</v>
      </c>
      <c r="G1216" s="3"/>
      <c r="H1216" s="54"/>
      <c r="I1216" s="3"/>
      <c r="J1216" s="3"/>
      <c r="K1216" s="42">
        <f t="shared" si="119"/>
        <v>0</v>
      </c>
    </row>
    <row r="1217" spans="1:11" s="2" customFormat="1" x14ac:dyDescent="0.25">
      <c r="A1217" s="3"/>
      <c r="B1217" s="54"/>
      <c r="C1217" s="3"/>
      <c r="D1217" s="3"/>
      <c r="E1217" s="42">
        <f t="shared" si="118"/>
        <v>0</v>
      </c>
      <c r="F1217" s="1"/>
      <c r="G1217" s="3"/>
      <c r="H1217" s="54"/>
      <c r="I1217" s="3"/>
      <c r="J1217" s="3"/>
      <c r="K1217" s="42">
        <f t="shared" si="119"/>
        <v>0</v>
      </c>
    </row>
    <row r="1218" spans="1:11" x14ac:dyDescent="0.25">
      <c r="A1218" s="3"/>
      <c r="B1218" s="54"/>
      <c r="C1218" s="3"/>
      <c r="D1218" s="3"/>
      <c r="E1218" s="42">
        <f t="shared" si="118"/>
        <v>0</v>
      </c>
      <c r="G1218" s="3"/>
      <c r="H1218" s="54"/>
      <c r="I1218" s="3"/>
      <c r="J1218" s="3"/>
      <c r="K1218" s="42">
        <f t="shared" si="119"/>
        <v>0</v>
      </c>
    </row>
    <row r="1219" spans="1:11" x14ac:dyDescent="0.25">
      <c r="A1219" s="3"/>
      <c r="B1219" s="54"/>
      <c r="C1219" s="3"/>
      <c r="D1219" s="3"/>
      <c r="E1219" s="42">
        <f t="shared" si="118"/>
        <v>0</v>
      </c>
      <c r="G1219" s="3"/>
      <c r="H1219" s="54"/>
      <c r="I1219" s="3"/>
      <c r="J1219" s="3"/>
      <c r="K1219" s="42">
        <f t="shared" si="119"/>
        <v>0</v>
      </c>
    </row>
    <row r="1220" spans="1:11" x14ac:dyDescent="0.25">
      <c r="A1220" s="3"/>
      <c r="B1220" s="54"/>
      <c r="C1220" s="3"/>
      <c r="D1220" s="3"/>
      <c r="E1220" s="42">
        <f t="shared" si="118"/>
        <v>0</v>
      </c>
      <c r="G1220" s="3"/>
      <c r="H1220" s="54"/>
      <c r="I1220" s="3"/>
      <c r="J1220" s="3"/>
      <c r="K1220" s="42">
        <f t="shared" si="119"/>
        <v>0</v>
      </c>
    </row>
    <row r="1221" spans="1:11" x14ac:dyDescent="0.25">
      <c r="A1221" s="3"/>
      <c r="B1221" s="54"/>
      <c r="C1221" s="3"/>
      <c r="D1221" s="3"/>
      <c r="E1221" s="42">
        <f t="shared" si="118"/>
        <v>0</v>
      </c>
      <c r="G1221" s="3"/>
      <c r="H1221" s="54"/>
      <c r="I1221" s="3"/>
      <c r="J1221" s="3"/>
      <c r="K1221" s="42">
        <f t="shared" si="119"/>
        <v>0</v>
      </c>
    </row>
    <row r="1222" spans="1:11" x14ac:dyDescent="0.25">
      <c r="A1222" s="3"/>
      <c r="B1222" s="54"/>
      <c r="C1222" s="3"/>
      <c r="D1222" s="3"/>
      <c r="E1222" s="42">
        <f t="shared" si="118"/>
        <v>0</v>
      </c>
      <c r="G1222" s="3"/>
      <c r="H1222" s="54"/>
      <c r="I1222" s="3"/>
      <c r="J1222" s="3"/>
      <c r="K1222" s="42">
        <f t="shared" si="119"/>
        <v>0</v>
      </c>
    </row>
    <row r="1223" spans="1:11" x14ac:dyDescent="0.25">
      <c r="A1223" s="3"/>
      <c r="B1223" s="54"/>
      <c r="C1223" s="3"/>
      <c r="D1223" s="3"/>
      <c r="E1223" s="42">
        <f t="shared" si="118"/>
        <v>0</v>
      </c>
      <c r="G1223" s="3"/>
      <c r="H1223" s="54"/>
      <c r="I1223" s="3"/>
      <c r="J1223" s="3"/>
      <c r="K1223" s="42">
        <f t="shared" si="119"/>
        <v>0</v>
      </c>
    </row>
    <row r="1224" spans="1:11" x14ac:dyDescent="0.25">
      <c r="A1224" s="3"/>
      <c r="B1224" s="54"/>
      <c r="C1224" s="3"/>
      <c r="D1224" s="3"/>
      <c r="E1224" s="42">
        <f t="shared" si="118"/>
        <v>0</v>
      </c>
      <c r="G1224" s="3"/>
      <c r="H1224" s="54"/>
      <c r="I1224" s="3"/>
      <c r="J1224" s="3"/>
      <c r="K1224" s="42">
        <f t="shared" si="119"/>
        <v>0</v>
      </c>
    </row>
    <row r="1226" spans="1:11" ht="18.75" x14ac:dyDescent="0.25">
      <c r="A1226" s="6" t="s">
        <v>10</v>
      </c>
      <c r="B1226" s="59" t="s">
        <v>0</v>
      </c>
      <c r="C1226" s="6" t="s">
        <v>2</v>
      </c>
      <c r="D1226" s="6" t="s">
        <v>9</v>
      </c>
      <c r="E1226" s="41" t="s">
        <v>1</v>
      </c>
      <c r="G1226" s="6" t="s">
        <v>10</v>
      </c>
      <c r="H1226" s="59" t="s">
        <v>0</v>
      </c>
      <c r="I1226" s="6" t="s">
        <v>2</v>
      </c>
      <c r="J1226" s="6" t="s">
        <v>9</v>
      </c>
      <c r="K1226" s="41" t="s">
        <v>1</v>
      </c>
    </row>
    <row r="1227" spans="1:11" s="18" customFormat="1" ht="21" x14ac:dyDescent="0.25">
      <c r="A1227" s="13" t="s">
        <v>11</v>
      </c>
      <c r="B1227" s="60"/>
      <c r="C1227" s="15" t="e">
        <f>B1227/E1227</f>
        <v>#DIV/0!</v>
      </c>
      <c r="D1227" s="16" t="e">
        <f>E1227/B1227</f>
        <v>#DIV/0!</v>
      </c>
      <c r="E1227" s="19">
        <f>SUM(E1229:E1245)</f>
        <v>0</v>
      </c>
      <c r="G1227" s="13" t="s">
        <v>11</v>
      </c>
      <c r="H1227" s="60"/>
      <c r="I1227" s="15" t="e">
        <f>H1227/K1227</f>
        <v>#DIV/0!</v>
      </c>
      <c r="J1227" s="16" t="e">
        <f>K1227/H1227</f>
        <v>#DIV/0!</v>
      </c>
      <c r="K1227" s="19">
        <f>SUM(K1229:K1245)</f>
        <v>0</v>
      </c>
    </row>
    <row r="1228" spans="1:11" ht="31.5" x14ac:dyDescent="0.25">
      <c r="A1228" s="9" t="s">
        <v>3</v>
      </c>
      <c r="B1228" s="61" t="s">
        <v>4</v>
      </c>
      <c r="C1228" s="10" t="s">
        <v>5</v>
      </c>
      <c r="D1228" s="9" t="s">
        <v>6</v>
      </c>
      <c r="E1228" s="11" t="s">
        <v>7</v>
      </c>
      <c r="F1228" s="2"/>
      <c r="G1228" s="9" t="s">
        <v>3</v>
      </c>
      <c r="H1228" s="61" t="s">
        <v>4</v>
      </c>
      <c r="I1228" s="10" t="s">
        <v>5</v>
      </c>
      <c r="J1228" s="9" t="s">
        <v>6</v>
      </c>
      <c r="K1228" s="11" t="s">
        <v>7</v>
      </c>
    </row>
    <row r="1229" spans="1:11" x14ac:dyDescent="0.25">
      <c r="A1229" s="3"/>
      <c r="B1229" s="54"/>
      <c r="C1229" s="3"/>
      <c r="D1229" s="3"/>
      <c r="E1229" s="42">
        <f>D1229*B1229</f>
        <v>0</v>
      </c>
      <c r="G1229" s="3"/>
      <c r="H1229" s="54"/>
      <c r="I1229" s="3"/>
      <c r="J1229" s="3"/>
      <c r="K1229" s="42">
        <f>J1229*H1229</f>
        <v>0</v>
      </c>
    </row>
    <row r="1230" spans="1:11" x14ac:dyDescent="0.25">
      <c r="A1230" s="3"/>
      <c r="B1230" s="54"/>
      <c r="C1230" s="3"/>
      <c r="D1230" s="3"/>
      <c r="E1230" s="42">
        <f t="shared" ref="E1230:E1245" si="120">D1230*B1230</f>
        <v>0</v>
      </c>
      <c r="G1230" s="3"/>
      <c r="H1230" s="54"/>
      <c r="I1230" s="3"/>
      <c r="J1230" s="3"/>
      <c r="K1230" s="42">
        <f t="shared" ref="K1230:K1245" si="121">J1230*H1230</f>
        <v>0</v>
      </c>
    </row>
    <row r="1231" spans="1:11" x14ac:dyDescent="0.25">
      <c r="A1231" s="3"/>
      <c r="B1231" s="54"/>
      <c r="C1231" s="3"/>
      <c r="D1231" s="3"/>
      <c r="E1231" s="42">
        <f t="shared" si="120"/>
        <v>0</v>
      </c>
      <c r="G1231" s="3"/>
      <c r="H1231" s="54"/>
      <c r="I1231" s="3"/>
      <c r="J1231" s="3"/>
      <c r="K1231" s="42">
        <f t="shared" si="121"/>
        <v>0</v>
      </c>
    </row>
    <row r="1232" spans="1:11" x14ac:dyDescent="0.25">
      <c r="A1232" s="3"/>
      <c r="B1232" s="54"/>
      <c r="C1232" s="3"/>
      <c r="D1232" s="3"/>
      <c r="E1232" s="42">
        <f t="shared" si="120"/>
        <v>0</v>
      </c>
      <c r="G1232" s="3"/>
      <c r="H1232" s="54"/>
      <c r="I1232" s="3"/>
      <c r="J1232" s="3"/>
      <c r="K1232" s="42">
        <f t="shared" si="121"/>
        <v>0</v>
      </c>
    </row>
    <row r="1233" spans="1:11" x14ac:dyDescent="0.25">
      <c r="A1233" s="3"/>
      <c r="B1233" s="54"/>
      <c r="C1233" s="3"/>
      <c r="D1233" s="3"/>
      <c r="E1233" s="42">
        <f t="shared" si="120"/>
        <v>0</v>
      </c>
      <c r="G1233" s="3"/>
      <c r="H1233" s="54"/>
      <c r="I1233" s="3"/>
      <c r="J1233" s="3"/>
      <c r="K1233" s="42">
        <f t="shared" si="121"/>
        <v>0</v>
      </c>
    </row>
    <row r="1234" spans="1:11" x14ac:dyDescent="0.25">
      <c r="A1234" s="3"/>
      <c r="B1234" s="54"/>
      <c r="C1234" s="3"/>
      <c r="D1234" s="3"/>
      <c r="E1234" s="42">
        <f t="shared" si="120"/>
        <v>0</v>
      </c>
      <c r="G1234" s="3"/>
      <c r="H1234" s="54"/>
      <c r="I1234" s="3"/>
      <c r="J1234" s="3"/>
      <c r="K1234" s="42">
        <f t="shared" si="121"/>
        <v>0</v>
      </c>
    </row>
    <row r="1235" spans="1:11" x14ac:dyDescent="0.25">
      <c r="A1235" s="3"/>
      <c r="B1235" s="54"/>
      <c r="C1235" s="3"/>
      <c r="D1235" s="3"/>
      <c r="E1235" s="42">
        <f t="shared" si="120"/>
        <v>0</v>
      </c>
      <c r="G1235" s="3"/>
      <c r="H1235" s="54"/>
      <c r="I1235" s="3"/>
      <c r="J1235" s="3"/>
      <c r="K1235" s="42">
        <f t="shared" si="121"/>
        <v>0</v>
      </c>
    </row>
    <row r="1236" spans="1:11" x14ac:dyDescent="0.25">
      <c r="A1236" s="3"/>
      <c r="B1236" s="54"/>
      <c r="C1236" s="3"/>
      <c r="D1236" s="3"/>
      <c r="E1236" s="42">
        <f t="shared" si="120"/>
        <v>0</v>
      </c>
      <c r="G1236" s="3"/>
      <c r="H1236" s="54"/>
      <c r="I1236" s="3"/>
      <c r="J1236" s="3"/>
      <c r="K1236" s="42">
        <f t="shared" si="121"/>
        <v>0</v>
      </c>
    </row>
    <row r="1237" spans="1:11" x14ac:dyDescent="0.25">
      <c r="A1237" s="3"/>
      <c r="B1237" s="54"/>
      <c r="C1237" s="3"/>
      <c r="D1237" s="3"/>
      <c r="E1237" s="42">
        <f t="shared" si="120"/>
        <v>0</v>
      </c>
      <c r="G1237" s="3"/>
      <c r="H1237" s="54"/>
      <c r="I1237" s="3"/>
      <c r="J1237" s="3"/>
      <c r="K1237" s="42">
        <f t="shared" si="121"/>
        <v>0</v>
      </c>
    </row>
    <row r="1238" spans="1:11" s="2" customFormat="1" x14ac:dyDescent="0.25">
      <c r="A1238" s="3"/>
      <c r="B1238" s="54"/>
      <c r="C1238" s="3"/>
      <c r="D1238" s="3"/>
      <c r="E1238" s="42">
        <f t="shared" si="120"/>
        <v>0</v>
      </c>
      <c r="F1238" s="1"/>
      <c r="G1238" s="3"/>
      <c r="H1238" s="54"/>
      <c r="I1238" s="3"/>
      <c r="J1238" s="3"/>
      <c r="K1238" s="42">
        <f t="shared" si="121"/>
        <v>0</v>
      </c>
    </row>
    <row r="1239" spans="1:11" x14ac:dyDescent="0.25">
      <c r="A1239" s="3"/>
      <c r="B1239" s="54"/>
      <c r="C1239" s="3"/>
      <c r="D1239" s="3"/>
      <c r="E1239" s="42">
        <f t="shared" si="120"/>
        <v>0</v>
      </c>
      <c r="G1239" s="3"/>
      <c r="H1239" s="54"/>
      <c r="I1239" s="3"/>
      <c r="J1239" s="3"/>
      <c r="K1239" s="42">
        <f t="shared" si="121"/>
        <v>0</v>
      </c>
    </row>
    <row r="1240" spans="1:11" x14ac:dyDescent="0.25">
      <c r="A1240" s="3"/>
      <c r="B1240" s="54"/>
      <c r="C1240" s="3"/>
      <c r="D1240" s="3"/>
      <c r="E1240" s="42">
        <f t="shared" si="120"/>
        <v>0</v>
      </c>
      <c r="G1240" s="3"/>
      <c r="H1240" s="54"/>
      <c r="I1240" s="3"/>
      <c r="J1240" s="3"/>
      <c r="K1240" s="42">
        <f t="shared" si="121"/>
        <v>0</v>
      </c>
    </row>
    <row r="1241" spans="1:11" x14ac:dyDescent="0.25">
      <c r="A1241" s="3"/>
      <c r="B1241" s="54"/>
      <c r="C1241" s="3"/>
      <c r="D1241" s="3"/>
      <c r="E1241" s="42">
        <f t="shared" si="120"/>
        <v>0</v>
      </c>
      <c r="G1241" s="3"/>
      <c r="H1241" s="54"/>
      <c r="I1241" s="3"/>
      <c r="J1241" s="3"/>
      <c r="K1241" s="42">
        <f t="shared" si="121"/>
        <v>0</v>
      </c>
    </row>
    <row r="1242" spans="1:11" x14ac:dyDescent="0.25">
      <c r="A1242" s="3"/>
      <c r="B1242" s="54"/>
      <c r="C1242" s="3"/>
      <c r="D1242" s="3"/>
      <c r="E1242" s="42">
        <f t="shared" si="120"/>
        <v>0</v>
      </c>
      <c r="G1242" s="3"/>
      <c r="H1242" s="54"/>
      <c r="I1242" s="3"/>
      <c r="J1242" s="3"/>
      <c r="K1242" s="42">
        <f t="shared" si="121"/>
        <v>0</v>
      </c>
    </row>
    <row r="1243" spans="1:11" x14ac:dyDescent="0.25">
      <c r="A1243" s="3"/>
      <c r="B1243" s="54"/>
      <c r="C1243" s="3"/>
      <c r="D1243" s="3"/>
      <c r="E1243" s="42">
        <f t="shared" si="120"/>
        <v>0</v>
      </c>
      <c r="G1243" s="3"/>
      <c r="H1243" s="54"/>
      <c r="I1243" s="3"/>
      <c r="J1243" s="3"/>
      <c r="K1243" s="42">
        <f t="shared" si="121"/>
        <v>0</v>
      </c>
    </row>
    <row r="1244" spans="1:11" x14ac:dyDescent="0.25">
      <c r="A1244" s="3"/>
      <c r="B1244" s="54"/>
      <c r="C1244" s="3"/>
      <c r="D1244" s="3"/>
      <c r="E1244" s="42">
        <f t="shared" si="120"/>
        <v>0</v>
      </c>
      <c r="G1244" s="3"/>
      <c r="H1244" s="54"/>
      <c r="I1244" s="3"/>
      <c r="J1244" s="3"/>
      <c r="K1244" s="42">
        <f t="shared" si="121"/>
        <v>0</v>
      </c>
    </row>
    <row r="1245" spans="1:11" x14ac:dyDescent="0.25">
      <c r="A1245" s="3"/>
      <c r="B1245" s="54"/>
      <c r="C1245" s="3"/>
      <c r="D1245" s="3"/>
      <c r="E1245" s="42">
        <f t="shared" si="120"/>
        <v>0</v>
      </c>
      <c r="G1245" s="3"/>
      <c r="H1245" s="54"/>
      <c r="I1245" s="3"/>
      <c r="J1245" s="3"/>
      <c r="K1245" s="42">
        <f t="shared" si="121"/>
        <v>0</v>
      </c>
    </row>
  </sheetData>
  <pageMargins left="0.25" right="0.25" top="0.75" bottom="0.75" header="0.3" footer="0.3"/>
  <pageSetup paperSize="9" scale="5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showGridLines="0" tabSelected="1" zoomScaleNormal="68" zoomScaleSheetLayoutView="100" workbookViewId="0">
      <selection activeCell="B45" sqref="A45:B49"/>
    </sheetView>
  </sheetViews>
  <sheetFormatPr defaultColWidth="0" defaultRowHeight="15.75" x14ac:dyDescent="0.25"/>
  <cols>
    <col min="1" max="1" width="37.375" style="1" customWidth="1"/>
    <col min="2" max="2" width="12.375" style="51" bestFit="1" customWidth="1"/>
    <col min="3" max="3" width="11" style="5" bestFit="1" customWidth="1"/>
    <col min="4" max="5" width="12.5" style="43" customWidth="1"/>
    <col min="6" max="6" width="2.875" style="1" customWidth="1"/>
    <col min="7" max="7" width="37.375" style="1" customWidth="1"/>
    <col min="8" max="8" width="12" style="43" bestFit="1" customWidth="1"/>
    <col min="9" max="9" width="12.5" style="1" customWidth="1"/>
    <col min="10" max="10" width="12.5" style="43" customWidth="1"/>
    <col min="11" max="11" width="12" style="43" bestFit="1" customWidth="1"/>
    <col min="12" max="12" width="2.875" style="1" customWidth="1"/>
    <col min="13" max="18" width="0" style="1" hidden="1" customWidth="1"/>
    <col min="19" max="16384" width="0" style="1" hidden="1"/>
  </cols>
  <sheetData>
    <row r="1" spans="1:11" ht="18.75" x14ac:dyDescent="0.25">
      <c r="A1" s="6" t="s">
        <v>10</v>
      </c>
      <c r="B1" s="49" t="s">
        <v>0</v>
      </c>
      <c r="C1" s="6" t="s">
        <v>2</v>
      </c>
      <c r="D1" s="41" t="s">
        <v>9</v>
      </c>
      <c r="E1" s="41" t="s">
        <v>1</v>
      </c>
      <c r="G1" s="6" t="s">
        <v>10</v>
      </c>
      <c r="H1" s="49" t="s">
        <v>0</v>
      </c>
      <c r="I1" s="6" t="s">
        <v>2</v>
      </c>
      <c r="J1" s="41" t="s">
        <v>9</v>
      </c>
      <c r="K1" s="41" t="s">
        <v>1</v>
      </c>
    </row>
    <row r="2" spans="1:11" s="18" customFormat="1" ht="21" x14ac:dyDescent="0.25">
      <c r="A2" s="36" t="s">
        <v>28</v>
      </c>
      <c r="B2" s="52">
        <v>22.9</v>
      </c>
      <c r="C2" s="15">
        <f>B2/E2</f>
        <v>4.1411472673269163</v>
      </c>
      <c r="D2" s="53">
        <f>E2/B2</f>
        <v>0.24147897561863174</v>
      </c>
      <c r="E2" s="19">
        <f>SUM(E4:E8)</f>
        <v>5.5298685416666666</v>
      </c>
      <c r="G2" s="36" t="s">
        <v>73</v>
      </c>
      <c r="H2" s="52">
        <v>33.9</v>
      </c>
      <c r="I2" s="15">
        <f>H2/K2</f>
        <v>3.1669824177201544</v>
      </c>
      <c r="J2" s="53">
        <f>K2/H2</f>
        <v>0.3157579891838741</v>
      </c>
      <c r="K2" s="19">
        <f>SUM(K4:K8)</f>
        <v>10.704195833333332</v>
      </c>
    </row>
    <row r="3" spans="1:11" ht="31.5" x14ac:dyDescent="0.25">
      <c r="A3" s="9" t="s">
        <v>3</v>
      </c>
      <c r="B3" s="11" t="s">
        <v>4</v>
      </c>
      <c r="C3" s="10" t="s">
        <v>5</v>
      </c>
      <c r="D3" s="11" t="s">
        <v>6</v>
      </c>
      <c r="E3" s="11" t="s">
        <v>7</v>
      </c>
      <c r="F3" s="2"/>
      <c r="G3" s="9" t="s">
        <v>3</v>
      </c>
      <c r="H3" s="11" t="s">
        <v>4</v>
      </c>
      <c r="I3" s="10" t="s">
        <v>5</v>
      </c>
      <c r="J3" s="11" t="s">
        <v>6</v>
      </c>
      <c r="K3" s="11" t="s">
        <v>7</v>
      </c>
    </row>
    <row r="4" spans="1:11" x14ac:dyDescent="0.25">
      <c r="A4" s="3" t="s">
        <v>12</v>
      </c>
      <c r="B4" s="12">
        <v>7.0000000000000007E-2</v>
      </c>
      <c r="C4" s="3" t="s">
        <v>8</v>
      </c>
      <c r="D4" s="12">
        <f>VLOOKUP(A4,'INSUMOS PREÇO'!$A:$B,2,FALSE)</f>
        <v>4.2409791666666674</v>
      </c>
      <c r="E4" s="42">
        <f>D4*B4</f>
        <v>0.29686854166666676</v>
      </c>
      <c r="F4" s="3"/>
      <c r="G4" s="3" t="s">
        <v>12</v>
      </c>
      <c r="H4" s="12">
        <v>0.2</v>
      </c>
      <c r="I4" s="3" t="s">
        <v>8</v>
      </c>
      <c r="J4" s="12">
        <f>VLOOKUP(G4,'INSUMOS PREÇO'!$A:$B,2,FALSE)</f>
        <v>4.2409791666666674</v>
      </c>
      <c r="K4" s="42">
        <f>J4*H4</f>
        <v>0.84819583333333348</v>
      </c>
    </row>
    <row r="5" spans="1:11" x14ac:dyDescent="0.25">
      <c r="A5" s="3" t="s">
        <v>14</v>
      </c>
      <c r="B5" s="12">
        <v>0.06</v>
      </c>
      <c r="C5" s="3" t="s">
        <v>8</v>
      </c>
      <c r="D5" s="12">
        <f>VLOOKUP(A5,'INSUMOS PREÇO'!$A:$B,2,FALSE)</f>
        <v>63.05</v>
      </c>
      <c r="E5" s="42">
        <f t="shared" ref="E5:E8" si="0">D5*B5</f>
        <v>3.7829999999999995</v>
      </c>
      <c r="G5" s="3" t="s">
        <v>14</v>
      </c>
      <c r="H5" s="12">
        <v>0.12</v>
      </c>
      <c r="I5" s="3" t="s">
        <v>8</v>
      </c>
      <c r="J5" s="12">
        <f>VLOOKUP(G5,'INSUMOS PREÇO'!$A:$B,2,FALSE)</f>
        <v>63.05</v>
      </c>
      <c r="K5" s="42">
        <f t="shared" ref="K5:K8" si="1">J5*H5</f>
        <v>7.5659999999999989</v>
      </c>
    </row>
    <row r="6" spans="1:11" x14ac:dyDescent="0.25">
      <c r="A6" s="3" t="s">
        <v>15</v>
      </c>
      <c r="B6" s="12">
        <v>0.5</v>
      </c>
      <c r="C6" s="3" t="s">
        <v>5</v>
      </c>
      <c r="D6" s="12">
        <f>VLOOKUP(A6,'INSUMOS PREÇO'!$A:$B,2,FALSE)</f>
        <v>0.56000000000000005</v>
      </c>
      <c r="E6" s="42">
        <f t="shared" si="0"/>
        <v>0.28000000000000003</v>
      </c>
      <c r="G6" s="3" t="s">
        <v>15</v>
      </c>
      <c r="H6" s="12">
        <v>2</v>
      </c>
      <c r="I6" s="3" t="s">
        <v>5</v>
      </c>
      <c r="J6" s="12">
        <f>VLOOKUP(G6,'INSUMOS PREÇO'!$A:$B,2,FALSE)</f>
        <v>0.56000000000000005</v>
      </c>
      <c r="K6" s="42">
        <f t="shared" si="1"/>
        <v>1.1200000000000001</v>
      </c>
    </row>
    <row r="7" spans="1:11" x14ac:dyDescent="0.25">
      <c r="A7" s="3" t="s">
        <v>65</v>
      </c>
      <c r="B7" s="12">
        <v>1</v>
      </c>
      <c r="C7" s="3" t="s">
        <v>5</v>
      </c>
      <c r="D7" s="12">
        <f>VLOOKUP(A7,'INSUMOS PREÇO'!$A:$B,2,FALSE)</f>
        <v>0.67</v>
      </c>
      <c r="E7" s="42">
        <f t="shared" si="0"/>
        <v>0.67</v>
      </c>
      <c r="G7" s="3" t="s">
        <v>65</v>
      </c>
      <c r="H7" s="12">
        <v>1</v>
      </c>
      <c r="I7" s="3" t="s">
        <v>5</v>
      </c>
      <c r="J7" s="12">
        <f>VLOOKUP(G7,'INSUMOS PREÇO'!$A:$B,2,FALSE)</f>
        <v>0.67</v>
      </c>
      <c r="K7" s="42">
        <f t="shared" si="1"/>
        <v>0.67</v>
      </c>
    </row>
    <row r="8" spans="1:11" x14ac:dyDescent="0.25">
      <c r="A8" s="3" t="s">
        <v>58</v>
      </c>
      <c r="B8" s="12">
        <v>1</v>
      </c>
      <c r="C8" s="3" t="s">
        <v>5</v>
      </c>
      <c r="D8" s="12">
        <f>VLOOKUP(A8,'INSUMOS PREÇO'!$A:$B,2,FALSE)</f>
        <v>0.5</v>
      </c>
      <c r="E8" s="42">
        <f t="shared" si="0"/>
        <v>0.5</v>
      </c>
      <c r="G8" s="3" t="s">
        <v>58</v>
      </c>
      <c r="H8" s="12">
        <v>1</v>
      </c>
      <c r="I8" s="3" t="s">
        <v>5</v>
      </c>
      <c r="J8" s="12">
        <f>VLOOKUP(G8,'INSUMOS PREÇO'!$A:$B,2,FALSE)</f>
        <v>0.5</v>
      </c>
      <c r="K8" s="42">
        <f t="shared" si="1"/>
        <v>0.5</v>
      </c>
    </row>
    <row r="10" spans="1:11" ht="18.75" x14ac:dyDescent="0.25">
      <c r="A10" s="6" t="s">
        <v>10</v>
      </c>
      <c r="B10" s="49" t="s">
        <v>0</v>
      </c>
      <c r="C10" s="6" t="s">
        <v>2</v>
      </c>
      <c r="D10" s="41" t="s">
        <v>9</v>
      </c>
      <c r="E10" s="41" t="s">
        <v>1</v>
      </c>
      <c r="G10" s="6" t="s">
        <v>10</v>
      </c>
      <c r="H10" s="49" t="s">
        <v>0</v>
      </c>
      <c r="I10" s="6" t="s">
        <v>2</v>
      </c>
      <c r="J10" s="41" t="s">
        <v>9</v>
      </c>
      <c r="K10" s="41" t="s">
        <v>1</v>
      </c>
    </row>
    <row r="11" spans="1:11" s="18" customFormat="1" ht="21" x14ac:dyDescent="0.25">
      <c r="A11" s="36" t="s">
        <v>30</v>
      </c>
      <c r="B11" s="52">
        <v>27.9</v>
      </c>
      <c r="C11" s="15">
        <f>B11/E11</f>
        <v>2.4786349147710132</v>
      </c>
      <c r="D11" s="53">
        <f>E11/B11</f>
        <v>0.40344787933094384</v>
      </c>
      <c r="E11" s="19">
        <f>SUM(E13:E18)</f>
        <v>11.256195833333333</v>
      </c>
      <c r="G11" s="36" t="s">
        <v>89</v>
      </c>
      <c r="H11" s="52">
        <v>29.9</v>
      </c>
      <c r="I11" s="15">
        <f>H11/K11</f>
        <v>3.480307116733361</v>
      </c>
      <c r="J11" s="53">
        <f>K11/H11</f>
        <v>0.28733096432552957</v>
      </c>
      <c r="K11" s="19">
        <f>SUM(K13:K18)</f>
        <v>8.5911958333333338</v>
      </c>
    </row>
    <row r="12" spans="1:11" ht="31.5" x14ac:dyDescent="0.25">
      <c r="A12" s="9" t="s">
        <v>3</v>
      </c>
      <c r="B12" s="11" t="s">
        <v>4</v>
      </c>
      <c r="C12" s="10" t="s">
        <v>5</v>
      </c>
      <c r="D12" s="11" t="s">
        <v>6</v>
      </c>
      <c r="E12" s="11" t="s">
        <v>7</v>
      </c>
      <c r="F12" s="2"/>
      <c r="G12" s="9" t="s">
        <v>3</v>
      </c>
      <c r="H12" s="11" t="s">
        <v>4</v>
      </c>
      <c r="I12" s="10" t="s">
        <v>5</v>
      </c>
      <c r="J12" s="11" t="s">
        <v>6</v>
      </c>
      <c r="K12" s="11" t="s">
        <v>7</v>
      </c>
    </row>
    <row r="13" spans="1:11" x14ac:dyDescent="0.25">
      <c r="A13" s="3" t="s">
        <v>12</v>
      </c>
      <c r="B13" s="12">
        <v>0.2</v>
      </c>
      <c r="C13" s="3" t="s">
        <v>8</v>
      </c>
      <c r="D13" s="12">
        <f>VLOOKUP(A13,'INSUMOS PREÇO'!$A:$B,2,FALSE)</f>
        <v>4.2409791666666674</v>
      </c>
      <c r="E13" s="42">
        <f>D13*B13</f>
        <v>0.84819583333333348</v>
      </c>
      <c r="G13" s="3" t="s">
        <v>12</v>
      </c>
      <c r="H13" s="12">
        <v>0.2</v>
      </c>
      <c r="I13" s="3" t="s">
        <v>8</v>
      </c>
      <c r="J13" s="12">
        <f>VLOOKUP(G13,'INSUMOS PREÇO'!$A:$B,2,FALSE)</f>
        <v>4.2409791666666674</v>
      </c>
      <c r="K13" s="42">
        <f>J13*H13</f>
        <v>0.84819583333333348</v>
      </c>
    </row>
    <row r="14" spans="1:11" x14ac:dyDescent="0.25">
      <c r="A14" s="3" t="s">
        <v>14</v>
      </c>
      <c r="B14" s="12">
        <v>0.06</v>
      </c>
      <c r="C14" s="3" t="s">
        <v>8</v>
      </c>
      <c r="D14" s="12">
        <f>VLOOKUP(A14,'INSUMOS PREÇO'!$A:$B,2,FALSE)</f>
        <v>63.05</v>
      </c>
      <c r="E14" s="42">
        <f t="shared" ref="E14:E18" si="2">D14*B14</f>
        <v>3.7829999999999995</v>
      </c>
      <c r="G14" s="3" t="s">
        <v>14</v>
      </c>
      <c r="H14" s="12">
        <v>0.06</v>
      </c>
      <c r="I14" s="3" t="s">
        <v>8</v>
      </c>
      <c r="J14" s="12">
        <f>VLOOKUP(G14,'INSUMOS PREÇO'!$A:$B,2,FALSE)</f>
        <v>63.05</v>
      </c>
      <c r="K14" s="42">
        <f t="shared" ref="K14:K18" si="3">J14*H14</f>
        <v>3.7829999999999995</v>
      </c>
    </row>
    <row r="15" spans="1:11" x14ac:dyDescent="0.25">
      <c r="A15" s="3" t="s">
        <v>34</v>
      </c>
      <c r="B15" s="12">
        <v>0.06</v>
      </c>
      <c r="C15" s="3" t="s">
        <v>8</v>
      </c>
      <c r="D15" s="12">
        <f>VLOOKUP(A15,'INSUMOS PREÇO'!$A:$B,2,FALSE)</f>
        <v>63.050000000000004</v>
      </c>
      <c r="E15" s="42">
        <f t="shared" si="2"/>
        <v>3.7829999999999999</v>
      </c>
      <c r="G15" s="3" t="s">
        <v>32</v>
      </c>
      <c r="H15" s="12">
        <v>0.06</v>
      </c>
      <c r="I15" s="3" t="s">
        <v>8</v>
      </c>
      <c r="J15" s="12">
        <f>VLOOKUP(G15,'INSUMOS PREÇO'!$A:$B,2,FALSE)</f>
        <v>25.5</v>
      </c>
      <c r="K15" s="42">
        <f t="shared" si="3"/>
        <v>1.53</v>
      </c>
    </row>
    <row r="16" spans="1:11" x14ac:dyDescent="0.25">
      <c r="A16" s="3" t="s">
        <v>13</v>
      </c>
      <c r="B16" s="12">
        <v>0.08</v>
      </c>
      <c r="C16" s="3" t="s">
        <v>8</v>
      </c>
      <c r="D16" s="12">
        <f>VLOOKUP(A16,'INSUMOS PREÇO'!$A:$B,2,FALSE)</f>
        <v>20.9</v>
      </c>
      <c r="E16" s="42">
        <f t="shared" si="2"/>
        <v>1.6719999999999999</v>
      </c>
      <c r="G16" s="3" t="s">
        <v>33</v>
      </c>
      <c r="H16" s="12">
        <v>0.06</v>
      </c>
      <c r="I16" s="3" t="s">
        <v>8</v>
      </c>
      <c r="J16" s="12">
        <f>VLOOKUP(G16,'INSUMOS PREÇO'!$A:$B,2,FALSE)</f>
        <v>4.3</v>
      </c>
      <c r="K16" s="42">
        <f t="shared" si="3"/>
        <v>0.25800000000000001</v>
      </c>
    </row>
    <row r="17" spans="1:11" x14ac:dyDescent="0.25">
      <c r="A17" s="3" t="s">
        <v>31</v>
      </c>
      <c r="B17" s="12">
        <v>1</v>
      </c>
      <c r="C17" s="3" t="s">
        <v>5</v>
      </c>
      <c r="D17" s="12">
        <f>VLOOKUP(A17,'INSUMOS PREÇO'!$A:$B,2,FALSE)</f>
        <v>0.67</v>
      </c>
      <c r="E17" s="42">
        <f t="shared" si="2"/>
        <v>0.67</v>
      </c>
      <c r="G17" s="3" t="s">
        <v>13</v>
      </c>
      <c r="H17" s="12">
        <v>0.08</v>
      </c>
      <c r="I17" s="3" t="s">
        <v>8</v>
      </c>
      <c r="J17" s="12">
        <f>VLOOKUP(G17,'INSUMOS PREÇO'!$A:$B,2,FALSE)</f>
        <v>20.9</v>
      </c>
      <c r="K17" s="42">
        <f t="shared" si="3"/>
        <v>1.6719999999999999</v>
      </c>
    </row>
    <row r="18" spans="1:11" x14ac:dyDescent="0.25">
      <c r="A18" s="3" t="s">
        <v>58</v>
      </c>
      <c r="B18" s="12">
        <v>1</v>
      </c>
      <c r="C18" s="3" t="s">
        <v>5</v>
      </c>
      <c r="D18" s="12">
        <f>VLOOKUP(A18,'INSUMOS PREÇO'!$A:$B,2,TRUE)</f>
        <v>0.5</v>
      </c>
      <c r="E18" s="42">
        <f t="shared" si="2"/>
        <v>0.5</v>
      </c>
      <c r="G18" s="3" t="s">
        <v>58</v>
      </c>
      <c r="H18" s="12">
        <v>1</v>
      </c>
      <c r="I18" s="3" t="s">
        <v>5</v>
      </c>
      <c r="J18" s="12">
        <f>VLOOKUP(G18,'INSUMOS PREÇO'!$A:$B,2,TRUE)</f>
        <v>0.5</v>
      </c>
      <c r="K18" s="42">
        <f t="shared" si="3"/>
        <v>0.5</v>
      </c>
    </row>
    <row r="20" spans="1:11" ht="18.75" x14ac:dyDescent="0.25">
      <c r="A20" s="6" t="s">
        <v>10</v>
      </c>
      <c r="B20" s="49" t="s">
        <v>0</v>
      </c>
      <c r="C20" s="6" t="s">
        <v>2</v>
      </c>
      <c r="D20" s="41" t="s">
        <v>9</v>
      </c>
      <c r="E20" s="41" t="s">
        <v>1</v>
      </c>
      <c r="G20" s="6" t="s">
        <v>10</v>
      </c>
      <c r="H20" s="49" t="s">
        <v>0</v>
      </c>
      <c r="I20" s="6" t="s">
        <v>2</v>
      </c>
      <c r="J20" s="41" t="s">
        <v>9</v>
      </c>
      <c r="K20" s="41" t="s">
        <v>1</v>
      </c>
    </row>
    <row r="21" spans="1:11" s="18" customFormat="1" ht="21" x14ac:dyDescent="0.25">
      <c r="A21" s="36" t="s">
        <v>35</v>
      </c>
      <c r="B21" s="52">
        <v>27.9</v>
      </c>
      <c r="C21" s="15">
        <f>B21/E21</f>
        <v>2.6661824853789993</v>
      </c>
      <c r="D21" s="53">
        <f>E21/B21</f>
        <v>0.37506810035842292</v>
      </c>
      <c r="E21" s="19">
        <f>SUM(E23:E30)</f>
        <v>10.464399999999999</v>
      </c>
      <c r="G21" s="36" t="s">
        <v>38</v>
      </c>
      <c r="H21" s="52">
        <v>35.9</v>
      </c>
      <c r="I21" s="15">
        <f>H21/K21</f>
        <v>3.0235154121732988</v>
      </c>
      <c r="J21" s="53">
        <f>K21/H21</f>
        <v>0.33074083101207064</v>
      </c>
      <c r="K21" s="19">
        <f>SUM(K23:K30)</f>
        <v>11.873595833333335</v>
      </c>
    </row>
    <row r="22" spans="1:11" ht="31.5" x14ac:dyDescent="0.25">
      <c r="A22" s="9" t="s">
        <v>3</v>
      </c>
      <c r="B22" s="11" t="s">
        <v>4</v>
      </c>
      <c r="C22" s="10" t="s">
        <v>5</v>
      </c>
      <c r="D22" s="11" t="s">
        <v>6</v>
      </c>
      <c r="E22" s="11" t="s">
        <v>7</v>
      </c>
      <c r="F22" s="2"/>
      <c r="G22" s="9" t="s">
        <v>3</v>
      </c>
      <c r="H22" s="11" t="s">
        <v>4</v>
      </c>
      <c r="I22" s="10" t="s">
        <v>5</v>
      </c>
      <c r="J22" s="11" t="s">
        <v>6</v>
      </c>
      <c r="K22" s="11" t="s">
        <v>7</v>
      </c>
    </row>
    <row r="23" spans="1:11" x14ac:dyDescent="0.25">
      <c r="A23" s="3" t="s">
        <v>36</v>
      </c>
      <c r="B23" s="12">
        <v>0.2</v>
      </c>
      <c r="C23" s="3" t="s">
        <v>8</v>
      </c>
      <c r="D23" s="12">
        <f>VLOOKUP(A23,'INSUMOS PREÇO'!$A:$B,2,FALSE)</f>
        <v>3.5</v>
      </c>
      <c r="E23" s="42">
        <f>D23*B23</f>
        <v>0.70000000000000007</v>
      </c>
      <c r="G23" s="3" t="s">
        <v>12</v>
      </c>
      <c r="H23" s="12">
        <v>0.2</v>
      </c>
      <c r="I23" s="3" t="s">
        <v>8</v>
      </c>
      <c r="J23" s="12">
        <f>VLOOKUP(G23,'INSUMOS PREÇO'!$A:$B,2,FALSE)</f>
        <v>4.2409791666666674</v>
      </c>
      <c r="K23" s="42">
        <f>J23*H23</f>
        <v>0.84819583333333348</v>
      </c>
    </row>
    <row r="24" spans="1:11" x14ac:dyDescent="0.25">
      <c r="A24" s="3" t="s">
        <v>14</v>
      </c>
      <c r="B24" s="12">
        <v>0.1</v>
      </c>
      <c r="C24" s="3" t="s">
        <v>8</v>
      </c>
      <c r="D24" s="12">
        <f>VLOOKUP(A24,'INSUMOS PREÇO'!$A:$B,2,FALSE)</f>
        <v>63.05</v>
      </c>
      <c r="E24" s="42">
        <f t="shared" ref="E24:E30" si="4">D24*B24</f>
        <v>6.3049999999999997</v>
      </c>
      <c r="G24" s="3" t="s">
        <v>14</v>
      </c>
      <c r="H24" s="12">
        <v>0.12</v>
      </c>
      <c r="I24" s="3" t="s">
        <v>8</v>
      </c>
      <c r="J24" s="12">
        <f>VLOOKUP(G24,'INSUMOS PREÇO'!$A:$B,2,FALSE)</f>
        <v>63.05</v>
      </c>
      <c r="K24" s="42">
        <f t="shared" ref="K24:K28" si="5">J24*H24</f>
        <v>7.5659999999999989</v>
      </c>
    </row>
    <row r="25" spans="1:11" x14ac:dyDescent="0.25">
      <c r="A25" s="3" t="s">
        <v>33</v>
      </c>
      <c r="B25" s="12">
        <v>0.06</v>
      </c>
      <c r="C25" s="3" t="s">
        <v>8</v>
      </c>
      <c r="D25" s="12">
        <f>VLOOKUP(A25,'INSUMOS PREÇO'!$A:$B,2,FALSE)</f>
        <v>4.3</v>
      </c>
      <c r="E25" s="42">
        <f t="shared" si="4"/>
        <v>0.25800000000000001</v>
      </c>
      <c r="G25" s="3" t="s">
        <v>37</v>
      </c>
      <c r="H25" s="12">
        <v>0.06</v>
      </c>
      <c r="I25" s="3" t="s">
        <v>8</v>
      </c>
      <c r="J25" s="12">
        <f>VLOOKUP(G25,'INSUMOS PREÇO'!$A:$B,2,FALSE)</f>
        <v>5.99</v>
      </c>
      <c r="K25" s="42">
        <f t="shared" si="5"/>
        <v>0.3594</v>
      </c>
    </row>
    <row r="26" spans="1:11" x14ac:dyDescent="0.25">
      <c r="A26" s="3" t="s">
        <v>37</v>
      </c>
      <c r="B26" s="12">
        <v>0.06</v>
      </c>
      <c r="C26" s="3" t="s">
        <v>8</v>
      </c>
      <c r="D26" s="12">
        <f>VLOOKUP(A26,'INSUMOS PREÇO'!$A:$B,2,FALSE)</f>
        <v>5.99</v>
      </c>
      <c r="E26" s="42">
        <f t="shared" si="4"/>
        <v>0.3594</v>
      </c>
      <c r="G26" s="3" t="s">
        <v>39</v>
      </c>
      <c r="H26" s="12">
        <v>0.06</v>
      </c>
      <c r="I26" s="3" t="s">
        <v>8</v>
      </c>
      <c r="J26" s="12">
        <f>VLOOKUP(G26,'INSUMOS PREÇO'!$A:$B,2,FALSE)</f>
        <v>4.3</v>
      </c>
      <c r="K26" s="42">
        <f t="shared" si="5"/>
        <v>0.25800000000000001</v>
      </c>
    </row>
    <row r="27" spans="1:11" x14ac:dyDescent="0.25">
      <c r="A27" s="3"/>
      <c r="B27" s="12"/>
      <c r="C27" s="3"/>
      <c r="D27" s="12"/>
      <c r="E27" s="42"/>
      <c r="G27" s="3" t="s">
        <v>13</v>
      </c>
      <c r="H27" s="12">
        <v>0.08</v>
      </c>
      <c r="I27" s="3" t="s">
        <v>8</v>
      </c>
      <c r="J27" s="12">
        <f>VLOOKUP(G27,'INSUMOS PREÇO'!$A:$B,2,FALSE)</f>
        <v>20.9</v>
      </c>
      <c r="K27" s="42">
        <f t="shared" si="5"/>
        <v>1.6719999999999999</v>
      </c>
    </row>
    <row r="28" spans="1:11" x14ac:dyDescent="0.25">
      <c r="A28" s="3" t="s">
        <v>13</v>
      </c>
      <c r="B28" s="12">
        <v>0.08</v>
      </c>
      <c r="C28" s="3" t="s">
        <v>8</v>
      </c>
      <c r="D28" s="12">
        <f>VLOOKUP(A28,'INSUMOS PREÇO'!$A:$B,2,FALSE)</f>
        <v>20.9</v>
      </c>
      <c r="E28" s="42">
        <f t="shared" si="4"/>
        <v>1.6719999999999999</v>
      </c>
      <c r="G28" s="3" t="s">
        <v>31</v>
      </c>
      <c r="H28" s="12">
        <v>1</v>
      </c>
      <c r="I28" s="3" t="s">
        <v>5</v>
      </c>
      <c r="J28" s="12">
        <f>VLOOKUP(G28,'INSUMOS PREÇO'!$A:$B,2,FALSE)</f>
        <v>0.67</v>
      </c>
      <c r="K28" s="42">
        <f t="shared" si="5"/>
        <v>0.67</v>
      </c>
    </row>
    <row r="29" spans="1:11" x14ac:dyDescent="0.25">
      <c r="A29" s="3" t="s">
        <v>31</v>
      </c>
      <c r="B29" s="12">
        <v>1</v>
      </c>
      <c r="C29" s="3" t="s">
        <v>5</v>
      </c>
      <c r="D29" s="12">
        <f>VLOOKUP(A29,'INSUMOS PREÇO'!$A:$B,2,FALSE)</f>
        <v>0.67</v>
      </c>
      <c r="E29" s="42">
        <f t="shared" si="4"/>
        <v>0.67</v>
      </c>
      <c r="G29" s="3" t="s">
        <v>58</v>
      </c>
      <c r="H29" s="12">
        <v>1</v>
      </c>
      <c r="I29" s="3" t="s">
        <v>5</v>
      </c>
      <c r="J29" s="12">
        <f>VLOOKUP(G29,'INSUMOS PREÇO'!$A:$B,2,FALSE)</f>
        <v>0.5</v>
      </c>
      <c r="K29" s="42">
        <f t="shared" ref="K29" si="6">J29*H29</f>
        <v>0.5</v>
      </c>
    </row>
    <row r="30" spans="1:11" x14ac:dyDescent="0.25">
      <c r="A30" s="3" t="s">
        <v>58</v>
      </c>
      <c r="B30" s="12">
        <v>1</v>
      </c>
      <c r="C30" s="3" t="s">
        <v>5</v>
      </c>
      <c r="D30" s="12">
        <f>VLOOKUP(A30,'INSUMOS PREÇO'!$A:$B,2,FALSE)</f>
        <v>0.5</v>
      </c>
      <c r="E30" s="42">
        <f t="shared" si="4"/>
        <v>0.5</v>
      </c>
      <c r="G30" s="3"/>
      <c r="H30" s="12"/>
      <c r="I30" s="3"/>
      <c r="J30" s="12" t="e">
        <f>VLOOKUP(G30,'INSUMOS PREÇO'!$A:$B,2,FALSE)</f>
        <v>#N/A</v>
      </c>
      <c r="K30" s="42"/>
    </row>
    <row r="31" spans="1:11" x14ac:dyDescent="0.25">
      <c r="A31" s="2"/>
      <c r="I31" s="5"/>
      <c r="J31" s="5"/>
      <c r="K31" s="5"/>
    </row>
    <row r="32" spans="1:11" ht="18.75" x14ac:dyDescent="0.25">
      <c r="A32" s="6" t="s">
        <v>10</v>
      </c>
      <c r="B32" s="49" t="s">
        <v>0</v>
      </c>
      <c r="C32" s="6" t="s">
        <v>2</v>
      </c>
      <c r="D32" s="41" t="s">
        <v>9</v>
      </c>
      <c r="E32" s="41" t="s">
        <v>1</v>
      </c>
      <c r="G32" s="6" t="s">
        <v>10</v>
      </c>
      <c r="H32" s="49" t="s">
        <v>0</v>
      </c>
      <c r="I32" s="6" t="s">
        <v>2</v>
      </c>
      <c r="J32" s="41" t="s">
        <v>9</v>
      </c>
      <c r="K32" s="41" t="s">
        <v>1</v>
      </c>
    </row>
    <row r="33" spans="1:11" s="18" customFormat="1" ht="21" x14ac:dyDescent="0.25">
      <c r="A33" s="13" t="s">
        <v>44</v>
      </c>
      <c r="B33" s="45">
        <v>35.9</v>
      </c>
      <c r="C33" s="15">
        <f>B33/E33</f>
        <v>4.2721841442268742</v>
      </c>
      <c r="D33" s="53">
        <f>E33/B33</f>
        <v>0.23407230733519035</v>
      </c>
      <c r="E33" s="19">
        <f>SUM(E35:E40)</f>
        <v>8.4031958333333332</v>
      </c>
      <c r="G33" s="13" t="s">
        <v>40</v>
      </c>
      <c r="H33" s="45"/>
      <c r="I33" s="15">
        <f>H33/K33</f>
        <v>0</v>
      </c>
      <c r="J33" s="53" t="e">
        <f>K33/H33</f>
        <v>#DIV/0!</v>
      </c>
      <c r="K33" s="19">
        <f>SUM(K35:K40)</f>
        <v>11.203595833333335</v>
      </c>
    </row>
    <row r="34" spans="1:11" ht="31.5" x14ac:dyDescent="0.25">
      <c r="A34" s="9" t="s">
        <v>3</v>
      </c>
      <c r="B34" s="11" t="s">
        <v>4</v>
      </c>
      <c r="C34" s="10" t="s">
        <v>5</v>
      </c>
      <c r="D34" s="11" t="s">
        <v>6</v>
      </c>
      <c r="E34" s="11" t="s">
        <v>7</v>
      </c>
      <c r="F34" s="2"/>
      <c r="G34" s="9" t="s">
        <v>3</v>
      </c>
      <c r="H34" s="11" t="s">
        <v>4</v>
      </c>
      <c r="I34" s="10" t="s">
        <v>5</v>
      </c>
      <c r="J34" s="11" t="s">
        <v>6</v>
      </c>
      <c r="K34" s="11" t="s">
        <v>7</v>
      </c>
    </row>
    <row r="35" spans="1:11" x14ac:dyDescent="0.25">
      <c r="A35" s="3" t="s">
        <v>12</v>
      </c>
      <c r="B35" s="12">
        <v>0.2</v>
      </c>
      <c r="C35" s="3" t="s">
        <v>8</v>
      </c>
      <c r="D35" s="12">
        <f>VLOOKUP(A35,'INSUMOS PREÇO'!$A:$B,2,FALSE)</f>
        <v>4.2409791666666674</v>
      </c>
      <c r="E35" s="42">
        <f>D35*B35</f>
        <v>0.84819583333333348</v>
      </c>
      <c r="G35" s="3" t="s">
        <v>12</v>
      </c>
      <c r="H35" s="12">
        <v>0.2</v>
      </c>
      <c r="I35" s="3" t="s">
        <v>8</v>
      </c>
      <c r="J35" s="12">
        <f>VLOOKUP(G35,'INSUMOS PREÇO'!$A:$B,2,FALSE)</f>
        <v>4.2409791666666674</v>
      </c>
      <c r="K35" s="42">
        <f>J35*H35</f>
        <v>0.84819583333333348</v>
      </c>
    </row>
    <row r="36" spans="1:11" x14ac:dyDescent="0.25">
      <c r="A36" s="3" t="s">
        <v>45</v>
      </c>
      <c r="B36" s="12">
        <v>0.06</v>
      </c>
      <c r="C36" s="3" t="s">
        <v>8</v>
      </c>
      <c r="D36" s="12">
        <f>VLOOKUP(A36,'INSUMOS PREÇO'!$A:$B,2,FALSE)</f>
        <v>15.5</v>
      </c>
      <c r="E36" s="42">
        <f t="shared" ref="E36:E40" si="7">D36*B36</f>
        <v>0.92999999999999994</v>
      </c>
      <c r="G36" s="3" t="s">
        <v>14</v>
      </c>
      <c r="H36" s="12">
        <v>0.12</v>
      </c>
      <c r="I36" s="3" t="s">
        <v>8</v>
      </c>
      <c r="J36" s="12">
        <f>VLOOKUP(G36,'INSUMOS PREÇO'!$A:$B,2,FALSE)</f>
        <v>63.05</v>
      </c>
      <c r="K36" s="42">
        <f t="shared" ref="K36:K40" si="8">J36*H36</f>
        <v>7.5659999999999989</v>
      </c>
    </row>
    <row r="37" spans="1:11" x14ac:dyDescent="0.25">
      <c r="A37" s="3" t="s">
        <v>34</v>
      </c>
      <c r="B37" s="12">
        <v>0.06</v>
      </c>
      <c r="C37" s="3" t="s">
        <v>8</v>
      </c>
      <c r="D37" s="12">
        <f>VLOOKUP(A37,'INSUMOS PREÇO'!$A:$B,2,FALSE)</f>
        <v>63.050000000000004</v>
      </c>
      <c r="E37" s="42">
        <f t="shared" si="7"/>
        <v>3.7829999999999999</v>
      </c>
      <c r="G37" s="3" t="s">
        <v>37</v>
      </c>
      <c r="H37" s="12">
        <v>0.06</v>
      </c>
      <c r="I37" s="3" t="s">
        <v>8</v>
      </c>
      <c r="J37" s="12">
        <f>VLOOKUP(G37,'INSUMOS PREÇO'!$A:$B,2,FALSE)</f>
        <v>5.99</v>
      </c>
      <c r="K37" s="42">
        <f t="shared" si="8"/>
        <v>0.3594</v>
      </c>
    </row>
    <row r="38" spans="1:11" x14ac:dyDescent="0.25">
      <c r="A38" s="3" t="s">
        <v>13</v>
      </c>
      <c r="B38" s="12">
        <v>0.08</v>
      </c>
      <c r="C38" s="3" t="s">
        <v>8</v>
      </c>
      <c r="D38" s="12">
        <f>VLOOKUP(A38,'INSUMOS PREÇO'!$A:$B,2,FALSE)</f>
        <v>20.9</v>
      </c>
      <c r="E38" s="42">
        <f t="shared" si="7"/>
        <v>1.6719999999999999</v>
      </c>
      <c r="G38" s="3" t="s">
        <v>39</v>
      </c>
      <c r="H38" s="12">
        <v>0.06</v>
      </c>
      <c r="I38" s="3" t="s">
        <v>8</v>
      </c>
      <c r="J38" s="12">
        <f>VLOOKUP(G38,'INSUMOS PREÇO'!$A:$B,2,FALSE)</f>
        <v>4.3</v>
      </c>
      <c r="K38" s="42">
        <f t="shared" si="8"/>
        <v>0.25800000000000001</v>
      </c>
    </row>
    <row r="39" spans="1:11" x14ac:dyDescent="0.25">
      <c r="A39" s="3" t="s">
        <v>31</v>
      </c>
      <c r="B39" s="12">
        <v>1</v>
      </c>
      <c r="C39" s="3" t="s">
        <v>5</v>
      </c>
      <c r="D39" s="12">
        <f>VLOOKUP(A39,'INSUMOS PREÇO'!$A:$B,2,FALSE)</f>
        <v>0.67</v>
      </c>
      <c r="E39" s="42">
        <f t="shared" si="7"/>
        <v>0.67</v>
      </c>
      <c r="G39" s="3" t="s">
        <v>13</v>
      </c>
      <c r="H39" s="12">
        <v>0.08</v>
      </c>
      <c r="I39" s="3" t="s">
        <v>8</v>
      </c>
      <c r="J39" s="12">
        <f>VLOOKUP(G39,'INSUMOS PREÇO'!$A:$B,2,FALSE)</f>
        <v>20.9</v>
      </c>
      <c r="K39" s="42">
        <f t="shared" si="8"/>
        <v>1.6719999999999999</v>
      </c>
    </row>
    <row r="40" spans="1:11" x14ac:dyDescent="0.25">
      <c r="A40" s="3" t="s">
        <v>58</v>
      </c>
      <c r="B40" s="12">
        <v>1</v>
      </c>
      <c r="C40" s="3" t="s">
        <v>5</v>
      </c>
      <c r="D40" s="12">
        <f>VLOOKUP(A40,'INSUMOS PREÇO'!$A:$B,2,FALSE)</f>
        <v>0.5</v>
      </c>
      <c r="E40" s="42">
        <f t="shared" si="7"/>
        <v>0.5</v>
      </c>
      <c r="G40" s="3" t="s">
        <v>58</v>
      </c>
      <c r="H40" s="12">
        <v>1</v>
      </c>
      <c r="I40" s="3" t="s">
        <v>5</v>
      </c>
      <c r="J40" s="12">
        <f>VLOOKUP(G40,'INSUMOS PREÇO'!$A:$B,2,FALSE)</f>
        <v>0.5</v>
      </c>
      <c r="K40" s="42">
        <f t="shared" si="8"/>
        <v>0.5</v>
      </c>
    </row>
    <row r="42" spans="1:11" ht="18.75" x14ac:dyDescent="0.25">
      <c r="A42" s="6" t="s">
        <v>10</v>
      </c>
      <c r="B42" s="49" t="s">
        <v>0</v>
      </c>
      <c r="C42" s="6" t="s">
        <v>2</v>
      </c>
      <c r="D42" s="41" t="s">
        <v>9</v>
      </c>
      <c r="E42" s="41" t="s">
        <v>1</v>
      </c>
      <c r="G42" s="6" t="s">
        <v>10</v>
      </c>
      <c r="H42" s="49" t="s">
        <v>0</v>
      </c>
      <c r="I42" s="6" t="s">
        <v>2</v>
      </c>
      <c r="J42" s="41" t="s">
        <v>9</v>
      </c>
      <c r="K42" s="41" t="s">
        <v>1</v>
      </c>
    </row>
    <row r="43" spans="1:11" s="18" customFormat="1" ht="21" x14ac:dyDescent="0.25">
      <c r="A43" s="36" t="s">
        <v>29</v>
      </c>
      <c r="B43" s="52">
        <v>35.9</v>
      </c>
      <c r="C43" s="15">
        <f>B43/E43</f>
        <v>3.7977378423683148</v>
      </c>
      <c r="D43" s="53">
        <f>E43/B43</f>
        <v>0.26331464716805941</v>
      </c>
      <c r="E43" s="19">
        <f>SUM(E45:E51)</f>
        <v>9.4529958333333326</v>
      </c>
      <c r="G43" s="36" t="s">
        <v>88</v>
      </c>
      <c r="H43" s="52"/>
      <c r="I43" s="15" t="e">
        <f>H43/K43</f>
        <v>#N/A</v>
      </c>
      <c r="J43" s="53" t="e">
        <f>K43/H43</f>
        <v>#N/A</v>
      </c>
      <c r="K43" s="19" t="e">
        <f>SUM(K45:K51)</f>
        <v>#N/A</v>
      </c>
    </row>
    <row r="44" spans="1:11" ht="31.5" x14ac:dyDescent="0.25">
      <c r="A44" s="9" t="s">
        <v>3</v>
      </c>
      <c r="B44" s="11" t="s">
        <v>4</v>
      </c>
      <c r="C44" s="10" t="s">
        <v>5</v>
      </c>
      <c r="D44" s="11" t="s">
        <v>6</v>
      </c>
      <c r="E44" s="11" t="s">
        <v>7</v>
      </c>
      <c r="F44" s="2"/>
      <c r="G44" s="9" t="s">
        <v>3</v>
      </c>
      <c r="H44" s="11" t="s">
        <v>4</v>
      </c>
      <c r="I44" s="10" t="s">
        <v>5</v>
      </c>
      <c r="J44" s="11" t="s">
        <v>6</v>
      </c>
      <c r="K44" s="11" t="s">
        <v>7</v>
      </c>
    </row>
    <row r="45" spans="1:11" x14ac:dyDescent="0.25">
      <c r="A45" s="3" t="s">
        <v>12</v>
      </c>
      <c r="B45" s="12">
        <v>0.2</v>
      </c>
      <c r="C45" s="3" t="s">
        <v>8</v>
      </c>
      <c r="D45" s="12">
        <f>VLOOKUP(A45,'INSUMOS PREÇO'!$A:$B,2,FALSE)</f>
        <v>4.2409791666666674</v>
      </c>
      <c r="E45" s="42">
        <f>D45*B45</f>
        <v>0.84819583333333348</v>
      </c>
      <c r="G45" s="3"/>
      <c r="H45" s="12"/>
      <c r="I45" s="3"/>
      <c r="J45" s="12" t="e">
        <f>VLOOKUP(G45,'INSUMOS PREÇO'!$A:$B,2,FALSE)</f>
        <v>#N/A</v>
      </c>
      <c r="K45" s="42" t="e">
        <f>J45*H45</f>
        <v>#N/A</v>
      </c>
    </row>
    <row r="46" spans="1:11" x14ac:dyDescent="0.25">
      <c r="A46" s="3" t="s">
        <v>14</v>
      </c>
      <c r="B46" s="12">
        <v>0.08</v>
      </c>
      <c r="C46" s="3" t="s">
        <v>8</v>
      </c>
      <c r="D46" s="12">
        <f>VLOOKUP(A46,'INSUMOS PREÇO'!$A:$B,2,FALSE)</f>
        <v>63.05</v>
      </c>
      <c r="E46" s="42">
        <f t="shared" ref="E46" si="9">D46*B46</f>
        <v>5.0439999999999996</v>
      </c>
      <c r="G46" s="3"/>
      <c r="H46" s="12"/>
      <c r="I46" s="3"/>
      <c r="J46" s="12" t="e">
        <f>VLOOKUP(G46,'INSUMOS PREÇO'!$A:$B,2,FALSE)</f>
        <v>#N/A</v>
      </c>
      <c r="K46" s="42" t="e">
        <f t="shared" ref="K46:K51" si="10">J46*H46</f>
        <v>#N/A</v>
      </c>
    </row>
    <row r="47" spans="1:11" x14ac:dyDescent="0.25">
      <c r="A47" s="3" t="s">
        <v>37</v>
      </c>
      <c r="B47" s="12">
        <v>0.12</v>
      </c>
      <c r="C47" s="3" t="s">
        <v>8</v>
      </c>
      <c r="D47" s="12">
        <f>VLOOKUP(A47,'INSUMOS PREÇO'!$A:$B,2,FALSE)</f>
        <v>5.99</v>
      </c>
      <c r="E47" s="42">
        <f>D47*B47</f>
        <v>0.71879999999999999</v>
      </c>
      <c r="G47" s="3"/>
      <c r="H47" s="12"/>
      <c r="I47" s="3"/>
      <c r="J47" s="12" t="e">
        <f>VLOOKUP(G47,'INSUMOS PREÇO'!$A:$B,2,FALSE)</f>
        <v>#N/A</v>
      </c>
      <c r="K47" s="42" t="e">
        <f t="shared" si="10"/>
        <v>#N/A</v>
      </c>
    </row>
    <row r="48" spans="1:11" x14ac:dyDescent="0.25">
      <c r="A48" s="3" t="s">
        <v>13</v>
      </c>
      <c r="B48" s="12">
        <v>0.08</v>
      </c>
      <c r="C48" s="3" t="s">
        <v>8</v>
      </c>
      <c r="D48" s="12">
        <f>VLOOKUP(A48,'INSUMOS PREÇO'!$A:$B,2,FALSE)</f>
        <v>20.9</v>
      </c>
      <c r="E48" s="42">
        <f t="shared" ref="E48:E51" si="11">D48*B48</f>
        <v>1.6719999999999999</v>
      </c>
      <c r="G48" s="3"/>
      <c r="H48" s="12"/>
      <c r="I48" s="3"/>
      <c r="J48" s="12" t="e">
        <f>VLOOKUP(G48,'INSUMOS PREÇO'!$A:$B,2,FALSE)</f>
        <v>#N/A</v>
      </c>
      <c r="K48" s="42" t="e">
        <f t="shared" si="10"/>
        <v>#N/A</v>
      </c>
    </row>
    <row r="49" spans="1:11" x14ac:dyDescent="0.25">
      <c r="A49" s="3" t="s">
        <v>31</v>
      </c>
      <c r="B49" s="12">
        <v>1</v>
      </c>
      <c r="C49" s="3" t="s">
        <v>5</v>
      </c>
      <c r="D49" s="12">
        <f>VLOOKUP(A49,'INSUMOS PREÇO'!$A:$B,2,FALSE)</f>
        <v>0.67</v>
      </c>
      <c r="E49" s="42">
        <f>D49*B49</f>
        <v>0.67</v>
      </c>
      <c r="G49" s="3"/>
      <c r="H49" s="12"/>
      <c r="I49" s="3"/>
      <c r="J49" s="12" t="e">
        <f>VLOOKUP(G49,'INSUMOS PREÇO'!$A:$B,2,FALSE)</f>
        <v>#N/A</v>
      </c>
      <c r="K49" s="42" t="e">
        <f>J49*H49</f>
        <v>#N/A</v>
      </c>
    </row>
    <row r="50" spans="1:11" x14ac:dyDescent="0.25">
      <c r="A50" s="3" t="s">
        <v>58</v>
      </c>
      <c r="B50" s="12">
        <v>1</v>
      </c>
      <c r="C50" s="3" t="s">
        <v>5</v>
      </c>
      <c r="D50" s="12">
        <f>VLOOKUP(A50,'INSUMOS PREÇO'!$A:$B,2,FALSE)</f>
        <v>0.5</v>
      </c>
      <c r="E50" s="42">
        <f t="shared" ref="E50" si="12">D50*B50</f>
        <v>0.5</v>
      </c>
      <c r="G50" s="3" t="s">
        <v>58</v>
      </c>
      <c r="H50" s="12">
        <v>1</v>
      </c>
      <c r="I50" s="3" t="s">
        <v>5</v>
      </c>
      <c r="J50" s="12">
        <f>VLOOKUP(G50,'INSUMOS PREÇO'!$A:$B,2,FALSE)</f>
        <v>0.5</v>
      </c>
      <c r="K50" s="42">
        <f t="shared" ref="K50" si="13">J50*H50</f>
        <v>0.5</v>
      </c>
    </row>
    <row r="51" spans="1:11" x14ac:dyDescent="0.25">
      <c r="A51" s="3"/>
      <c r="B51" s="12"/>
      <c r="C51" s="3"/>
      <c r="D51" s="12"/>
      <c r="E51" s="42">
        <f t="shared" si="11"/>
        <v>0</v>
      </c>
      <c r="G51" s="3"/>
      <c r="H51" s="12"/>
      <c r="I51" s="3"/>
      <c r="J51" s="12"/>
      <c r="K51" s="42">
        <f t="shared" si="10"/>
        <v>0</v>
      </c>
    </row>
    <row r="53" spans="1:11" ht="18.75" x14ac:dyDescent="0.25">
      <c r="A53" s="6" t="s">
        <v>10</v>
      </c>
      <c r="B53" s="49" t="s">
        <v>0</v>
      </c>
      <c r="C53" s="6" t="s">
        <v>2</v>
      </c>
      <c r="D53" s="41" t="s">
        <v>9</v>
      </c>
      <c r="E53" s="41" t="s">
        <v>1</v>
      </c>
      <c r="G53" s="6" t="s">
        <v>10</v>
      </c>
      <c r="H53" s="49" t="s">
        <v>0</v>
      </c>
      <c r="I53" s="6" t="s">
        <v>2</v>
      </c>
      <c r="J53" s="41" t="s">
        <v>9</v>
      </c>
      <c r="K53" s="41" t="s">
        <v>1</v>
      </c>
    </row>
    <row r="54" spans="1:11" s="18" customFormat="1" ht="21" x14ac:dyDescent="0.25">
      <c r="A54" s="13" t="s">
        <v>11</v>
      </c>
      <c r="B54" s="45"/>
      <c r="C54" s="15" t="e">
        <f>B54/E54</f>
        <v>#N/A</v>
      </c>
      <c r="D54" s="53" t="e">
        <f>E54/B54</f>
        <v>#N/A</v>
      </c>
      <c r="E54" s="19" t="e">
        <f>SUM(E56:E72)</f>
        <v>#N/A</v>
      </c>
      <c r="G54" s="13" t="s">
        <v>81</v>
      </c>
      <c r="H54" s="45">
        <v>35.9</v>
      </c>
      <c r="I54" s="15">
        <f>H54/K54</f>
        <v>6.4691678379644637</v>
      </c>
      <c r="J54" s="53">
        <f>K54/H54</f>
        <v>0.15457938718662953</v>
      </c>
      <c r="K54" s="19">
        <f>SUM(K56:K63)</f>
        <v>5.5494000000000003</v>
      </c>
    </row>
    <row r="55" spans="1:11" ht="31.5" x14ac:dyDescent="0.25">
      <c r="A55" s="9" t="s">
        <v>3</v>
      </c>
      <c r="B55" s="11" t="s">
        <v>4</v>
      </c>
      <c r="C55" s="10" t="s">
        <v>5</v>
      </c>
      <c r="D55" s="11" t="s">
        <v>6</v>
      </c>
      <c r="E55" s="11" t="s">
        <v>7</v>
      </c>
      <c r="F55" s="2"/>
      <c r="G55" s="9" t="s">
        <v>3</v>
      </c>
      <c r="H55" s="11" t="s">
        <v>4</v>
      </c>
      <c r="I55" s="10" t="s">
        <v>5</v>
      </c>
      <c r="J55" s="11" t="s">
        <v>6</v>
      </c>
      <c r="K55" s="11" t="s">
        <v>7</v>
      </c>
    </row>
    <row r="56" spans="1:11" x14ac:dyDescent="0.25">
      <c r="A56" s="3" t="s">
        <v>74</v>
      </c>
      <c r="B56" s="12">
        <v>0.3</v>
      </c>
      <c r="C56" s="3" t="s">
        <v>55</v>
      </c>
      <c r="D56" s="12" t="e">
        <f>VLOOKUP(A56,'INSUMOS PREÇO'!$A:$B,2,FALSE)</f>
        <v>#N/A</v>
      </c>
      <c r="E56" s="42" t="e">
        <f>D56*B56</f>
        <v>#N/A</v>
      </c>
      <c r="G56" s="3" t="s">
        <v>36</v>
      </c>
      <c r="H56" s="12">
        <v>0.2</v>
      </c>
      <c r="I56" s="3" t="s">
        <v>8</v>
      </c>
      <c r="J56" s="12">
        <f>VLOOKUP(G56,'INSUMOS PREÇO'!$A:$B,2,FALSE)</f>
        <v>3.5</v>
      </c>
      <c r="K56" s="42">
        <f>J56*H56</f>
        <v>0.70000000000000007</v>
      </c>
    </row>
    <row r="57" spans="1:11" x14ac:dyDescent="0.25">
      <c r="A57" s="3"/>
      <c r="B57" s="12"/>
      <c r="C57" s="3"/>
      <c r="D57" s="12" t="e">
        <f>VLOOKUP(A57,'INSUMOS PREÇO'!$A:$B,2,FALSE)</f>
        <v>#N/A</v>
      </c>
      <c r="E57" s="42" t="e">
        <f t="shared" ref="E57:E72" si="14">D57*B57</f>
        <v>#N/A</v>
      </c>
      <c r="G57" s="3" t="s">
        <v>82</v>
      </c>
      <c r="H57" s="12">
        <v>0.1</v>
      </c>
      <c r="I57" s="3" t="s">
        <v>8</v>
      </c>
      <c r="J57" s="12">
        <f>VLOOKUP(G57,'INSUMOS PREÇO'!$A:$B,2,FALSE)</f>
        <v>13.9</v>
      </c>
      <c r="K57" s="42">
        <f t="shared" ref="K57:K63" si="15">J57*H57</f>
        <v>1.3900000000000001</v>
      </c>
    </row>
    <row r="58" spans="1:11" x14ac:dyDescent="0.25">
      <c r="A58" s="3"/>
      <c r="B58" s="12"/>
      <c r="C58" s="3"/>
      <c r="D58" s="12" t="e">
        <f>VLOOKUP(A58,'INSUMOS PREÇO'!$A:$B,2,FALSE)</f>
        <v>#N/A</v>
      </c>
      <c r="E58" s="42" t="e">
        <f t="shared" si="14"/>
        <v>#N/A</v>
      </c>
      <c r="G58" s="3" t="s">
        <v>37</v>
      </c>
      <c r="H58" s="12">
        <v>0.06</v>
      </c>
      <c r="I58" s="3" t="s">
        <v>8</v>
      </c>
      <c r="J58" s="12">
        <f>VLOOKUP(G58,'INSUMOS PREÇO'!$A:$B,2,FALSE)</f>
        <v>5.99</v>
      </c>
      <c r="K58" s="42">
        <f t="shared" ref="K58:K59" si="16">J58*H58</f>
        <v>0.3594</v>
      </c>
    </row>
    <row r="59" spans="1:11" x14ac:dyDescent="0.25">
      <c r="A59" s="3"/>
      <c r="B59" s="12"/>
      <c r="C59" s="3"/>
      <c r="D59" s="12" t="e">
        <f>VLOOKUP(A59,'INSUMOS PREÇO'!$A:$B,2,FALSE)</f>
        <v>#N/A</v>
      </c>
      <c r="E59" s="42" t="e">
        <f t="shared" si="14"/>
        <v>#N/A</v>
      </c>
      <c r="G59" s="3" t="s">
        <v>39</v>
      </c>
      <c r="H59" s="12">
        <v>0.06</v>
      </c>
      <c r="I59" s="3" t="s">
        <v>8</v>
      </c>
      <c r="J59" s="12">
        <f>VLOOKUP(G59,'INSUMOS PREÇO'!$A:$B,2,FALSE)</f>
        <v>4.3</v>
      </c>
      <c r="K59" s="42">
        <f t="shared" si="16"/>
        <v>0.25800000000000001</v>
      </c>
    </row>
    <row r="60" spans="1:11" x14ac:dyDescent="0.25">
      <c r="A60" s="3"/>
      <c r="B60" s="12"/>
      <c r="C60" s="3"/>
      <c r="D60" s="12" t="e">
        <f>VLOOKUP(A60,'INSUMOS PREÇO'!$A:$B,2,FALSE)</f>
        <v>#N/A</v>
      </c>
      <c r="E60" s="42" t="e">
        <f t="shared" si="14"/>
        <v>#N/A</v>
      </c>
      <c r="G60" s="3"/>
      <c r="H60" s="12"/>
      <c r="I60" s="3"/>
      <c r="J60" s="12" t="e">
        <f>VLOOKUP(G60,'INSUMOS PREÇO'!$A:$B,2,FALSE)</f>
        <v>#N/A</v>
      </c>
      <c r="K60" s="42"/>
    </row>
    <row r="61" spans="1:11" x14ac:dyDescent="0.25">
      <c r="A61" s="3"/>
      <c r="B61" s="12"/>
      <c r="C61" s="3"/>
      <c r="D61" s="12" t="e">
        <f>VLOOKUP(A61,'INSUMOS PREÇO'!$A:$B,2,FALSE)</f>
        <v>#N/A</v>
      </c>
      <c r="E61" s="42" t="e">
        <f t="shared" si="14"/>
        <v>#N/A</v>
      </c>
      <c r="G61" s="3" t="s">
        <v>13</v>
      </c>
      <c r="H61" s="12">
        <v>0.08</v>
      </c>
      <c r="I61" s="3" t="s">
        <v>8</v>
      </c>
      <c r="J61" s="12">
        <f>VLOOKUP(G61,'INSUMOS PREÇO'!$A:$B,2,FALSE)</f>
        <v>20.9</v>
      </c>
      <c r="K61" s="42">
        <f t="shared" si="15"/>
        <v>1.6719999999999999</v>
      </c>
    </row>
    <row r="62" spans="1:11" x14ac:dyDescent="0.25">
      <c r="A62" s="3"/>
      <c r="B62" s="12"/>
      <c r="C62" s="3"/>
      <c r="D62" s="12" t="e">
        <f>VLOOKUP(A62,'INSUMOS PREÇO'!$A:$B,2,FALSE)</f>
        <v>#N/A</v>
      </c>
      <c r="E62" s="42" t="e">
        <f t="shared" si="14"/>
        <v>#N/A</v>
      </c>
      <c r="G62" s="3" t="s">
        <v>31</v>
      </c>
      <c r="H62" s="12">
        <v>1</v>
      </c>
      <c r="I62" s="3" t="s">
        <v>5</v>
      </c>
      <c r="J62" s="12">
        <f>VLOOKUP(G62,'INSUMOS PREÇO'!$A:$B,2,FALSE)</f>
        <v>0.67</v>
      </c>
      <c r="K62" s="42">
        <f t="shared" si="15"/>
        <v>0.67</v>
      </c>
    </row>
    <row r="63" spans="1:11" x14ac:dyDescent="0.25">
      <c r="A63" s="3"/>
      <c r="B63" s="12"/>
      <c r="C63" s="3"/>
      <c r="D63" s="12" t="e">
        <f>VLOOKUP(A63,'INSUMOS PREÇO'!$A:$B,2,FALSE)</f>
        <v>#N/A</v>
      </c>
      <c r="E63" s="42" t="e">
        <f t="shared" si="14"/>
        <v>#N/A</v>
      </c>
      <c r="G63" s="3" t="s">
        <v>58</v>
      </c>
      <c r="H63" s="12">
        <v>1</v>
      </c>
      <c r="I63" s="3" t="s">
        <v>5</v>
      </c>
      <c r="J63" s="12">
        <f>VLOOKUP(G63,'INSUMOS PREÇO'!$A:$B,2,FALSE)</f>
        <v>0.5</v>
      </c>
      <c r="K63" s="42">
        <f t="shared" si="15"/>
        <v>0.5</v>
      </c>
    </row>
    <row r="64" spans="1:11" x14ac:dyDescent="0.25">
      <c r="A64" s="3"/>
      <c r="B64" s="12"/>
      <c r="C64" s="3"/>
      <c r="D64" s="12" t="e">
        <f>VLOOKUP(A64,'INSUMOS PREÇO'!$A:$B,2,FALSE)</f>
        <v>#N/A</v>
      </c>
      <c r="E64" s="42" t="e">
        <f t="shared" si="14"/>
        <v>#N/A</v>
      </c>
      <c r="G64" s="3"/>
      <c r="H64" s="12"/>
      <c r="I64" s="3"/>
      <c r="J64" s="12" t="e">
        <f>VLOOKUP(G64,'INSUMOS PREÇO'!$A:$B,2,FALSE)</f>
        <v>#N/A</v>
      </c>
      <c r="K64" s="42" t="e">
        <f t="shared" ref="K64:K72" si="17">J64*H64</f>
        <v>#N/A</v>
      </c>
    </row>
    <row r="65" spans="1:11" s="2" customFormat="1" x14ac:dyDescent="0.25">
      <c r="A65" s="3"/>
      <c r="B65" s="12"/>
      <c r="C65" s="3"/>
      <c r="D65" s="12" t="e">
        <f>VLOOKUP(A65,'INSUMOS PREÇO'!$A:$B,2,FALSE)</f>
        <v>#N/A</v>
      </c>
      <c r="E65" s="42" t="e">
        <f t="shared" si="14"/>
        <v>#N/A</v>
      </c>
      <c r="F65" s="1"/>
      <c r="G65" s="3"/>
      <c r="H65" s="12"/>
      <c r="I65" s="3"/>
      <c r="J65" s="12" t="e">
        <f>VLOOKUP(G65,'INSUMOS PREÇO'!$A:$B,2,FALSE)</f>
        <v>#N/A</v>
      </c>
      <c r="K65" s="42" t="e">
        <f t="shared" si="17"/>
        <v>#N/A</v>
      </c>
    </row>
    <row r="66" spans="1:11" x14ac:dyDescent="0.25">
      <c r="A66" s="3"/>
      <c r="B66" s="12"/>
      <c r="C66" s="3"/>
      <c r="D66" s="12" t="e">
        <f>VLOOKUP(A66,'INSUMOS PREÇO'!$A:$B,2,FALSE)</f>
        <v>#N/A</v>
      </c>
      <c r="E66" s="42" t="e">
        <f t="shared" si="14"/>
        <v>#N/A</v>
      </c>
      <c r="G66" s="3"/>
      <c r="H66" s="12"/>
      <c r="I66" s="3"/>
      <c r="J66" s="12" t="e">
        <f>VLOOKUP(G66,'INSUMOS PREÇO'!$A:$B,2,FALSE)</f>
        <v>#N/A</v>
      </c>
      <c r="K66" s="42" t="e">
        <f t="shared" si="17"/>
        <v>#N/A</v>
      </c>
    </row>
    <row r="67" spans="1:11" x14ac:dyDescent="0.25">
      <c r="A67" s="3"/>
      <c r="B67" s="12"/>
      <c r="C67" s="3"/>
      <c r="D67" s="12" t="e">
        <f>VLOOKUP(A67,'INSUMOS PREÇO'!$A:$B,2,FALSE)</f>
        <v>#N/A</v>
      </c>
      <c r="E67" s="42" t="e">
        <f t="shared" si="14"/>
        <v>#N/A</v>
      </c>
      <c r="G67" s="3"/>
      <c r="H67" s="12"/>
      <c r="I67" s="3"/>
      <c r="J67" s="12" t="e">
        <f>VLOOKUP(G67,'INSUMOS PREÇO'!$A:$B,2,FALSE)</f>
        <v>#N/A</v>
      </c>
      <c r="K67" s="42" t="e">
        <f t="shared" si="17"/>
        <v>#N/A</v>
      </c>
    </row>
    <row r="68" spans="1:11" x14ac:dyDescent="0.25">
      <c r="A68" s="3"/>
      <c r="B68" s="12"/>
      <c r="C68" s="3"/>
      <c r="D68" s="12" t="e">
        <f>VLOOKUP(A68,'INSUMOS PREÇO'!$A:$B,2,FALSE)</f>
        <v>#N/A</v>
      </c>
      <c r="E68" s="42" t="e">
        <f t="shared" si="14"/>
        <v>#N/A</v>
      </c>
      <c r="G68" s="3"/>
      <c r="H68" s="12"/>
      <c r="I68" s="3"/>
      <c r="J68" s="12" t="e">
        <f>VLOOKUP(G68,'INSUMOS PREÇO'!$A:$B,2,FALSE)</f>
        <v>#N/A</v>
      </c>
      <c r="K68" s="42" t="e">
        <f t="shared" si="17"/>
        <v>#N/A</v>
      </c>
    </row>
    <row r="69" spans="1:11" x14ac:dyDescent="0.25">
      <c r="A69" s="3"/>
      <c r="B69" s="12"/>
      <c r="C69" s="3"/>
      <c r="D69" s="12" t="e">
        <f>VLOOKUP(A69,'INSUMOS PREÇO'!$A:$B,2,FALSE)</f>
        <v>#N/A</v>
      </c>
      <c r="E69" s="42" t="e">
        <f t="shared" si="14"/>
        <v>#N/A</v>
      </c>
      <c r="G69" s="3"/>
      <c r="H69" s="12"/>
      <c r="I69" s="3"/>
      <c r="J69" s="12" t="e">
        <f>VLOOKUP(G69,'INSUMOS PREÇO'!$A:$B,2,FALSE)</f>
        <v>#N/A</v>
      </c>
      <c r="K69" s="42" t="e">
        <f t="shared" si="17"/>
        <v>#N/A</v>
      </c>
    </row>
    <row r="70" spans="1:11" x14ac:dyDescent="0.25">
      <c r="A70" s="3"/>
      <c r="B70" s="12"/>
      <c r="C70" s="3"/>
      <c r="D70" s="12" t="e">
        <f>VLOOKUP(A70,'INSUMOS PREÇO'!$A:$B,2,TRUE)</f>
        <v>#N/A</v>
      </c>
      <c r="E70" s="42" t="e">
        <f t="shared" si="14"/>
        <v>#N/A</v>
      </c>
      <c r="G70" s="3"/>
      <c r="H70" s="12"/>
      <c r="I70" s="3"/>
      <c r="J70" s="12"/>
      <c r="K70" s="42">
        <f t="shared" si="17"/>
        <v>0</v>
      </c>
    </row>
    <row r="71" spans="1:11" x14ac:dyDescent="0.25">
      <c r="A71" s="3"/>
      <c r="B71" s="12"/>
      <c r="C71" s="3"/>
      <c r="D71" s="12" t="e">
        <f>VLOOKUP(A71,'INSUMOS PREÇO'!$A:$B,2,TRUE)</f>
        <v>#N/A</v>
      </c>
      <c r="E71" s="42" t="e">
        <f t="shared" si="14"/>
        <v>#N/A</v>
      </c>
      <c r="G71" s="3"/>
      <c r="H71" s="12"/>
      <c r="I71" s="3"/>
      <c r="J71" s="12"/>
      <c r="K71" s="42">
        <f t="shared" si="17"/>
        <v>0</v>
      </c>
    </row>
    <row r="72" spans="1:11" x14ac:dyDescent="0.25">
      <c r="A72" s="3"/>
      <c r="B72" s="12"/>
      <c r="C72" s="3"/>
      <c r="D72" s="12" t="e">
        <f>VLOOKUP(A72,'INSUMOS PREÇO'!$A:$B,2,TRUE)</f>
        <v>#N/A</v>
      </c>
      <c r="E72" s="42" t="e">
        <f t="shared" si="14"/>
        <v>#N/A</v>
      </c>
      <c r="G72" s="3"/>
      <c r="H72" s="12"/>
      <c r="I72" s="3"/>
      <c r="J72" s="12"/>
      <c r="K72" s="42">
        <f t="shared" si="17"/>
        <v>0</v>
      </c>
    </row>
    <row r="74" spans="1:11" ht="18.75" x14ac:dyDescent="0.25">
      <c r="A74" s="6" t="s">
        <v>10</v>
      </c>
      <c r="B74" s="49" t="s">
        <v>0</v>
      </c>
      <c r="C74" s="6" t="s">
        <v>2</v>
      </c>
      <c r="D74" s="41" t="s">
        <v>9</v>
      </c>
      <c r="E74" s="41" t="s">
        <v>1</v>
      </c>
      <c r="G74" s="6" t="s">
        <v>10</v>
      </c>
      <c r="H74" s="49" t="s">
        <v>0</v>
      </c>
      <c r="I74" s="6" t="s">
        <v>2</v>
      </c>
      <c r="J74" s="41" t="s">
        <v>9</v>
      </c>
      <c r="K74" s="41" t="s">
        <v>1</v>
      </c>
    </row>
    <row r="75" spans="1:11" s="18" customFormat="1" ht="21" x14ac:dyDescent="0.25">
      <c r="A75" s="13" t="s">
        <v>20</v>
      </c>
      <c r="B75" s="45">
        <v>62.9</v>
      </c>
      <c r="C75" s="15" t="e">
        <f>B75/E75</f>
        <v>#N/A</v>
      </c>
      <c r="D75" s="53" t="e">
        <f>E75/B75</f>
        <v>#N/A</v>
      </c>
      <c r="E75" s="19" t="e">
        <f>SUM(E77:E86)</f>
        <v>#N/A</v>
      </c>
      <c r="G75" s="13" t="s">
        <v>21</v>
      </c>
      <c r="H75" s="45"/>
      <c r="I75" s="15" t="e">
        <f>H75/K75</f>
        <v>#N/A</v>
      </c>
      <c r="J75" s="53" t="e">
        <f>K75/H75</f>
        <v>#N/A</v>
      </c>
      <c r="K75" s="19" t="e">
        <f>SUM(K77:K86)</f>
        <v>#N/A</v>
      </c>
    </row>
    <row r="76" spans="1:11" s="2" customFormat="1" ht="31.5" x14ac:dyDescent="0.25">
      <c r="A76" s="9" t="s">
        <v>3</v>
      </c>
      <c r="B76" s="11" t="s">
        <v>4</v>
      </c>
      <c r="C76" s="10" t="s">
        <v>5</v>
      </c>
      <c r="D76" s="11" t="s">
        <v>6</v>
      </c>
      <c r="E76" s="11" t="s">
        <v>7</v>
      </c>
      <c r="G76" s="9" t="s">
        <v>3</v>
      </c>
      <c r="H76" s="11" t="s">
        <v>4</v>
      </c>
      <c r="I76" s="10" t="s">
        <v>5</v>
      </c>
      <c r="J76" s="11" t="s">
        <v>6</v>
      </c>
      <c r="K76" s="11" t="s">
        <v>7</v>
      </c>
    </row>
    <row r="77" spans="1:11" x14ac:dyDescent="0.25">
      <c r="A77" s="3" t="s">
        <v>22</v>
      </c>
      <c r="B77" s="12">
        <v>5</v>
      </c>
      <c r="C77" s="3" t="s">
        <v>5</v>
      </c>
      <c r="D77" s="12" t="e">
        <f>VLOOKUP(A77,'INSUMOS PREÇO'!$A:$B,2,TRUE)</f>
        <v>#N/A</v>
      </c>
      <c r="E77" s="42" t="e">
        <f>D77*B77</f>
        <v>#N/A</v>
      </c>
      <c r="G77" s="3" t="s">
        <v>12</v>
      </c>
      <c r="H77" s="12">
        <v>0.05</v>
      </c>
      <c r="I77" s="3" t="s">
        <v>8</v>
      </c>
      <c r="J77" s="12">
        <f>VLOOKUP(G77,'INSUMOS PREÇO'!$A:$B,2,TRUE)</f>
        <v>4.2409791666666674</v>
      </c>
      <c r="K77" s="42">
        <f>J77*H77</f>
        <v>0.21204895833333337</v>
      </c>
    </row>
    <row r="78" spans="1:11" x14ac:dyDescent="0.25">
      <c r="A78" s="3" t="s">
        <v>23</v>
      </c>
      <c r="B78" s="12">
        <v>5</v>
      </c>
      <c r="C78" s="3" t="s">
        <v>5</v>
      </c>
      <c r="D78" s="12" t="e">
        <f>VLOOKUP(A78,'INSUMOS PREÇO'!$A:$B,2,TRUE)</f>
        <v>#N/A</v>
      </c>
      <c r="E78" s="42" t="e">
        <f t="shared" ref="E78:E86" si="18">D78*B78</f>
        <v>#N/A</v>
      </c>
      <c r="G78" s="3" t="s">
        <v>14</v>
      </c>
      <c r="H78" s="12">
        <v>0.04</v>
      </c>
      <c r="I78" s="3" t="s">
        <v>8</v>
      </c>
      <c r="J78" s="12">
        <f>VLOOKUP(G78,'INSUMOS PREÇO'!$A:$B,2,TRUE)</f>
        <v>63.05</v>
      </c>
      <c r="K78" s="42">
        <f t="shared" ref="K78:K86" si="19">J78*H78</f>
        <v>2.5219999999999998</v>
      </c>
    </row>
    <row r="79" spans="1:11" x14ac:dyDescent="0.25">
      <c r="A79" s="3" t="s">
        <v>24</v>
      </c>
      <c r="B79" s="12">
        <v>4</v>
      </c>
      <c r="C79" s="3" t="s">
        <v>5</v>
      </c>
      <c r="D79" s="12" t="e">
        <f>VLOOKUP(A79,'INSUMOS PREÇO'!$A:$B,2,TRUE)</f>
        <v>#N/A</v>
      </c>
      <c r="E79" s="42" t="e">
        <f t="shared" si="18"/>
        <v>#N/A</v>
      </c>
      <c r="G79" s="3" t="s">
        <v>13</v>
      </c>
      <c r="H79" s="12">
        <v>0.01</v>
      </c>
      <c r="I79" s="3" t="s">
        <v>8</v>
      </c>
      <c r="J79" s="12">
        <f>VLOOKUP(G79,'INSUMOS PREÇO'!$A:$B,2,TRUE)</f>
        <v>20.9</v>
      </c>
      <c r="K79" s="42">
        <f t="shared" si="19"/>
        <v>0.20899999999999999</v>
      </c>
    </row>
    <row r="80" spans="1:11" x14ac:dyDescent="0.25">
      <c r="A80" s="3" t="s">
        <v>27</v>
      </c>
      <c r="B80" s="12">
        <v>4</v>
      </c>
      <c r="C80" s="3" t="s">
        <v>5</v>
      </c>
      <c r="D80" s="12" t="e">
        <f>VLOOKUP(A80,'INSUMOS PREÇO'!$A:$B,2,TRUE)</f>
        <v>#N/A</v>
      </c>
      <c r="E80" s="42" t="e">
        <f t="shared" si="18"/>
        <v>#N/A</v>
      </c>
      <c r="G80" s="3" t="s">
        <v>15</v>
      </c>
      <c r="H80" s="12">
        <v>1</v>
      </c>
      <c r="I80" s="3" t="s">
        <v>5</v>
      </c>
      <c r="J80" s="12">
        <f>VLOOKUP(G80,'INSUMOS PREÇO'!$A:$B,2,TRUE)</f>
        <v>0.56000000000000005</v>
      </c>
      <c r="K80" s="42">
        <f t="shared" si="19"/>
        <v>0.56000000000000005</v>
      </c>
    </row>
    <row r="81" spans="1:11" x14ac:dyDescent="0.25">
      <c r="A81" s="3"/>
      <c r="B81" s="12"/>
      <c r="C81" s="3"/>
      <c r="D81" s="12" t="e">
        <f>VLOOKUP(A81,'INSUMOS PREÇO'!$A:$B,2,TRUE)</f>
        <v>#N/A</v>
      </c>
      <c r="E81" s="42" t="e">
        <f t="shared" si="18"/>
        <v>#N/A</v>
      </c>
      <c r="G81" s="3"/>
      <c r="H81" s="12"/>
      <c r="I81" s="3"/>
      <c r="J81" s="12" t="e">
        <f>VLOOKUP(G81,'INSUMOS PREÇO'!$A:$B,2,TRUE)</f>
        <v>#N/A</v>
      </c>
      <c r="K81" s="42" t="e">
        <f t="shared" si="19"/>
        <v>#N/A</v>
      </c>
    </row>
    <row r="82" spans="1:11" x14ac:dyDescent="0.25">
      <c r="A82" s="3"/>
      <c r="B82" s="12"/>
      <c r="C82" s="3"/>
      <c r="D82" s="12" t="e">
        <f>VLOOKUP(A82,'INSUMOS PREÇO'!$A:$B,2,TRUE)</f>
        <v>#N/A</v>
      </c>
      <c r="E82" s="42" t="e">
        <f t="shared" si="18"/>
        <v>#N/A</v>
      </c>
      <c r="G82" s="3"/>
      <c r="H82" s="12"/>
      <c r="I82" s="3"/>
      <c r="J82" s="12" t="e">
        <f>VLOOKUP(G82,'INSUMOS PREÇO'!$A:$B,2,TRUE)</f>
        <v>#N/A</v>
      </c>
      <c r="K82" s="42" t="e">
        <f t="shared" si="19"/>
        <v>#N/A</v>
      </c>
    </row>
    <row r="83" spans="1:11" x14ac:dyDescent="0.25">
      <c r="A83" s="3" t="s">
        <v>59</v>
      </c>
      <c r="B83" s="12"/>
      <c r="C83" s="3" t="s">
        <v>5</v>
      </c>
      <c r="D83" s="12">
        <f>VLOOKUP(A83,'INSUMOS PREÇO'!$A:$B,2,TRUE)</f>
        <v>0.82</v>
      </c>
      <c r="E83" s="42">
        <f t="shared" si="18"/>
        <v>0</v>
      </c>
      <c r="G83" s="3" t="s">
        <v>60</v>
      </c>
      <c r="H83" s="12"/>
      <c r="I83" s="3" t="s">
        <v>5</v>
      </c>
      <c r="J83" s="12">
        <f>VLOOKUP(G83,'INSUMOS PREÇO'!$A:$B,2,TRUE)</f>
        <v>0.67</v>
      </c>
      <c r="K83" s="42">
        <f t="shared" si="19"/>
        <v>0</v>
      </c>
    </row>
    <row r="84" spans="1:11" x14ac:dyDescent="0.25">
      <c r="A84" s="3" t="s">
        <v>25</v>
      </c>
      <c r="B84" s="12"/>
      <c r="C84" s="3" t="s">
        <v>5</v>
      </c>
      <c r="D84" s="12">
        <f>VLOOKUP(A84,'INSUMOS PREÇO'!$A:$B,2,TRUE)</f>
        <v>0</v>
      </c>
      <c r="E84" s="42">
        <f t="shared" si="18"/>
        <v>0</v>
      </c>
      <c r="G84" s="3" t="s">
        <v>25</v>
      </c>
      <c r="H84" s="12"/>
      <c r="I84" s="3" t="s">
        <v>5</v>
      </c>
      <c r="J84" s="12">
        <f>VLOOKUP(G84,'INSUMOS PREÇO'!$A:$B,2,TRUE)</f>
        <v>0</v>
      </c>
      <c r="K84" s="42">
        <f t="shared" si="19"/>
        <v>0</v>
      </c>
    </row>
    <row r="85" spans="1:11" x14ac:dyDescent="0.25">
      <c r="A85" s="3" t="s">
        <v>58</v>
      </c>
      <c r="B85" s="12">
        <v>1</v>
      </c>
      <c r="C85" s="3" t="s">
        <v>5</v>
      </c>
      <c r="D85" s="12">
        <f>VLOOKUP(A85,'INSUMOS PREÇO'!$A:$B,2,TRUE)</f>
        <v>0.5</v>
      </c>
      <c r="E85" s="42">
        <f t="shared" si="18"/>
        <v>0.5</v>
      </c>
      <c r="G85" s="3" t="s">
        <v>58</v>
      </c>
      <c r="H85" s="12">
        <v>1</v>
      </c>
      <c r="I85" s="3" t="s">
        <v>5</v>
      </c>
      <c r="J85" s="12">
        <f>VLOOKUP(G85,'INSUMOS PREÇO'!$A:$B,2,TRUE)</f>
        <v>0.5</v>
      </c>
      <c r="K85" s="42">
        <f t="shared" si="19"/>
        <v>0.5</v>
      </c>
    </row>
    <row r="86" spans="1:11" x14ac:dyDescent="0.25">
      <c r="A86" s="3" t="s">
        <v>26</v>
      </c>
      <c r="B86" s="12"/>
      <c r="C86" s="3" t="s">
        <v>5</v>
      </c>
      <c r="D86" s="12">
        <f>VLOOKUP(A86,'INSUMOS PREÇO'!$A:$B,2,TRUE)</f>
        <v>0.5</v>
      </c>
      <c r="E86" s="42">
        <f t="shared" si="18"/>
        <v>0</v>
      </c>
      <c r="G86" s="3" t="s">
        <v>26</v>
      </c>
      <c r="H86" s="12"/>
      <c r="I86" s="3" t="s">
        <v>5</v>
      </c>
      <c r="J86" s="12">
        <f>VLOOKUP(G86,'INSUMOS PREÇO'!$A:$B,2,TRUE)</f>
        <v>0.5</v>
      </c>
      <c r="K86" s="42">
        <f t="shared" si="19"/>
        <v>0</v>
      </c>
    </row>
    <row r="88" spans="1:11" ht="18.75" x14ac:dyDescent="0.25">
      <c r="A88" s="6" t="s">
        <v>10</v>
      </c>
      <c r="B88" s="49" t="s">
        <v>0</v>
      </c>
      <c r="C88" s="6" t="s">
        <v>2</v>
      </c>
      <c r="D88" s="41" t="s">
        <v>9</v>
      </c>
      <c r="E88" s="41" t="s">
        <v>1</v>
      </c>
      <c r="G88" s="6" t="s">
        <v>10</v>
      </c>
      <c r="H88" s="49" t="s">
        <v>0</v>
      </c>
      <c r="I88" s="6" t="s">
        <v>2</v>
      </c>
      <c r="J88" s="41" t="s">
        <v>9</v>
      </c>
      <c r="K88" s="41" t="s">
        <v>1</v>
      </c>
    </row>
    <row r="89" spans="1:11" s="18" customFormat="1" ht="21" x14ac:dyDescent="0.25">
      <c r="A89" s="13" t="s">
        <v>67</v>
      </c>
      <c r="B89" s="45">
        <v>62.9</v>
      </c>
      <c r="C89" s="15" t="e">
        <f>B89/E89</f>
        <v>#N/A</v>
      </c>
      <c r="D89" s="53" t="e">
        <f>E89/B89</f>
        <v>#N/A</v>
      </c>
      <c r="E89" s="19" t="e">
        <f>SUM(E91:E100)</f>
        <v>#N/A</v>
      </c>
      <c r="G89" s="13" t="s">
        <v>68</v>
      </c>
      <c r="H89" s="45"/>
      <c r="I89" s="15" t="e">
        <f>H89/K89</f>
        <v>#N/A</v>
      </c>
      <c r="J89" s="53" t="e">
        <f>K89/H89</f>
        <v>#N/A</v>
      </c>
      <c r="K89" s="19" t="e">
        <f>SUM(K91:K100)</f>
        <v>#N/A</v>
      </c>
    </row>
    <row r="90" spans="1:11" s="2" customFormat="1" ht="31.5" x14ac:dyDescent="0.25">
      <c r="A90" s="9" t="s">
        <v>3</v>
      </c>
      <c r="B90" s="11" t="s">
        <v>4</v>
      </c>
      <c r="C90" s="10" t="s">
        <v>5</v>
      </c>
      <c r="D90" s="11" t="s">
        <v>6</v>
      </c>
      <c r="E90" s="11" t="s">
        <v>7</v>
      </c>
      <c r="G90" s="9" t="s">
        <v>3</v>
      </c>
      <c r="H90" s="11" t="s">
        <v>4</v>
      </c>
      <c r="I90" s="10" t="s">
        <v>5</v>
      </c>
      <c r="J90" s="11" t="s">
        <v>6</v>
      </c>
      <c r="K90" s="11" t="s">
        <v>7</v>
      </c>
    </row>
    <row r="91" spans="1:11" x14ac:dyDescent="0.25">
      <c r="A91" s="3" t="s">
        <v>22</v>
      </c>
      <c r="B91" s="12">
        <v>5</v>
      </c>
      <c r="C91" s="3" t="s">
        <v>5</v>
      </c>
      <c r="D91" s="12" t="e">
        <f>VLOOKUP(A91,'INSUMOS PREÇO'!$A:$B,2,TRUE)</f>
        <v>#N/A</v>
      </c>
      <c r="E91" s="42" t="e">
        <f>D91*B91</f>
        <v>#N/A</v>
      </c>
      <c r="G91" s="3" t="s">
        <v>12</v>
      </c>
      <c r="H91" s="12">
        <v>0.05</v>
      </c>
      <c r="I91" s="3" t="s">
        <v>8</v>
      </c>
      <c r="J91" s="12">
        <f>VLOOKUP(G91,'INSUMOS PREÇO'!$A:$B,2,TRUE)</f>
        <v>4.2409791666666674</v>
      </c>
      <c r="K91" s="42">
        <f>J91*H91</f>
        <v>0.21204895833333337</v>
      </c>
    </row>
    <row r="92" spans="1:11" x14ac:dyDescent="0.25">
      <c r="A92" s="3" t="s">
        <v>23</v>
      </c>
      <c r="B92" s="12">
        <v>5</v>
      </c>
      <c r="C92" s="3" t="s">
        <v>5</v>
      </c>
      <c r="D92" s="12" t="e">
        <f>VLOOKUP(A92,'INSUMOS PREÇO'!$A:$B,2,TRUE)</f>
        <v>#N/A</v>
      </c>
      <c r="E92" s="42" t="e">
        <f t="shared" ref="E92:E100" si="20">D92*B92</f>
        <v>#N/A</v>
      </c>
      <c r="G92" s="3" t="s">
        <v>14</v>
      </c>
      <c r="H92" s="12">
        <v>0.04</v>
      </c>
      <c r="I92" s="3" t="s">
        <v>8</v>
      </c>
      <c r="J92" s="12">
        <f>VLOOKUP(G92,'INSUMOS PREÇO'!$A:$B,2,TRUE)</f>
        <v>63.05</v>
      </c>
      <c r="K92" s="42">
        <f t="shared" ref="K92:K100" si="21">J92*H92</f>
        <v>2.5219999999999998</v>
      </c>
    </row>
    <row r="93" spans="1:11" x14ac:dyDescent="0.25">
      <c r="A93" s="3" t="s">
        <v>24</v>
      </c>
      <c r="B93" s="12">
        <v>4</v>
      </c>
      <c r="C93" s="3" t="s">
        <v>5</v>
      </c>
      <c r="D93" s="12" t="e">
        <f>VLOOKUP(A93,'INSUMOS PREÇO'!$A:$B,2,TRUE)</f>
        <v>#N/A</v>
      </c>
      <c r="E93" s="42" t="e">
        <f t="shared" si="20"/>
        <v>#N/A</v>
      </c>
      <c r="G93" s="3" t="s">
        <v>13</v>
      </c>
      <c r="H93" s="12">
        <v>0.01</v>
      </c>
      <c r="I93" s="3" t="s">
        <v>8</v>
      </c>
      <c r="J93" s="12">
        <f>VLOOKUP(G93,'INSUMOS PREÇO'!$A:$B,2,TRUE)</f>
        <v>20.9</v>
      </c>
      <c r="K93" s="42">
        <f t="shared" si="21"/>
        <v>0.20899999999999999</v>
      </c>
    </row>
    <row r="94" spans="1:11" x14ac:dyDescent="0.25">
      <c r="A94" s="3" t="s">
        <v>27</v>
      </c>
      <c r="B94" s="12">
        <v>4</v>
      </c>
      <c r="C94" s="3" t="s">
        <v>5</v>
      </c>
      <c r="D94" s="12" t="e">
        <f>VLOOKUP(A94,'INSUMOS PREÇO'!$A:$B,2,TRUE)</f>
        <v>#N/A</v>
      </c>
      <c r="E94" s="42" t="e">
        <f t="shared" si="20"/>
        <v>#N/A</v>
      </c>
      <c r="G94" s="3" t="s">
        <v>15</v>
      </c>
      <c r="H94" s="12">
        <v>1</v>
      </c>
      <c r="I94" s="3" t="s">
        <v>5</v>
      </c>
      <c r="J94" s="12">
        <f>VLOOKUP(G94,'INSUMOS PREÇO'!$A:$B,2,TRUE)</f>
        <v>0.56000000000000005</v>
      </c>
      <c r="K94" s="42">
        <f t="shared" si="21"/>
        <v>0.56000000000000005</v>
      </c>
    </row>
    <row r="95" spans="1:11" x14ac:dyDescent="0.25">
      <c r="A95" s="3"/>
      <c r="B95" s="12"/>
      <c r="C95" s="3"/>
      <c r="D95" s="12" t="e">
        <f>VLOOKUP(A95,'INSUMOS PREÇO'!$A:$B,2,TRUE)</f>
        <v>#N/A</v>
      </c>
      <c r="E95" s="42" t="e">
        <f t="shared" si="20"/>
        <v>#N/A</v>
      </c>
      <c r="G95" s="3"/>
      <c r="H95" s="12"/>
      <c r="I95" s="3"/>
      <c r="J95" s="12" t="e">
        <f>VLOOKUP(G95,'INSUMOS PREÇO'!$A:$B,2,TRUE)</f>
        <v>#N/A</v>
      </c>
      <c r="K95" s="42" t="e">
        <f t="shared" si="21"/>
        <v>#N/A</v>
      </c>
    </row>
    <row r="96" spans="1:11" x14ac:dyDescent="0.25">
      <c r="A96" s="3"/>
      <c r="B96" s="12"/>
      <c r="C96" s="3"/>
      <c r="D96" s="12" t="e">
        <f>VLOOKUP(A96,'INSUMOS PREÇO'!$A:$B,2,TRUE)</f>
        <v>#N/A</v>
      </c>
      <c r="E96" s="42" t="e">
        <f t="shared" si="20"/>
        <v>#N/A</v>
      </c>
      <c r="G96" s="3"/>
      <c r="H96" s="12"/>
      <c r="I96" s="3"/>
      <c r="J96" s="12" t="e">
        <f>VLOOKUP(G96,'INSUMOS PREÇO'!$A:$B,2,TRUE)</f>
        <v>#N/A</v>
      </c>
      <c r="K96" s="42" t="e">
        <f t="shared" si="21"/>
        <v>#N/A</v>
      </c>
    </row>
    <row r="97" spans="1:11" x14ac:dyDescent="0.25">
      <c r="A97" s="3" t="s">
        <v>59</v>
      </c>
      <c r="B97" s="12"/>
      <c r="C97" s="3" t="s">
        <v>5</v>
      </c>
      <c r="D97" s="12">
        <f>VLOOKUP(A97,'INSUMOS PREÇO'!$A:$B,2,TRUE)</f>
        <v>0.82</v>
      </c>
      <c r="E97" s="42">
        <f t="shared" si="20"/>
        <v>0</v>
      </c>
      <c r="G97" s="3" t="s">
        <v>60</v>
      </c>
      <c r="H97" s="12"/>
      <c r="I97" s="3" t="s">
        <v>5</v>
      </c>
      <c r="J97" s="12">
        <f>VLOOKUP(G97,'INSUMOS PREÇO'!$A:$B,2,TRUE)</f>
        <v>0.67</v>
      </c>
      <c r="K97" s="42">
        <f t="shared" si="21"/>
        <v>0</v>
      </c>
    </row>
    <row r="98" spans="1:11" x14ac:dyDescent="0.25">
      <c r="A98" s="3" t="s">
        <v>25</v>
      </c>
      <c r="B98" s="12"/>
      <c r="C98" s="3" t="s">
        <v>5</v>
      </c>
      <c r="D98" s="12">
        <f>VLOOKUP(A98,'INSUMOS PREÇO'!$A:$B,2,TRUE)</f>
        <v>0</v>
      </c>
      <c r="E98" s="42">
        <f t="shared" si="20"/>
        <v>0</v>
      </c>
      <c r="G98" s="3" t="s">
        <v>25</v>
      </c>
      <c r="H98" s="12"/>
      <c r="I98" s="3" t="s">
        <v>5</v>
      </c>
      <c r="J98" s="12">
        <f>VLOOKUP(G98,'INSUMOS PREÇO'!$A:$B,2,TRUE)</f>
        <v>0</v>
      </c>
      <c r="K98" s="42">
        <f t="shared" si="21"/>
        <v>0</v>
      </c>
    </row>
    <row r="99" spans="1:11" x14ac:dyDescent="0.25">
      <c r="A99" s="3" t="s">
        <v>58</v>
      </c>
      <c r="B99" s="12">
        <v>1</v>
      </c>
      <c r="C99" s="3" t="s">
        <v>5</v>
      </c>
      <c r="D99" s="12">
        <f>VLOOKUP(A99,'INSUMOS PREÇO'!$A:$B,2,TRUE)</f>
        <v>0.5</v>
      </c>
      <c r="E99" s="42">
        <f t="shared" si="20"/>
        <v>0.5</v>
      </c>
      <c r="G99" s="3" t="s">
        <v>58</v>
      </c>
      <c r="H99" s="12">
        <v>1</v>
      </c>
      <c r="I99" s="3" t="s">
        <v>5</v>
      </c>
      <c r="J99" s="12">
        <f>VLOOKUP(G99,'INSUMOS PREÇO'!$A:$B,2,TRUE)</f>
        <v>0.5</v>
      </c>
      <c r="K99" s="42">
        <f t="shared" si="21"/>
        <v>0.5</v>
      </c>
    </row>
    <row r="100" spans="1:11" x14ac:dyDescent="0.25">
      <c r="A100" s="3" t="s">
        <v>26</v>
      </c>
      <c r="B100" s="12"/>
      <c r="C100" s="3" t="s">
        <v>5</v>
      </c>
      <c r="D100" s="12">
        <f>VLOOKUP(A100,'INSUMOS PREÇO'!$A:$B,2,TRUE)</f>
        <v>0.5</v>
      </c>
      <c r="E100" s="42">
        <f t="shared" si="20"/>
        <v>0</v>
      </c>
      <c r="G100" s="3" t="s">
        <v>26</v>
      </c>
      <c r="H100" s="12"/>
      <c r="I100" s="3" t="s">
        <v>5</v>
      </c>
      <c r="J100" s="12">
        <f>VLOOKUP(G100,'INSUMOS PREÇO'!$A:$B,2,TRUE)</f>
        <v>0.5</v>
      </c>
      <c r="K100" s="42">
        <f t="shared" si="21"/>
        <v>0</v>
      </c>
    </row>
    <row r="102" spans="1:11" ht="18.75" x14ac:dyDescent="0.25">
      <c r="A102" s="6" t="s">
        <v>10</v>
      </c>
      <c r="B102" s="49" t="s">
        <v>0</v>
      </c>
      <c r="C102" s="6" t="s">
        <v>2</v>
      </c>
      <c r="D102" s="41" t="s">
        <v>9</v>
      </c>
      <c r="E102" s="41" t="s">
        <v>1</v>
      </c>
      <c r="G102" s="6" t="s">
        <v>10</v>
      </c>
      <c r="H102" s="49" t="s">
        <v>0</v>
      </c>
      <c r="I102" s="6" t="s">
        <v>2</v>
      </c>
      <c r="J102" s="41" t="s">
        <v>9</v>
      </c>
      <c r="K102" s="41" t="s">
        <v>1</v>
      </c>
    </row>
    <row r="103" spans="1:11" s="18" customFormat="1" ht="21" x14ac:dyDescent="0.25">
      <c r="A103" s="13" t="s">
        <v>61</v>
      </c>
      <c r="B103" s="45">
        <v>62.9</v>
      </c>
      <c r="C103" s="15" t="e">
        <f>B103/E103</f>
        <v>#N/A</v>
      </c>
      <c r="D103" s="53" t="e">
        <f>E103/B103</f>
        <v>#N/A</v>
      </c>
      <c r="E103" s="19" t="e">
        <f>SUM(E105:E112)</f>
        <v>#N/A</v>
      </c>
      <c r="G103" s="36" t="s">
        <v>63</v>
      </c>
      <c r="H103" s="52">
        <v>42.5</v>
      </c>
      <c r="I103" s="15">
        <f>H103/K103</f>
        <v>4.563642817814995</v>
      </c>
      <c r="J103" s="53">
        <f>K103/H103</f>
        <v>0.21912319607843131</v>
      </c>
      <c r="K103" s="19">
        <f>SUM(K105:K112)</f>
        <v>9.3127358333333312</v>
      </c>
    </row>
    <row r="104" spans="1:11" ht="31.5" x14ac:dyDescent="0.25">
      <c r="A104" s="9" t="s">
        <v>3</v>
      </c>
      <c r="B104" s="11" t="s">
        <v>4</v>
      </c>
      <c r="C104" s="10" t="s">
        <v>5</v>
      </c>
      <c r="D104" s="11" t="s">
        <v>6</v>
      </c>
      <c r="E104" s="11" t="s">
        <v>7</v>
      </c>
      <c r="F104" s="2"/>
      <c r="G104" s="9" t="s">
        <v>3</v>
      </c>
      <c r="H104" s="11" t="s">
        <v>4</v>
      </c>
      <c r="I104" s="10" t="s">
        <v>5</v>
      </c>
      <c r="J104" s="11" t="s">
        <v>6</v>
      </c>
      <c r="K104" s="11" t="s">
        <v>7</v>
      </c>
    </row>
    <row r="105" spans="1:11" x14ac:dyDescent="0.25">
      <c r="A105" s="3"/>
      <c r="B105" s="12"/>
      <c r="C105" s="3"/>
      <c r="D105" s="12" t="e">
        <f>VLOOKUP(A105,'INSUMOS PREÇO'!$A:$B,2,TRUE)</f>
        <v>#N/A</v>
      </c>
      <c r="E105" s="42" t="e">
        <f>D105*B105</f>
        <v>#N/A</v>
      </c>
      <c r="G105" s="3" t="s">
        <v>100</v>
      </c>
      <c r="H105" s="12">
        <v>4</v>
      </c>
      <c r="I105" s="3" t="s">
        <v>5</v>
      </c>
      <c r="J105" s="12">
        <f>VLOOKUP(G105,'INSUMOS PREÇO'!$A:$B,2,FALSE)</f>
        <v>1.5734839583333331</v>
      </c>
      <c r="K105" s="42">
        <f>J105*H105</f>
        <v>6.2939358333333324</v>
      </c>
    </row>
    <row r="106" spans="1:11" x14ac:dyDescent="0.25">
      <c r="A106" s="3"/>
      <c r="B106" s="12"/>
      <c r="C106" s="3"/>
      <c r="D106" s="12" t="e">
        <f>VLOOKUP(A106,'INSUMOS PREÇO'!$A:$B,2,TRUE)</f>
        <v>#N/A</v>
      </c>
      <c r="E106" s="42" t="e">
        <f t="shared" ref="E106:E112" si="22">D106*B106</f>
        <v>#N/A</v>
      </c>
      <c r="G106" s="3"/>
      <c r="H106" s="12"/>
      <c r="I106" s="3"/>
      <c r="J106" s="12"/>
      <c r="K106" s="42">
        <f t="shared" ref="K106:K112" si="23">J106*H106</f>
        <v>0</v>
      </c>
    </row>
    <row r="107" spans="1:11" x14ac:dyDescent="0.25">
      <c r="A107" s="3"/>
      <c r="B107" s="12"/>
      <c r="C107" s="3"/>
      <c r="D107" s="12" t="e">
        <f>VLOOKUP(A107,'INSUMOS PREÇO'!$A:$B,2,TRUE)</f>
        <v>#N/A</v>
      </c>
      <c r="E107" s="42" t="e">
        <f t="shared" si="22"/>
        <v>#N/A</v>
      </c>
      <c r="G107" s="3"/>
      <c r="H107" s="12"/>
      <c r="I107" s="3"/>
      <c r="J107" s="12"/>
      <c r="K107" s="42">
        <f t="shared" si="23"/>
        <v>0</v>
      </c>
    </row>
    <row r="108" spans="1:11" x14ac:dyDescent="0.25">
      <c r="A108" s="3"/>
      <c r="B108" s="12"/>
      <c r="C108" s="3"/>
      <c r="D108" s="12" t="e">
        <f>VLOOKUP(A108,'INSUMOS PREÇO'!$A:$B,2,TRUE)</f>
        <v>#N/A</v>
      </c>
      <c r="E108" s="42" t="e">
        <f t="shared" si="22"/>
        <v>#N/A</v>
      </c>
      <c r="G108" s="3" t="s">
        <v>64</v>
      </c>
      <c r="H108" s="12">
        <v>1</v>
      </c>
      <c r="I108" s="3" t="s">
        <v>5</v>
      </c>
      <c r="J108" s="12">
        <f>VLOOKUP(G108,'INSUMOS PREÇO'!$A:$B,2,FALSE)</f>
        <v>1.35</v>
      </c>
      <c r="K108" s="42">
        <f t="shared" si="23"/>
        <v>1.35</v>
      </c>
    </row>
    <row r="109" spans="1:11" x14ac:dyDescent="0.25">
      <c r="A109" s="3" t="s">
        <v>62</v>
      </c>
      <c r="B109" s="12"/>
      <c r="C109" s="3" t="s">
        <v>5</v>
      </c>
      <c r="D109" s="12">
        <f>VLOOKUP(A109,'INSUMOS PREÇO'!$A:$B,2,TRUE)</f>
        <v>0.36</v>
      </c>
      <c r="E109" s="42">
        <f t="shared" si="22"/>
        <v>0</v>
      </c>
      <c r="G109" s="3" t="s">
        <v>13</v>
      </c>
      <c r="H109" s="12">
        <f>0.008*4</f>
        <v>3.2000000000000001E-2</v>
      </c>
      <c r="I109" s="3" t="s">
        <v>8</v>
      </c>
      <c r="J109" s="12">
        <f>VLOOKUP(G109,'INSUMOS PREÇO'!$A:$B,2,FALSE)</f>
        <v>20.9</v>
      </c>
      <c r="K109" s="42">
        <f t="shared" si="23"/>
        <v>0.66879999999999995</v>
      </c>
    </row>
    <row r="110" spans="1:11" x14ac:dyDescent="0.25">
      <c r="A110" s="3" t="s">
        <v>25</v>
      </c>
      <c r="B110" s="12"/>
      <c r="C110" s="3" t="s">
        <v>5</v>
      </c>
      <c r="D110" s="12">
        <f>VLOOKUP(A110,'INSUMOS PREÇO'!$A:$B,2,TRUE)</f>
        <v>0</v>
      </c>
      <c r="E110" s="42">
        <f t="shared" si="22"/>
        <v>0</v>
      </c>
      <c r="G110" s="3" t="s">
        <v>58</v>
      </c>
      <c r="H110" s="12">
        <v>1</v>
      </c>
      <c r="I110" s="3" t="s">
        <v>5</v>
      </c>
      <c r="J110" s="12">
        <f>VLOOKUP(G110,'INSUMOS PREÇO'!$A:$B,2,FALSE)</f>
        <v>0.5</v>
      </c>
      <c r="K110" s="42">
        <f t="shared" si="23"/>
        <v>0.5</v>
      </c>
    </row>
    <row r="111" spans="1:11" x14ac:dyDescent="0.25">
      <c r="A111" s="3" t="s">
        <v>58</v>
      </c>
      <c r="B111" s="12">
        <v>1</v>
      </c>
      <c r="C111" s="3" t="s">
        <v>5</v>
      </c>
      <c r="D111" s="12">
        <f>VLOOKUP(A111,'INSUMOS PREÇO'!$A:$B,2,TRUE)</f>
        <v>0.5</v>
      </c>
      <c r="E111" s="42">
        <f t="shared" si="22"/>
        <v>0.5</v>
      </c>
      <c r="G111" s="3" t="s">
        <v>26</v>
      </c>
      <c r="H111" s="12">
        <v>1</v>
      </c>
      <c r="I111" s="3" t="s">
        <v>5</v>
      </c>
      <c r="J111" s="12">
        <f>VLOOKUP(G111,'INSUMOS PREÇO'!$A:$B,2,FALSE)</f>
        <v>0.5</v>
      </c>
      <c r="K111" s="42">
        <f t="shared" si="23"/>
        <v>0.5</v>
      </c>
    </row>
    <row r="112" spans="1:11" x14ac:dyDescent="0.25">
      <c r="A112" s="3" t="s">
        <v>26</v>
      </c>
      <c r="B112" s="12"/>
      <c r="C112" s="3" t="s">
        <v>5</v>
      </c>
      <c r="D112" s="12">
        <f>VLOOKUP(A112,'INSUMOS PREÇO'!$A:$B,2,TRUE)</f>
        <v>0.5</v>
      </c>
      <c r="E112" s="42">
        <f t="shared" si="22"/>
        <v>0</v>
      </c>
      <c r="G112" s="3"/>
      <c r="H112" s="12"/>
      <c r="I112" s="3"/>
      <c r="J112" s="12"/>
      <c r="K112" s="42">
        <f t="shared" si="23"/>
        <v>0</v>
      </c>
    </row>
    <row r="113" spans="1:11" x14ac:dyDescent="0.25">
      <c r="A113" s="3"/>
      <c r="B113" s="12"/>
      <c r="C113" s="3"/>
      <c r="D113" s="12"/>
      <c r="E113" s="42">
        <f t="shared" ref="E113" si="24">D113*B113</f>
        <v>0</v>
      </c>
      <c r="G113" s="3"/>
      <c r="H113" s="12"/>
      <c r="I113" s="3"/>
      <c r="J113" s="12"/>
      <c r="K113" s="42">
        <f t="shared" ref="K113" si="25">J113*H113</f>
        <v>0</v>
      </c>
    </row>
    <row r="114" spans="1:11" ht="18.75" x14ac:dyDescent="0.25">
      <c r="A114" s="6" t="s">
        <v>10</v>
      </c>
      <c r="B114" s="49" t="s">
        <v>0</v>
      </c>
      <c r="C114" s="6" t="s">
        <v>2</v>
      </c>
      <c r="D114" s="41" t="s">
        <v>9</v>
      </c>
      <c r="E114" s="41" t="s">
        <v>1</v>
      </c>
      <c r="G114" s="6" t="s">
        <v>10</v>
      </c>
      <c r="H114" s="49" t="s">
        <v>0</v>
      </c>
      <c r="I114" s="6" t="s">
        <v>2</v>
      </c>
      <c r="J114" s="41" t="s">
        <v>9</v>
      </c>
      <c r="K114" s="41" t="s">
        <v>1</v>
      </c>
    </row>
    <row r="115" spans="1:11" s="18" customFormat="1" ht="21" x14ac:dyDescent="0.25">
      <c r="A115" s="13" t="s">
        <v>66</v>
      </c>
      <c r="B115" s="45">
        <v>62.9</v>
      </c>
      <c r="C115" s="15" t="e">
        <f>B115/E115</f>
        <v>#N/A</v>
      </c>
      <c r="D115" s="53" t="e">
        <f>E115/B115</f>
        <v>#N/A</v>
      </c>
      <c r="E115" s="19" t="e">
        <f>SUM(E117:E126)</f>
        <v>#N/A</v>
      </c>
      <c r="G115" s="13" t="s">
        <v>69</v>
      </c>
      <c r="H115" s="45"/>
      <c r="I115" s="15" t="e">
        <f>H115/K115</f>
        <v>#N/A</v>
      </c>
      <c r="J115" s="53" t="e">
        <f>K115/H115</f>
        <v>#N/A</v>
      </c>
      <c r="K115" s="19" t="e">
        <f>SUM(K117:K126)</f>
        <v>#N/A</v>
      </c>
    </row>
    <row r="116" spans="1:11" ht="31.5" x14ac:dyDescent="0.25">
      <c r="A116" s="9" t="s">
        <v>3</v>
      </c>
      <c r="B116" s="11" t="s">
        <v>4</v>
      </c>
      <c r="C116" s="10" t="s">
        <v>5</v>
      </c>
      <c r="D116" s="11" t="s">
        <v>6</v>
      </c>
      <c r="E116" s="11" t="s">
        <v>7</v>
      </c>
      <c r="F116" s="2"/>
      <c r="G116" s="9" t="s">
        <v>3</v>
      </c>
      <c r="H116" s="11" t="s">
        <v>4</v>
      </c>
      <c r="I116" s="10" t="s">
        <v>5</v>
      </c>
      <c r="J116" s="11" t="s">
        <v>6</v>
      </c>
      <c r="K116" s="11" t="s">
        <v>7</v>
      </c>
    </row>
    <row r="117" spans="1:11" x14ac:dyDescent="0.25">
      <c r="A117" s="3"/>
      <c r="B117" s="12"/>
      <c r="C117" s="3"/>
      <c r="D117" s="12" t="e">
        <f>VLOOKUP(A117,'INSUMOS PREÇO'!$A:$B,2,TRUE)</f>
        <v>#N/A</v>
      </c>
      <c r="E117" s="42" t="e">
        <f>D117*B117</f>
        <v>#N/A</v>
      </c>
      <c r="G117" s="3" t="s">
        <v>12</v>
      </c>
      <c r="H117" s="12">
        <v>0.05</v>
      </c>
      <c r="I117" s="3" t="s">
        <v>8</v>
      </c>
      <c r="J117" s="12">
        <f>VLOOKUP(G117,'INSUMOS PREÇO'!$A:$B,2,TRUE)</f>
        <v>4.2409791666666674</v>
      </c>
      <c r="K117" s="42">
        <f>J117*H117</f>
        <v>0.21204895833333337</v>
      </c>
    </row>
    <row r="118" spans="1:11" x14ac:dyDescent="0.25">
      <c r="A118" s="3"/>
      <c r="B118" s="12"/>
      <c r="C118" s="3"/>
      <c r="D118" s="12" t="e">
        <f>VLOOKUP(A118,'INSUMOS PREÇO'!$A:$B,2,TRUE)</f>
        <v>#N/A</v>
      </c>
      <c r="E118" s="42" t="e">
        <f t="shared" ref="E118:E126" si="26">D118*B118</f>
        <v>#N/A</v>
      </c>
      <c r="G118" s="3" t="s">
        <v>14</v>
      </c>
      <c r="H118" s="12">
        <v>0.04</v>
      </c>
      <c r="I118" s="3" t="s">
        <v>8</v>
      </c>
      <c r="J118" s="12">
        <f>VLOOKUP(G118,'INSUMOS PREÇO'!$A:$B,2,TRUE)</f>
        <v>63.05</v>
      </c>
      <c r="K118" s="42">
        <f t="shared" ref="K118:K126" si="27">J118*H118</f>
        <v>2.5219999999999998</v>
      </c>
    </row>
    <row r="119" spans="1:11" x14ac:dyDescent="0.25">
      <c r="A119" s="3"/>
      <c r="B119" s="12"/>
      <c r="C119" s="3"/>
      <c r="D119" s="12" t="e">
        <f>VLOOKUP(A119,'INSUMOS PREÇO'!$A:$B,2,TRUE)</f>
        <v>#N/A</v>
      </c>
      <c r="E119" s="42" t="e">
        <f t="shared" si="26"/>
        <v>#N/A</v>
      </c>
      <c r="G119" s="3" t="s">
        <v>13</v>
      </c>
      <c r="H119" s="12">
        <v>0.01</v>
      </c>
      <c r="I119" s="3" t="s">
        <v>8</v>
      </c>
      <c r="J119" s="12">
        <f>VLOOKUP(G119,'INSUMOS PREÇO'!$A:$B,2,TRUE)</f>
        <v>20.9</v>
      </c>
      <c r="K119" s="42">
        <f t="shared" si="27"/>
        <v>0.20899999999999999</v>
      </c>
    </row>
    <row r="120" spans="1:11" x14ac:dyDescent="0.25">
      <c r="A120" s="3"/>
      <c r="B120" s="12"/>
      <c r="C120" s="3"/>
      <c r="D120" s="12" t="e">
        <f>VLOOKUP(A120,'INSUMOS PREÇO'!$A:$B,2,TRUE)</f>
        <v>#N/A</v>
      </c>
      <c r="E120" s="42" t="e">
        <f t="shared" si="26"/>
        <v>#N/A</v>
      </c>
      <c r="G120" s="3" t="s">
        <v>15</v>
      </c>
      <c r="H120" s="12">
        <v>1</v>
      </c>
      <c r="I120" s="3" t="s">
        <v>5</v>
      </c>
      <c r="J120" s="12">
        <f>VLOOKUP(G120,'INSUMOS PREÇO'!$A:$B,2,TRUE)</f>
        <v>0.56000000000000005</v>
      </c>
      <c r="K120" s="42">
        <f t="shared" si="27"/>
        <v>0.56000000000000005</v>
      </c>
    </row>
    <row r="121" spans="1:11" x14ac:dyDescent="0.25">
      <c r="A121" s="3"/>
      <c r="B121" s="12"/>
      <c r="C121" s="3"/>
      <c r="D121" s="12" t="e">
        <f>VLOOKUP(A121,'INSUMOS PREÇO'!$A:$B,2,TRUE)</f>
        <v>#N/A</v>
      </c>
      <c r="E121" s="42" t="e">
        <f t="shared" si="26"/>
        <v>#N/A</v>
      </c>
      <c r="G121" s="3"/>
      <c r="H121" s="12"/>
      <c r="I121" s="3"/>
      <c r="J121" s="12" t="e">
        <f>VLOOKUP(G121,'INSUMOS PREÇO'!$A:$B,2,TRUE)</f>
        <v>#N/A</v>
      </c>
      <c r="K121" s="42" t="e">
        <f t="shared" si="27"/>
        <v>#N/A</v>
      </c>
    </row>
    <row r="122" spans="1:11" x14ac:dyDescent="0.25">
      <c r="A122" s="3"/>
      <c r="B122" s="12"/>
      <c r="C122" s="3"/>
      <c r="D122" s="12" t="e">
        <f>VLOOKUP(A122,'INSUMOS PREÇO'!$A:$B,2,TRUE)</f>
        <v>#N/A</v>
      </c>
      <c r="E122" s="42" t="e">
        <f t="shared" si="26"/>
        <v>#N/A</v>
      </c>
      <c r="G122" s="3"/>
      <c r="H122" s="12"/>
      <c r="I122" s="3"/>
      <c r="J122" s="12" t="e">
        <f>VLOOKUP(G122,'INSUMOS PREÇO'!$A:$B,2,TRUE)</f>
        <v>#N/A</v>
      </c>
      <c r="K122" s="42" t="e">
        <f t="shared" si="27"/>
        <v>#N/A</v>
      </c>
    </row>
    <row r="123" spans="1:11" x14ac:dyDescent="0.25">
      <c r="A123" s="3" t="s">
        <v>65</v>
      </c>
      <c r="B123" s="12"/>
      <c r="C123" s="3" t="s">
        <v>5</v>
      </c>
      <c r="D123" s="12">
        <f>VLOOKUP(A123,'INSUMOS PREÇO'!$A:$B,2,TRUE)</f>
        <v>0.67</v>
      </c>
      <c r="E123" s="42">
        <f t="shared" si="26"/>
        <v>0</v>
      </c>
      <c r="G123" s="3" t="s">
        <v>59</v>
      </c>
      <c r="H123" s="12"/>
      <c r="I123" s="3" t="s">
        <v>5</v>
      </c>
      <c r="J123" s="12">
        <f>VLOOKUP(G123,'INSUMOS PREÇO'!$A:$B,2,TRUE)</f>
        <v>0.82</v>
      </c>
      <c r="K123" s="42">
        <f t="shared" si="27"/>
        <v>0</v>
      </c>
    </row>
    <row r="124" spans="1:11" x14ac:dyDescent="0.25">
      <c r="A124" s="3" t="s">
        <v>25</v>
      </c>
      <c r="B124" s="12"/>
      <c r="C124" s="3" t="s">
        <v>5</v>
      </c>
      <c r="D124" s="12">
        <f>VLOOKUP(A124,'INSUMOS PREÇO'!$A:$B,2,TRUE)</f>
        <v>0</v>
      </c>
      <c r="E124" s="42">
        <f t="shared" si="26"/>
        <v>0</v>
      </c>
      <c r="G124" s="3" t="s">
        <v>25</v>
      </c>
      <c r="H124" s="12"/>
      <c r="I124" s="3" t="s">
        <v>5</v>
      </c>
      <c r="J124" s="12">
        <f>VLOOKUP(G124,'INSUMOS PREÇO'!$A:$B,2,TRUE)</f>
        <v>0</v>
      </c>
      <c r="K124" s="42">
        <f t="shared" si="27"/>
        <v>0</v>
      </c>
    </row>
    <row r="125" spans="1:11" x14ac:dyDescent="0.25">
      <c r="A125" s="3" t="s">
        <v>58</v>
      </c>
      <c r="B125" s="12">
        <v>1</v>
      </c>
      <c r="C125" s="3" t="s">
        <v>5</v>
      </c>
      <c r="D125" s="12">
        <f>VLOOKUP(A125,'INSUMOS PREÇO'!$A:$B,2,TRUE)</f>
        <v>0.5</v>
      </c>
      <c r="E125" s="42">
        <f t="shared" si="26"/>
        <v>0.5</v>
      </c>
      <c r="G125" s="3" t="s">
        <v>58</v>
      </c>
      <c r="H125" s="12">
        <v>1</v>
      </c>
      <c r="I125" s="3" t="s">
        <v>5</v>
      </c>
      <c r="J125" s="12">
        <f>VLOOKUP(G125,'INSUMOS PREÇO'!$A:$B,2,TRUE)</f>
        <v>0.5</v>
      </c>
      <c r="K125" s="42">
        <f t="shared" si="27"/>
        <v>0.5</v>
      </c>
    </row>
    <row r="126" spans="1:11" s="2" customFormat="1" x14ac:dyDescent="0.25">
      <c r="A126" s="3" t="s">
        <v>26</v>
      </c>
      <c r="B126" s="12"/>
      <c r="C126" s="3" t="s">
        <v>5</v>
      </c>
      <c r="D126" s="12">
        <f>VLOOKUP(A126,'INSUMOS PREÇO'!$A:$B,2,TRUE)</f>
        <v>0.5</v>
      </c>
      <c r="E126" s="42">
        <f t="shared" si="26"/>
        <v>0</v>
      </c>
      <c r="F126" s="1"/>
      <c r="G126" s="3" t="s">
        <v>26</v>
      </c>
      <c r="H126" s="12"/>
      <c r="I126" s="3" t="s">
        <v>5</v>
      </c>
      <c r="J126" s="12">
        <f>VLOOKUP(G126,'INSUMOS PREÇO'!$A:$B,2,TRUE)</f>
        <v>0.5</v>
      </c>
      <c r="K126" s="42">
        <f t="shared" si="27"/>
        <v>0</v>
      </c>
    </row>
    <row r="127" spans="1:11" x14ac:dyDescent="0.25">
      <c r="A127" s="3"/>
      <c r="B127" s="12"/>
      <c r="C127" s="3"/>
      <c r="D127" s="12"/>
      <c r="E127" s="42">
        <f t="shared" ref="E127:E128" si="28">D127*B127</f>
        <v>0</v>
      </c>
      <c r="G127" s="3"/>
      <c r="H127" s="12"/>
      <c r="I127" s="3"/>
      <c r="J127" s="12"/>
      <c r="K127" s="42">
        <f t="shared" ref="K127:K128" si="29">J127*H127</f>
        <v>0</v>
      </c>
    </row>
    <row r="128" spans="1:11" x14ac:dyDescent="0.25">
      <c r="A128" s="3"/>
      <c r="B128" s="12"/>
      <c r="C128" s="3"/>
      <c r="D128" s="12"/>
      <c r="E128" s="42">
        <f t="shared" si="28"/>
        <v>0</v>
      </c>
      <c r="G128" s="3"/>
      <c r="H128" s="12"/>
      <c r="I128" s="3"/>
      <c r="J128" s="12"/>
      <c r="K128" s="42">
        <f t="shared" si="29"/>
        <v>0</v>
      </c>
    </row>
    <row r="129" spans="1:11" ht="18.75" x14ac:dyDescent="0.25">
      <c r="A129" s="6" t="s">
        <v>10</v>
      </c>
      <c r="B129" s="49" t="s">
        <v>0</v>
      </c>
      <c r="C129" s="6" t="s">
        <v>2</v>
      </c>
      <c r="D129" s="41" t="s">
        <v>9</v>
      </c>
      <c r="E129" s="41" t="s">
        <v>1</v>
      </c>
      <c r="G129" s="6" t="s">
        <v>10</v>
      </c>
      <c r="H129" s="49" t="s">
        <v>0</v>
      </c>
      <c r="I129" s="6" t="s">
        <v>2</v>
      </c>
      <c r="J129" s="41" t="s">
        <v>9</v>
      </c>
      <c r="K129" s="41" t="s">
        <v>1</v>
      </c>
    </row>
    <row r="130" spans="1:11" s="18" customFormat="1" ht="21" x14ac:dyDescent="0.25">
      <c r="A130" s="13" t="s">
        <v>70</v>
      </c>
      <c r="B130" s="45">
        <v>62.9</v>
      </c>
      <c r="C130" s="15" t="e">
        <f>B130/E130</f>
        <v>#N/A</v>
      </c>
      <c r="D130" s="53" t="e">
        <f>E130/B130</f>
        <v>#N/A</v>
      </c>
      <c r="E130" s="19" t="e">
        <f>SUM(E132:E141)</f>
        <v>#N/A</v>
      </c>
      <c r="G130" s="13" t="s">
        <v>71</v>
      </c>
      <c r="H130" s="45"/>
      <c r="I130" s="15" t="e">
        <f>H130/K130</f>
        <v>#N/A</v>
      </c>
      <c r="J130" s="53" t="e">
        <f>K130/H130</f>
        <v>#N/A</v>
      </c>
      <c r="K130" s="19" t="e">
        <f>SUM(K132:K141)</f>
        <v>#N/A</v>
      </c>
    </row>
    <row r="131" spans="1:11" ht="31.5" x14ac:dyDescent="0.25">
      <c r="A131" s="9" t="s">
        <v>3</v>
      </c>
      <c r="B131" s="11" t="s">
        <v>4</v>
      </c>
      <c r="C131" s="10" t="s">
        <v>5</v>
      </c>
      <c r="D131" s="11" t="s">
        <v>6</v>
      </c>
      <c r="E131" s="11" t="s">
        <v>7</v>
      </c>
      <c r="F131" s="2"/>
      <c r="G131" s="9" t="s">
        <v>3</v>
      </c>
      <c r="H131" s="11" t="s">
        <v>4</v>
      </c>
      <c r="I131" s="10" t="s">
        <v>5</v>
      </c>
      <c r="J131" s="11" t="s">
        <v>6</v>
      </c>
      <c r="K131" s="11" t="s">
        <v>7</v>
      </c>
    </row>
    <row r="132" spans="1:11" x14ac:dyDescent="0.25">
      <c r="A132" s="3"/>
      <c r="B132" s="12"/>
      <c r="C132" s="3"/>
      <c r="D132" s="12" t="e">
        <f>VLOOKUP(A132,'INSUMOS PREÇO'!$A:$B,2,TRUE)</f>
        <v>#N/A</v>
      </c>
      <c r="E132" s="42" t="e">
        <f>D132*B132</f>
        <v>#N/A</v>
      </c>
      <c r="G132" s="3" t="s">
        <v>12</v>
      </c>
      <c r="H132" s="12">
        <v>0.05</v>
      </c>
      <c r="I132" s="3" t="s">
        <v>8</v>
      </c>
      <c r="J132" s="12">
        <f>VLOOKUP(G132,'INSUMOS PREÇO'!$A:$B,2,TRUE)</f>
        <v>4.2409791666666674</v>
      </c>
      <c r="K132" s="42">
        <f>J132*H132</f>
        <v>0.21204895833333337</v>
      </c>
    </row>
    <row r="133" spans="1:11" x14ac:dyDescent="0.25">
      <c r="A133" s="3"/>
      <c r="B133" s="12"/>
      <c r="C133" s="3"/>
      <c r="D133" s="12" t="e">
        <f>VLOOKUP(A133,'INSUMOS PREÇO'!$A:$B,2,TRUE)</f>
        <v>#N/A</v>
      </c>
      <c r="E133" s="42" t="e">
        <f t="shared" ref="E133:E143" si="30">D133*B133</f>
        <v>#N/A</v>
      </c>
      <c r="G133" s="3" t="s">
        <v>14</v>
      </c>
      <c r="H133" s="12">
        <v>0.04</v>
      </c>
      <c r="I133" s="3" t="s">
        <v>8</v>
      </c>
      <c r="J133" s="12">
        <f>VLOOKUP(G133,'INSUMOS PREÇO'!$A:$B,2,TRUE)</f>
        <v>63.05</v>
      </c>
      <c r="K133" s="42">
        <f t="shared" ref="K133:K143" si="31">J133*H133</f>
        <v>2.5219999999999998</v>
      </c>
    </row>
    <row r="134" spans="1:11" x14ac:dyDescent="0.25">
      <c r="A134" s="3"/>
      <c r="B134" s="12"/>
      <c r="C134" s="3"/>
      <c r="D134" s="12" t="e">
        <f>VLOOKUP(A134,'INSUMOS PREÇO'!$A:$B,2,TRUE)</f>
        <v>#N/A</v>
      </c>
      <c r="E134" s="42" t="e">
        <f t="shared" si="30"/>
        <v>#N/A</v>
      </c>
      <c r="G134" s="3" t="s">
        <v>13</v>
      </c>
      <c r="H134" s="12">
        <v>0.01</v>
      </c>
      <c r="I134" s="3" t="s">
        <v>8</v>
      </c>
      <c r="J134" s="12">
        <f>VLOOKUP(G134,'INSUMOS PREÇO'!$A:$B,2,TRUE)</f>
        <v>20.9</v>
      </c>
      <c r="K134" s="42">
        <f t="shared" si="31"/>
        <v>0.20899999999999999</v>
      </c>
    </row>
    <row r="135" spans="1:11" x14ac:dyDescent="0.25">
      <c r="A135" s="3"/>
      <c r="B135" s="12"/>
      <c r="C135" s="3"/>
      <c r="D135" s="12" t="e">
        <f>VLOOKUP(A135,'INSUMOS PREÇO'!$A:$B,2,TRUE)</f>
        <v>#N/A</v>
      </c>
      <c r="E135" s="42" t="e">
        <f t="shared" si="30"/>
        <v>#N/A</v>
      </c>
      <c r="G135" s="3" t="s">
        <v>15</v>
      </c>
      <c r="H135" s="12">
        <v>1</v>
      </c>
      <c r="I135" s="3" t="s">
        <v>5</v>
      </c>
      <c r="J135" s="12">
        <f>VLOOKUP(G135,'INSUMOS PREÇO'!$A:$B,2,TRUE)</f>
        <v>0.56000000000000005</v>
      </c>
      <c r="K135" s="42">
        <f t="shared" si="31"/>
        <v>0.56000000000000005</v>
      </c>
    </row>
    <row r="136" spans="1:11" x14ac:dyDescent="0.25">
      <c r="A136" s="3"/>
      <c r="B136" s="12"/>
      <c r="C136" s="3"/>
      <c r="D136" s="12" t="e">
        <f>VLOOKUP(A136,'INSUMOS PREÇO'!$A:$B,2,TRUE)</f>
        <v>#N/A</v>
      </c>
      <c r="E136" s="42" t="e">
        <f t="shared" si="30"/>
        <v>#N/A</v>
      </c>
      <c r="G136" s="3"/>
      <c r="H136" s="12"/>
      <c r="I136" s="3"/>
      <c r="J136" s="12" t="e">
        <f>VLOOKUP(G136,'INSUMOS PREÇO'!$A:$B,2,TRUE)</f>
        <v>#N/A</v>
      </c>
      <c r="K136" s="42" t="e">
        <f t="shared" si="31"/>
        <v>#N/A</v>
      </c>
    </row>
    <row r="137" spans="1:11" x14ac:dyDescent="0.25">
      <c r="A137" s="3"/>
      <c r="B137" s="12"/>
      <c r="C137" s="3"/>
      <c r="D137" s="12" t="e">
        <f>VLOOKUP(A137,'INSUMOS PREÇO'!$A:$B,2,TRUE)</f>
        <v>#N/A</v>
      </c>
      <c r="E137" s="42" t="e">
        <f t="shared" si="30"/>
        <v>#N/A</v>
      </c>
      <c r="G137" s="3"/>
      <c r="H137" s="12"/>
      <c r="I137" s="3"/>
      <c r="J137" s="12" t="e">
        <f>VLOOKUP(G137,'INSUMOS PREÇO'!$A:$B,2,TRUE)</f>
        <v>#N/A</v>
      </c>
      <c r="K137" s="42" t="e">
        <f t="shared" si="31"/>
        <v>#N/A</v>
      </c>
    </row>
    <row r="138" spans="1:11" x14ac:dyDescent="0.25">
      <c r="A138" s="3" t="s">
        <v>64</v>
      </c>
      <c r="B138" s="12"/>
      <c r="C138" s="3" t="s">
        <v>5</v>
      </c>
      <c r="D138" s="12">
        <f>VLOOKUP(A138,'INSUMOS PREÇO'!$A:$B,2,TRUE)</f>
        <v>1.35</v>
      </c>
      <c r="E138" s="42">
        <f t="shared" si="30"/>
        <v>0</v>
      </c>
      <c r="G138" s="3" t="s">
        <v>72</v>
      </c>
      <c r="H138" s="12"/>
      <c r="I138" s="3" t="s">
        <v>5</v>
      </c>
      <c r="J138" s="12">
        <f>VLOOKUP(G138,'INSUMOS PREÇO'!$A:$B,2,TRUE)</f>
        <v>0.82</v>
      </c>
      <c r="K138" s="42">
        <f t="shared" si="31"/>
        <v>0</v>
      </c>
    </row>
    <row r="139" spans="1:11" x14ac:dyDescent="0.25">
      <c r="A139" s="3" t="s">
        <v>25</v>
      </c>
      <c r="B139" s="12"/>
      <c r="C139" s="3" t="s">
        <v>5</v>
      </c>
      <c r="D139" s="12">
        <f>VLOOKUP(A139,'INSUMOS PREÇO'!$A:$B,2,TRUE)</f>
        <v>0</v>
      </c>
      <c r="E139" s="42">
        <f t="shared" si="30"/>
        <v>0</v>
      </c>
      <c r="G139" s="3" t="s">
        <v>25</v>
      </c>
      <c r="H139" s="12"/>
      <c r="I139" s="3" t="s">
        <v>5</v>
      </c>
      <c r="J139" s="12">
        <f>VLOOKUP(G139,'INSUMOS PREÇO'!$A:$B,2,TRUE)</f>
        <v>0</v>
      </c>
      <c r="K139" s="42">
        <f t="shared" si="31"/>
        <v>0</v>
      </c>
    </row>
    <row r="140" spans="1:11" x14ac:dyDescent="0.25">
      <c r="A140" s="3" t="s">
        <v>58</v>
      </c>
      <c r="B140" s="12">
        <v>1</v>
      </c>
      <c r="C140" s="3" t="s">
        <v>5</v>
      </c>
      <c r="D140" s="12">
        <f>VLOOKUP(A140,'INSUMOS PREÇO'!$A:$B,2,TRUE)</f>
        <v>0.5</v>
      </c>
      <c r="E140" s="42">
        <f t="shared" si="30"/>
        <v>0.5</v>
      </c>
      <c r="G140" s="3" t="s">
        <v>58</v>
      </c>
      <c r="H140" s="12">
        <v>1</v>
      </c>
      <c r="I140" s="3" t="s">
        <v>5</v>
      </c>
      <c r="J140" s="12">
        <f>VLOOKUP(G140,'INSUMOS PREÇO'!$A:$B,2,TRUE)</f>
        <v>0.5</v>
      </c>
      <c r="K140" s="42">
        <f t="shared" si="31"/>
        <v>0.5</v>
      </c>
    </row>
    <row r="141" spans="1:11" s="2" customFormat="1" x14ac:dyDescent="0.25">
      <c r="A141" s="3" t="s">
        <v>26</v>
      </c>
      <c r="B141" s="12"/>
      <c r="C141" s="3" t="s">
        <v>5</v>
      </c>
      <c r="D141" s="12">
        <f>VLOOKUP(A141,'INSUMOS PREÇO'!$A:$B,2,TRUE)</f>
        <v>0.5</v>
      </c>
      <c r="E141" s="42">
        <f t="shared" si="30"/>
        <v>0</v>
      </c>
      <c r="F141" s="1"/>
      <c r="G141" s="3" t="s">
        <v>26</v>
      </c>
      <c r="H141" s="12"/>
      <c r="I141" s="3" t="s">
        <v>5</v>
      </c>
      <c r="J141" s="12">
        <f>VLOOKUP(G141,'INSUMOS PREÇO'!$A:$B,2,TRUE)</f>
        <v>0.5</v>
      </c>
      <c r="K141" s="42">
        <f t="shared" si="31"/>
        <v>0</v>
      </c>
    </row>
    <row r="142" spans="1:11" x14ac:dyDescent="0.25">
      <c r="A142" s="3"/>
      <c r="B142" s="12"/>
      <c r="C142" s="3"/>
      <c r="D142" s="12"/>
      <c r="E142" s="42">
        <f t="shared" si="30"/>
        <v>0</v>
      </c>
      <c r="G142" s="3"/>
      <c r="H142" s="12"/>
      <c r="I142" s="3"/>
      <c r="J142" s="12"/>
      <c r="K142" s="42">
        <f t="shared" si="31"/>
        <v>0</v>
      </c>
    </row>
    <row r="143" spans="1:11" x14ac:dyDescent="0.25">
      <c r="A143" s="3"/>
      <c r="B143" s="12"/>
      <c r="C143" s="3"/>
      <c r="D143" s="12"/>
      <c r="E143" s="42">
        <f t="shared" si="30"/>
        <v>0</v>
      </c>
      <c r="G143" s="3"/>
      <c r="H143" s="12"/>
      <c r="I143" s="3"/>
      <c r="J143" s="12"/>
      <c r="K143" s="42">
        <f t="shared" si="31"/>
        <v>0</v>
      </c>
    </row>
    <row r="144" spans="1:11" ht="18.75" x14ac:dyDescent="0.25">
      <c r="A144" s="6" t="s">
        <v>10</v>
      </c>
      <c r="B144" s="49" t="s">
        <v>0</v>
      </c>
      <c r="C144" s="6" t="s">
        <v>2</v>
      </c>
      <c r="D144" s="41" t="s">
        <v>9</v>
      </c>
      <c r="E144" s="41" t="s">
        <v>1</v>
      </c>
      <c r="G144" s="6" t="s">
        <v>10</v>
      </c>
      <c r="H144" s="49" t="s">
        <v>0</v>
      </c>
      <c r="I144" s="6" t="s">
        <v>2</v>
      </c>
      <c r="J144" s="41" t="s">
        <v>9</v>
      </c>
      <c r="K144" s="41" t="s">
        <v>1</v>
      </c>
    </row>
    <row r="145" spans="1:11" s="18" customFormat="1" ht="21" x14ac:dyDescent="0.25">
      <c r="A145" s="13" t="s">
        <v>11</v>
      </c>
      <c r="B145" s="45"/>
      <c r="C145" s="15" t="e">
        <f>B145/E145</f>
        <v>#N/A</v>
      </c>
      <c r="D145" s="53" t="e">
        <f>E145/B145</f>
        <v>#N/A</v>
      </c>
      <c r="E145" s="19" t="e">
        <f>SUM(E147:E163)</f>
        <v>#N/A</v>
      </c>
      <c r="G145" s="13" t="s">
        <v>11</v>
      </c>
      <c r="H145" s="45"/>
      <c r="I145" s="15" t="e">
        <f>H145/K145</f>
        <v>#N/A</v>
      </c>
      <c r="J145" s="53" t="e">
        <f>K145/H145</f>
        <v>#N/A</v>
      </c>
      <c r="K145" s="19" t="e">
        <f>SUM(K147:K163)</f>
        <v>#N/A</v>
      </c>
    </row>
    <row r="146" spans="1:11" ht="31.5" x14ac:dyDescent="0.25">
      <c r="A146" s="9" t="s">
        <v>3</v>
      </c>
      <c r="B146" s="11" t="s">
        <v>4</v>
      </c>
      <c r="C146" s="10" t="s">
        <v>5</v>
      </c>
      <c r="D146" s="11" t="s">
        <v>6</v>
      </c>
      <c r="E146" s="11" t="s">
        <v>7</v>
      </c>
      <c r="F146" s="2"/>
      <c r="G146" s="9" t="s">
        <v>3</v>
      </c>
      <c r="H146" s="11" t="s">
        <v>4</v>
      </c>
      <c r="I146" s="10" t="s">
        <v>5</v>
      </c>
      <c r="J146" s="11" t="s">
        <v>6</v>
      </c>
      <c r="K146" s="11" t="s">
        <v>7</v>
      </c>
    </row>
    <row r="147" spans="1:11" x14ac:dyDescent="0.25">
      <c r="A147" s="3"/>
      <c r="B147" s="12"/>
      <c r="C147" s="3"/>
      <c r="D147" s="12" t="e">
        <f>VLOOKUP(A147,'INSUMOS PREÇO'!$A:$B,2,TRUE)</f>
        <v>#N/A</v>
      </c>
      <c r="E147" s="42" t="e">
        <f>D147*B147</f>
        <v>#N/A</v>
      </c>
      <c r="G147" s="3"/>
      <c r="H147" s="12"/>
      <c r="I147" s="3"/>
      <c r="J147" s="12" t="e">
        <f>VLOOKUP(G147,'INSUMOS PREÇO'!$A:$B,2,TRUE)</f>
        <v>#N/A</v>
      </c>
      <c r="K147" s="42" t="e">
        <f>J147*H147</f>
        <v>#N/A</v>
      </c>
    </row>
    <row r="148" spans="1:11" x14ac:dyDescent="0.25">
      <c r="A148" s="3"/>
      <c r="B148" s="12"/>
      <c r="C148" s="3"/>
      <c r="D148" s="12" t="e">
        <f>VLOOKUP(A148,'INSUMOS PREÇO'!$A:$B,2,TRUE)</f>
        <v>#N/A</v>
      </c>
      <c r="E148" s="42" t="e">
        <f t="shared" ref="E148:E163" si="32">D148*B148</f>
        <v>#N/A</v>
      </c>
      <c r="G148" s="3"/>
      <c r="H148" s="12"/>
      <c r="I148" s="3"/>
      <c r="J148" s="12" t="e">
        <f>VLOOKUP(G148,'INSUMOS PREÇO'!$A:$B,2,TRUE)</f>
        <v>#N/A</v>
      </c>
      <c r="K148" s="42" t="e">
        <f t="shared" ref="K148:K163" si="33">J148*H148</f>
        <v>#N/A</v>
      </c>
    </row>
    <row r="149" spans="1:11" x14ac:dyDescent="0.25">
      <c r="A149" s="3"/>
      <c r="B149" s="12"/>
      <c r="C149" s="3"/>
      <c r="D149" s="12" t="e">
        <f>VLOOKUP(A149,'INSUMOS PREÇO'!$A:$B,2,TRUE)</f>
        <v>#N/A</v>
      </c>
      <c r="E149" s="42" t="e">
        <f t="shared" si="32"/>
        <v>#N/A</v>
      </c>
      <c r="G149" s="3"/>
      <c r="H149" s="12"/>
      <c r="I149" s="3"/>
      <c r="J149" s="12" t="e">
        <f>VLOOKUP(G149,'INSUMOS PREÇO'!$A:$B,2,TRUE)</f>
        <v>#N/A</v>
      </c>
      <c r="K149" s="42" t="e">
        <f t="shared" si="33"/>
        <v>#N/A</v>
      </c>
    </row>
    <row r="150" spans="1:11" x14ac:dyDescent="0.25">
      <c r="A150" s="3"/>
      <c r="B150" s="12"/>
      <c r="C150" s="3"/>
      <c r="D150" s="12" t="e">
        <f>VLOOKUP(A150,'INSUMOS PREÇO'!$A:$B,2,TRUE)</f>
        <v>#N/A</v>
      </c>
      <c r="E150" s="42" t="e">
        <f t="shared" si="32"/>
        <v>#N/A</v>
      </c>
      <c r="G150" s="3"/>
      <c r="H150" s="12"/>
      <c r="I150" s="3"/>
      <c r="J150" s="12" t="e">
        <f>VLOOKUP(G150,'INSUMOS PREÇO'!$A:$B,2,TRUE)</f>
        <v>#N/A</v>
      </c>
      <c r="K150" s="42" t="e">
        <f t="shared" si="33"/>
        <v>#N/A</v>
      </c>
    </row>
    <row r="151" spans="1:11" x14ac:dyDescent="0.25">
      <c r="A151" s="3"/>
      <c r="B151" s="12"/>
      <c r="C151" s="3"/>
      <c r="D151" s="12" t="e">
        <f>VLOOKUP(A151,'INSUMOS PREÇO'!$A:$B,2,TRUE)</f>
        <v>#N/A</v>
      </c>
      <c r="E151" s="42" t="e">
        <f t="shared" si="32"/>
        <v>#N/A</v>
      </c>
      <c r="G151" s="3"/>
      <c r="H151" s="12"/>
      <c r="I151" s="3"/>
      <c r="J151" s="12" t="e">
        <f>VLOOKUP(G151,'INSUMOS PREÇO'!$A:$B,2,TRUE)</f>
        <v>#N/A</v>
      </c>
      <c r="K151" s="42" t="e">
        <f t="shared" si="33"/>
        <v>#N/A</v>
      </c>
    </row>
    <row r="152" spans="1:11" x14ac:dyDescent="0.25">
      <c r="A152" s="3"/>
      <c r="B152" s="12"/>
      <c r="C152" s="3"/>
      <c r="D152" s="12" t="e">
        <f>VLOOKUP(A152,'INSUMOS PREÇO'!$A:$B,2,TRUE)</f>
        <v>#N/A</v>
      </c>
      <c r="E152" s="42" t="e">
        <f t="shared" si="32"/>
        <v>#N/A</v>
      </c>
      <c r="G152" s="3"/>
      <c r="H152" s="12"/>
      <c r="I152" s="3"/>
      <c r="J152" s="12" t="e">
        <f>VLOOKUP(G152,'INSUMOS PREÇO'!$A:$B,2,TRUE)</f>
        <v>#N/A</v>
      </c>
      <c r="K152" s="42" t="e">
        <f t="shared" si="33"/>
        <v>#N/A</v>
      </c>
    </row>
    <row r="153" spans="1:11" x14ac:dyDescent="0.25">
      <c r="A153" s="3"/>
      <c r="B153" s="12"/>
      <c r="C153" s="3"/>
      <c r="D153" s="12" t="e">
        <f>VLOOKUP(A153,'INSUMOS PREÇO'!$A:$B,2,TRUE)</f>
        <v>#N/A</v>
      </c>
      <c r="E153" s="42" t="e">
        <f t="shared" si="32"/>
        <v>#N/A</v>
      </c>
      <c r="G153" s="3"/>
      <c r="H153" s="12"/>
      <c r="I153" s="3"/>
      <c r="J153" s="12" t="e">
        <f>VLOOKUP(G153,'INSUMOS PREÇO'!$A:$B,2,TRUE)</f>
        <v>#N/A</v>
      </c>
      <c r="K153" s="42" t="e">
        <f t="shared" si="33"/>
        <v>#N/A</v>
      </c>
    </row>
    <row r="154" spans="1:11" x14ac:dyDescent="0.25">
      <c r="A154" s="3"/>
      <c r="B154" s="12"/>
      <c r="C154" s="3"/>
      <c r="D154" s="12" t="e">
        <f>VLOOKUP(A154,'INSUMOS PREÇO'!$A:$B,2,TRUE)</f>
        <v>#N/A</v>
      </c>
      <c r="E154" s="42" t="e">
        <f t="shared" si="32"/>
        <v>#N/A</v>
      </c>
      <c r="G154" s="3"/>
      <c r="H154" s="12"/>
      <c r="I154" s="3"/>
      <c r="J154" s="12" t="e">
        <f>VLOOKUP(G154,'INSUMOS PREÇO'!$A:$B,2,TRUE)</f>
        <v>#N/A</v>
      </c>
      <c r="K154" s="42" t="e">
        <f t="shared" si="33"/>
        <v>#N/A</v>
      </c>
    </row>
    <row r="155" spans="1:11" x14ac:dyDescent="0.25">
      <c r="A155" s="3"/>
      <c r="B155" s="12"/>
      <c r="C155" s="3"/>
      <c r="D155" s="12" t="e">
        <f>VLOOKUP(A155,'INSUMOS PREÇO'!$A:$B,2,TRUE)</f>
        <v>#N/A</v>
      </c>
      <c r="E155" s="42" t="e">
        <f t="shared" si="32"/>
        <v>#N/A</v>
      </c>
      <c r="G155" s="3"/>
      <c r="H155" s="12"/>
      <c r="I155" s="3"/>
      <c r="J155" s="12" t="e">
        <f>VLOOKUP(G155,'INSUMOS PREÇO'!$A:$B,2,TRUE)</f>
        <v>#N/A</v>
      </c>
      <c r="K155" s="42" t="e">
        <f t="shared" si="33"/>
        <v>#N/A</v>
      </c>
    </row>
    <row r="156" spans="1:11" s="2" customFormat="1" x14ac:dyDescent="0.25">
      <c r="A156" s="3"/>
      <c r="B156" s="12"/>
      <c r="C156" s="3"/>
      <c r="D156" s="12" t="e">
        <f>VLOOKUP(A156,'INSUMOS PREÇO'!$A:$B,2,TRUE)</f>
        <v>#N/A</v>
      </c>
      <c r="E156" s="42" t="e">
        <f t="shared" si="32"/>
        <v>#N/A</v>
      </c>
      <c r="F156" s="1"/>
      <c r="G156" s="3"/>
      <c r="H156" s="12"/>
      <c r="I156" s="3"/>
      <c r="J156" s="12" t="e">
        <f>VLOOKUP(G156,'INSUMOS PREÇO'!$A:$B,2,TRUE)</f>
        <v>#N/A</v>
      </c>
      <c r="K156" s="42" t="e">
        <f t="shared" si="33"/>
        <v>#N/A</v>
      </c>
    </row>
    <row r="157" spans="1:11" x14ac:dyDescent="0.25">
      <c r="A157" s="3"/>
      <c r="B157" s="12"/>
      <c r="C157" s="3"/>
      <c r="D157" s="12" t="e">
        <f>VLOOKUP(A157,'INSUMOS PREÇO'!$A:$B,2,TRUE)</f>
        <v>#N/A</v>
      </c>
      <c r="E157" s="42" t="e">
        <f t="shared" si="32"/>
        <v>#N/A</v>
      </c>
      <c r="G157" s="3"/>
      <c r="H157" s="12"/>
      <c r="I157" s="3"/>
      <c r="J157" s="12" t="e">
        <f>VLOOKUP(G157,'INSUMOS PREÇO'!$A:$B,2,TRUE)</f>
        <v>#N/A</v>
      </c>
      <c r="K157" s="42" t="e">
        <f t="shared" si="33"/>
        <v>#N/A</v>
      </c>
    </row>
    <row r="158" spans="1:11" x14ac:dyDescent="0.25">
      <c r="A158" s="3"/>
      <c r="B158" s="12"/>
      <c r="C158" s="3"/>
      <c r="D158" s="12" t="e">
        <f>VLOOKUP(A158,'INSUMOS PREÇO'!$A:$B,2,TRUE)</f>
        <v>#N/A</v>
      </c>
      <c r="E158" s="42" t="e">
        <f t="shared" si="32"/>
        <v>#N/A</v>
      </c>
      <c r="G158" s="3"/>
      <c r="H158" s="12"/>
      <c r="I158" s="3"/>
      <c r="J158" s="12" t="e">
        <f>VLOOKUP(G158,'INSUMOS PREÇO'!$A:$B,2,TRUE)</f>
        <v>#N/A</v>
      </c>
      <c r="K158" s="42" t="e">
        <f t="shared" si="33"/>
        <v>#N/A</v>
      </c>
    </row>
    <row r="159" spans="1:11" x14ac:dyDescent="0.25">
      <c r="A159" s="3"/>
      <c r="B159" s="12"/>
      <c r="C159" s="3"/>
      <c r="D159" s="12" t="e">
        <f>VLOOKUP(A159,'INSUMOS PREÇO'!$A:$B,2,TRUE)</f>
        <v>#N/A</v>
      </c>
      <c r="E159" s="42" t="e">
        <f t="shared" si="32"/>
        <v>#N/A</v>
      </c>
      <c r="G159" s="3"/>
      <c r="H159" s="12"/>
      <c r="I159" s="3"/>
      <c r="J159" s="12" t="e">
        <f>VLOOKUP(G159,'INSUMOS PREÇO'!$A:$B,2,TRUE)</f>
        <v>#N/A</v>
      </c>
      <c r="K159" s="42" t="e">
        <f t="shared" si="33"/>
        <v>#N/A</v>
      </c>
    </row>
    <row r="160" spans="1:11" x14ac:dyDescent="0.25">
      <c r="A160" s="3"/>
      <c r="B160" s="12"/>
      <c r="C160" s="3"/>
      <c r="D160" s="12" t="e">
        <f>VLOOKUP(A160,'INSUMOS PREÇO'!$A:$B,2,TRUE)</f>
        <v>#N/A</v>
      </c>
      <c r="E160" s="42" t="e">
        <f t="shared" si="32"/>
        <v>#N/A</v>
      </c>
      <c r="G160" s="3"/>
      <c r="H160" s="12"/>
      <c r="I160" s="3"/>
      <c r="J160" s="12" t="e">
        <f>VLOOKUP(G160,'INSUMOS PREÇO'!$A:$B,2,TRUE)</f>
        <v>#N/A</v>
      </c>
      <c r="K160" s="42" t="e">
        <f t="shared" si="33"/>
        <v>#N/A</v>
      </c>
    </row>
    <row r="161" spans="1:11" x14ac:dyDescent="0.25">
      <c r="A161" s="3"/>
      <c r="B161" s="12"/>
      <c r="C161" s="3"/>
      <c r="D161" s="12" t="e">
        <f>VLOOKUP(A161,'INSUMOS PREÇO'!$A:$B,2,TRUE)</f>
        <v>#N/A</v>
      </c>
      <c r="E161" s="42" t="e">
        <f t="shared" si="32"/>
        <v>#N/A</v>
      </c>
      <c r="G161" s="3"/>
      <c r="H161" s="12"/>
      <c r="I161" s="3"/>
      <c r="J161" s="12" t="e">
        <f>VLOOKUP(G161,'INSUMOS PREÇO'!$A:$B,2,TRUE)</f>
        <v>#N/A</v>
      </c>
      <c r="K161" s="42" t="e">
        <f t="shared" si="33"/>
        <v>#N/A</v>
      </c>
    </row>
    <row r="162" spans="1:11" x14ac:dyDescent="0.25">
      <c r="A162" s="3"/>
      <c r="B162" s="12"/>
      <c r="C162" s="3"/>
      <c r="D162" s="12" t="e">
        <f>VLOOKUP(A162,'INSUMOS PREÇO'!$A:$B,2,TRUE)</f>
        <v>#N/A</v>
      </c>
      <c r="E162" s="42" t="e">
        <f t="shared" si="32"/>
        <v>#N/A</v>
      </c>
      <c r="G162" s="3"/>
      <c r="H162" s="12"/>
      <c r="I162" s="3"/>
      <c r="J162" s="12" t="e">
        <f>VLOOKUP(G162,'INSUMOS PREÇO'!$A:$B,2,TRUE)</f>
        <v>#N/A</v>
      </c>
      <c r="K162" s="42" t="e">
        <f t="shared" si="33"/>
        <v>#N/A</v>
      </c>
    </row>
    <row r="163" spans="1:11" x14ac:dyDescent="0.25">
      <c r="A163" s="3"/>
      <c r="B163" s="12"/>
      <c r="C163" s="3"/>
      <c r="D163" s="12" t="e">
        <f>VLOOKUP(A163,'INSUMOS PREÇO'!$A:$B,2,TRUE)</f>
        <v>#N/A</v>
      </c>
      <c r="E163" s="42" t="e">
        <f t="shared" si="32"/>
        <v>#N/A</v>
      </c>
      <c r="G163" s="3"/>
      <c r="H163" s="12"/>
      <c r="I163" s="3"/>
      <c r="J163" s="12" t="e">
        <f>VLOOKUP(G163,'INSUMOS PREÇO'!$A:$B,2,TRUE)</f>
        <v>#N/A</v>
      </c>
      <c r="K163" s="42" t="e">
        <f t="shared" si="33"/>
        <v>#N/A</v>
      </c>
    </row>
    <row r="164" spans="1:11" x14ac:dyDescent="0.25">
      <c r="A164" s="2"/>
      <c r="I164" s="5"/>
      <c r="J164" s="5"/>
      <c r="K164" s="5"/>
    </row>
    <row r="165" spans="1:11" ht="18.75" x14ac:dyDescent="0.25">
      <c r="A165" s="6" t="s">
        <v>10</v>
      </c>
      <c r="B165" s="49" t="s">
        <v>0</v>
      </c>
      <c r="C165" s="6" t="s">
        <v>2</v>
      </c>
      <c r="D165" s="41" t="s">
        <v>9</v>
      </c>
      <c r="E165" s="41" t="s">
        <v>1</v>
      </c>
      <c r="G165" s="6" t="s">
        <v>10</v>
      </c>
      <c r="H165" s="49" t="s">
        <v>0</v>
      </c>
      <c r="I165" s="6" t="s">
        <v>2</v>
      </c>
      <c r="J165" s="41" t="s">
        <v>9</v>
      </c>
      <c r="K165" s="41" t="s">
        <v>1</v>
      </c>
    </row>
    <row r="166" spans="1:11" s="18" customFormat="1" ht="21" x14ac:dyDescent="0.25">
      <c r="A166" s="13" t="s">
        <v>11</v>
      </c>
      <c r="B166" s="45"/>
      <c r="C166" s="15" t="e">
        <f>B166/E166</f>
        <v>#N/A</v>
      </c>
      <c r="D166" s="53" t="e">
        <f>E166/B166</f>
        <v>#N/A</v>
      </c>
      <c r="E166" s="19" t="e">
        <f>SUM(E168:E184)</f>
        <v>#N/A</v>
      </c>
      <c r="G166" s="13" t="s">
        <v>11</v>
      </c>
      <c r="H166" s="45"/>
      <c r="I166" s="15" t="e">
        <f>H166/K166</f>
        <v>#N/A</v>
      </c>
      <c r="J166" s="53" t="e">
        <f>K166/H166</f>
        <v>#N/A</v>
      </c>
      <c r="K166" s="19" t="e">
        <f>SUM(K168:K184)</f>
        <v>#N/A</v>
      </c>
    </row>
    <row r="167" spans="1:11" ht="31.5" x14ac:dyDescent="0.25">
      <c r="A167" s="9" t="s">
        <v>3</v>
      </c>
      <c r="B167" s="11" t="s">
        <v>4</v>
      </c>
      <c r="C167" s="10" t="s">
        <v>5</v>
      </c>
      <c r="D167" s="11" t="s">
        <v>6</v>
      </c>
      <c r="E167" s="11" t="s">
        <v>7</v>
      </c>
      <c r="F167" s="2"/>
      <c r="G167" s="9" t="s">
        <v>3</v>
      </c>
      <c r="H167" s="11" t="s">
        <v>4</v>
      </c>
      <c r="I167" s="10" t="s">
        <v>5</v>
      </c>
      <c r="J167" s="11" t="s">
        <v>6</v>
      </c>
      <c r="K167" s="11" t="s">
        <v>7</v>
      </c>
    </row>
    <row r="168" spans="1:11" x14ac:dyDescent="0.25">
      <c r="A168" s="3"/>
      <c r="B168" s="12"/>
      <c r="C168" s="3"/>
      <c r="D168" s="12" t="e">
        <f>VLOOKUP(A168,'INSUMOS PREÇO'!$A:$B,2,TRUE)</f>
        <v>#N/A</v>
      </c>
      <c r="E168" s="42" t="e">
        <f>D168*B168</f>
        <v>#N/A</v>
      </c>
      <c r="G168" s="3"/>
      <c r="H168" s="12"/>
      <c r="I168" s="3"/>
      <c r="J168" s="12" t="e">
        <f>VLOOKUP(G168,'INSUMOS PREÇO'!$A:$B,2,TRUE)</f>
        <v>#N/A</v>
      </c>
      <c r="K168" s="42" t="e">
        <f>J168*H168</f>
        <v>#N/A</v>
      </c>
    </row>
    <row r="169" spans="1:11" x14ac:dyDescent="0.25">
      <c r="A169" s="3"/>
      <c r="B169" s="12"/>
      <c r="C169" s="3"/>
      <c r="D169" s="12" t="e">
        <f>VLOOKUP(A169,'INSUMOS PREÇO'!$A:$B,2,TRUE)</f>
        <v>#N/A</v>
      </c>
      <c r="E169" s="42" t="e">
        <f t="shared" ref="E169:E184" si="34">D169*B169</f>
        <v>#N/A</v>
      </c>
      <c r="G169" s="3"/>
      <c r="H169" s="12"/>
      <c r="I169" s="3"/>
      <c r="J169" s="12" t="e">
        <f>VLOOKUP(G169,'INSUMOS PREÇO'!$A:$B,2,TRUE)</f>
        <v>#N/A</v>
      </c>
      <c r="K169" s="42" t="e">
        <f t="shared" ref="K169:K184" si="35">J169*H169</f>
        <v>#N/A</v>
      </c>
    </row>
    <row r="170" spans="1:11" x14ac:dyDescent="0.25">
      <c r="A170" s="3"/>
      <c r="B170" s="12"/>
      <c r="C170" s="3"/>
      <c r="D170" s="12" t="e">
        <f>VLOOKUP(A170,'INSUMOS PREÇO'!$A:$B,2,TRUE)</f>
        <v>#N/A</v>
      </c>
      <c r="E170" s="42" t="e">
        <f t="shared" si="34"/>
        <v>#N/A</v>
      </c>
      <c r="G170" s="3"/>
      <c r="H170" s="12"/>
      <c r="I170" s="3"/>
      <c r="J170" s="12" t="e">
        <f>VLOOKUP(G170,'INSUMOS PREÇO'!$A:$B,2,TRUE)</f>
        <v>#N/A</v>
      </c>
      <c r="K170" s="42" t="e">
        <f t="shared" si="35"/>
        <v>#N/A</v>
      </c>
    </row>
    <row r="171" spans="1:11" x14ac:dyDescent="0.25">
      <c r="A171" s="3"/>
      <c r="B171" s="12"/>
      <c r="C171" s="3"/>
      <c r="D171" s="12" t="e">
        <f>VLOOKUP(A171,'INSUMOS PREÇO'!$A:$B,2,TRUE)</f>
        <v>#N/A</v>
      </c>
      <c r="E171" s="42" t="e">
        <f t="shared" si="34"/>
        <v>#N/A</v>
      </c>
      <c r="G171" s="3"/>
      <c r="H171" s="12"/>
      <c r="I171" s="3"/>
      <c r="J171" s="12" t="e">
        <f>VLOOKUP(G171,'INSUMOS PREÇO'!$A:$B,2,TRUE)</f>
        <v>#N/A</v>
      </c>
      <c r="K171" s="42" t="e">
        <f t="shared" si="35"/>
        <v>#N/A</v>
      </c>
    </row>
    <row r="172" spans="1:11" x14ac:dyDescent="0.25">
      <c r="A172" s="3"/>
      <c r="B172" s="12"/>
      <c r="C172" s="3"/>
      <c r="D172" s="12" t="e">
        <f>VLOOKUP(A172,'INSUMOS PREÇO'!$A:$B,2,TRUE)</f>
        <v>#N/A</v>
      </c>
      <c r="E172" s="42" t="e">
        <f t="shared" si="34"/>
        <v>#N/A</v>
      </c>
      <c r="G172" s="3"/>
      <c r="H172" s="12"/>
      <c r="I172" s="3"/>
      <c r="J172" s="12" t="e">
        <f>VLOOKUP(G172,'INSUMOS PREÇO'!$A:$B,2,TRUE)</f>
        <v>#N/A</v>
      </c>
      <c r="K172" s="42" t="e">
        <f t="shared" si="35"/>
        <v>#N/A</v>
      </c>
    </row>
    <row r="173" spans="1:11" x14ac:dyDescent="0.25">
      <c r="A173" s="3"/>
      <c r="B173" s="12"/>
      <c r="C173" s="3"/>
      <c r="D173" s="12" t="e">
        <f>VLOOKUP(A173,'INSUMOS PREÇO'!$A:$B,2,TRUE)</f>
        <v>#N/A</v>
      </c>
      <c r="E173" s="42" t="e">
        <f t="shared" si="34"/>
        <v>#N/A</v>
      </c>
      <c r="G173" s="3"/>
      <c r="H173" s="12"/>
      <c r="I173" s="3"/>
      <c r="J173" s="12" t="e">
        <f>VLOOKUP(G173,'INSUMOS PREÇO'!$A:$B,2,TRUE)</f>
        <v>#N/A</v>
      </c>
      <c r="K173" s="42" t="e">
        <f t="shared" si="35"/>
        <v>#N/A</v>
      </c>
    </row>
    <row r="174" spans="1:11" x14ac:dyDescent="0.25">
      <c r="A174" s="3"/>
      <c r="B174" s="12"/>
      <c r="C174" s="3"/>
      <c r="D174" s="12" t="e">
        <f>VLOOKUP(A174,'INSUMOS PREÇO'!$A:$B,2,TRUE)</f>
        <v>#N/A</v>
      </c>
      <c r="E174" s="42" t="e">
        <f t="shared" si="34"/>
        <v>#N/A</v>
      </c>
      <c r="G174" s="3"/>
      <c r="H174" s="12"/>
      <c r="I174" s="3"/>
      <c r="J174" s="12" t="e">
        <f>VLOOKUP(G174,'INSUMOS PREÇO'!$A:$B,2,TRUE)</f>
        <v>#N/A</v>
      </c>
      <c r="K174" s="42" t="e">
        <f t="shared" si="35"/>
        <v>#N/A</v>
      </c>
    </row>
    <row r="175" spans="1:11" x14ac:dyDescent="0.25">
      <c r="A175" s="3"/>
      <c r="B175" s="12"/>
      <c r="C175" s="3"/>
      <c r="D175" s="12" t="e">
        <f>VLOOKUP(A175,'INSUMOS PREÇO'!$A:$B,2,TRUE)</f>
        <v>#N/A</v>
      </c>
      <c r="E175" s="42" t="e">
        <f t="shared" si="34"/>
        <v>#N/A</v>
      </c>
      <c r="G175" s="3"/>
      <c r="H175" s="12"/>
      <c r="I175" s="3"/>
      <c r="J175" s="12" t="e">
        <f>VLOOKUP(G175,'INSUMOS PREÇO'!$A:$B,2,TRUE)</f>
        <v>#N/A</v>
      </c>
      <c r="K175" s="42" t="e">
        <f t="shared" si="35"/>
        <v>#N/A</v>
      </c>
    </row>
    <row r="176" spans="1:11" x14ac:dyDescent="0.25">
      <c r="A176" s="3"/>
      <c r="B176" s="12"/>
      <c r="C176" s="3"/>
      <c r="D176" s="12" t="e">
        <f>VLOOKUP(A176,'INSUMOS PREÇO'!$A:$B,2,TRUE)</f>
        <v>#N/A</v>
      </c>
      <c r="E176" s="42" t="e">
        <f t="shared" si="34"/>
        <v>#N/A</v>
      </c>
      <c r="G176" s="3"/>
      <c r="H176" s="12"/>
      <c r="I176" s="3"/>
      <c r="J176" s="12" t="e">
        <f>VLOOKUP(G176,'INSUMOS PREÇO'!$A:$B,2,TRUE)</f>
        <v>#N/A</v>
      </c>
      <c r="K176" s="42" t="e">
        <f t="shared" si="35"/>
        <v>#N/A</v>
      </c>
    </row>
    <row r="177" spans="1:11" s="2" customFormat="1" x14ac:dyDescent="0.25">
      <c r="A177" s="3"/>
      <c r="B177" s="12"/>
      <c r="C177" s="3"/>
      <c r="D177" s="12" t="e">
        <f>VLOOKUP(A177,'INSUMOS PREÇO'!$A:$B,2,TRUE)</f>
        <v>#N/A</v>
      </c>
      <c r="E177" s="42" t="e">
        <f t="shared" si="34"/>
        <v>#N/A</v>
      </c>
      <c r="F177" s="1"/>
      <c r="G177" s="3"/>
      <c r="H177" s="12"/>
      <c r="I177" s="3"/>
      <c r="J177" s="12" t="e">
        <f>VLOOKUP(G177,'INSUMOS PREÇO'!$A:$B,2,TRUE)</f>
        <v>#N/A</v>
      </c>
      <c r="K177" s="42" t="e">
        <f t="shared" si="35"/>
        <v>#N/A</v>
      </c>
    </row>
    <row r="178" spans="1:11" x14ac:dyDescent="0.25">
      <c r="A178" s="3"/>
      <c r="B178" s="12"/>
      <c r="C178" s="3"/>
      <c r="D178" s="12" t="e">
        <f>VLOOKUP(A178,'INSUMOS PREÇO'!$A:$B,2,TRUE)</f>
        <v>#N/A</v>
      </c>
      <c r="E178" s="42" t="e">
        <f t="shared" si="34"/>
        <v>#N/A</v>
      </c>
      <c r="G178" s="3"/>
      <c r="H178" s="12"/>
      <c r="I178" s="3"/>
      <c r="J178" s="12" t="e">
        <f>VLOOKUP(G178,'INSUMOS PREÇO'!$A:$B,2,TRUE)</f>
        <v>#N/A</v>
      </c>
      <c r="K178" s="42" t="e">
        <f t="shared" si="35"/>
        <v>#N/A</v>
      </c>
    </row>
    <row r="179" spans="1:11" x14ac:dyDescent="0.25">
      <c r="A179" s="3"/>
      <c r="B179" s="12"/>
      <c r="C179" s="3"/>
      <c r="D179" s="12" t="e">
        <f>VLOOKUP(A179,'INSUMOS PREÇO'!$A:$B,2,TRUE)</f>
        <v>#N/A</v>
      </c>
      <c r="E179" s="42" t="e">
        <f t="shared" si="34"/>
        <v>#N/A</v>
      </c>
      <c r="G179" s="3"/>
      <c r="H179" s="12"/>
      <c r="I179" s="3"/>
      <c r="J179" s="12" t="e">
        <f>VLOOKUP(G179,'INSUMOS PREÇO'!$A:$B,2,TRUE)</f>
        <v>#N/A</v>
      </c>
      <c r="K179" s="42" t="e">
        <f t="shared" si="35"/>
        <v>#N/A</v>
      </c>
    </row>
    <row r="180" spans="1:11" x14ac:dyDescent="0.25">
      <c r="A180" s="3"/>
      <c r="B180" s="12"/>
      <c r="C180" s="3"/>
      <c r="D180" s="12" t="e">
        <f>VLOOKUP(A180,'INSUMOS PREÇO'!$A:$B,2,TRUE)</f>
        <v>#N/A</v>
      </c>
      <c r="E180" s="42" t="e">
        <f t="shared" si="34"/>
        <v>#N/A</v>
      </c>
      <c r="G180" s="3"/>
      <c r="H180" s="12"/>
      <c r="I180" s="3"/>
      <c r="J180" s="12" t="e">
        <f>VLOOKUP(G180,'INSUMOS PREÇO'!$A:$B,2,TRUE)</f>
        <v>#N/A</v>
      </c>
      <c r="K180" s="42" t="e">
        <f t="shared" si="35"/>
        <v>#N/A</v>
      </c>
    </row>
    <row r="181" spans="1:11" x14ac:dyDescent="0.25">
      <c r="A181" s="3"/>
      <c r="B181" s="12"/>
      <c r="C181" s="3"/>
      <c r="D181" s="12" t="e">
        <f>VLOOKUP(A181,'INSUMOS PREÇO'!$A:$B,2,TRUE)</f>
        <v>#N/A</v>
      </c>
      <c r="E181" s="42" t="e">
        <f t="shared" si="34"/>
        <v>#N/A</v>
      </c>
      <c r="G181" s="3"/>
      <c r="H181" s="12"/>
      <c r="I181" s="3"/>
      <c r="J181" s="12" t="e">
        <f>VLOOKUP(G181,'INSUMOS PREÇO'!$A:$B,2,TRUE)</f>
        <v>#N/A</v>
      </c>
      <c r="K181" s="42" t="e">
        <f t="shared" si="35"/>
        <v>#N/A</v>
      </c>
    </row>
    <row r="182" spans="1:11" x14ac:dyDescent="0.25">
      <c r="A182" s="3"/>
      <c r="B182" s="12"/>
      <c r="C182" s="3"/>
      <c r="D182" s="12" t="e">
        <f>VLOOKUP(A182,'INSUMOS PREÇO'!$A:$B,2,TRUE)</f>
        <v>#N/A</v>
      </c>
      <c r="E182" s="42" t="e">
        <f t="shared" si="34"/>
        <v>#N/A</v>
      </c>
      <c r="G182" s="3"/>
      <c r="H182" s="12"/>
      <c r="I182" s="3"/>
      <c r="J182" s="12" t="e">
        <f>VLOOKUP(G182,'INSUMOS PREÇO'!$A:$B,2,TRUE)</f>
        <v>#N/A</v>
      </c>
      <c r="K182" s="42" t="e">
        <f t="shared" si="35"/>
        <v>#N/A</v>
      </c>
    </row>
    <row r="183" spans="1:11" x14ac:dyDescent="0.25">
      <c r="A183" s="3"/>
      <c r="B183" s="12"/>
      <c r="C183" s="3"/>
      <c r="D183" s="12" t="e">
        <f>VLOOKUP(A183,'INSUMOS PREÇO'!$A:$B,2,TRUE)</f>
        <v>#N/A</v>
      </c>
      <c r="E183" s="42" t="e">
        <f t="shared" si="34"/>
        <v>#N/A</v>
      </c>
      <c r="G183" s="3"/>
      <c r="H183" s="12"/>
      <c r="I183" s="3"/>
      <c r="J183" s="12" t="e">
        <f>VLOOKUP(G183,'INSUMOS PREÇO'!$A:$B,2,TRUE)</f>
        <v>#N/A</v>
      </c>
      <c r="K183" s="42" t="e">
        <f t="shared" si="35"/>
        <v>#N/A</v>
      </c>
    </row>
    <row r="184" spans="1:11" x14ac:dyDescent="0.25">
      <c r="A184" s="3"/>
      <c r="B184" s="12"/>
      <c r="C184" s="3"/>
      <c r="D184" s="12" t="e">
        <f>VLOOKUP(A184,'INSUMOS PREÇO'!$A:$B,2,TRUE)</f>
        <v>#N/A</v>
      </c>
      <c r="E184" s="42" t="e">
        <f t="shared" si="34"/>
        <v>#N/A</v>
      </c>
      <c r="G184" s="3"/>
      <c r="H184" s="12"/>
      <c r="I184" s="3"/>
      <c r="J184" s="12" t="e">
        <f>VLOOKUP(G184,'INSUMOS PREÇO'!$A:$B,2,TRUE)</f>
        <v>#N/A</v>
      </c>
      <c r="K184" s="42" t="e">
        <f t="shared" si="35"/>
        <v>#N/A</v>
      </c>
    </row>
    <row r="186" spans="1:11" ht="18.75" x14ac:dyDescent="0.25">
      <c r="A186" s="6" t="s">
        <v>10</v>
      </c>
      <c r="B186" s="49" t="s">
        <v>0</v>
      </c>
      <c r="C186" s="6" t="s">
        <v>2</v>
      </c>
      <c r="D186" s="41" t="s">
        <v>9</v>
      </c>
      <c r="E186" s="41" t="s">
        <v>1</v>
      </c>
      <c r="G186" s="6" t="s">
        <v>10</v>
      </c>
      <c r="H186" s="49" t="s">
        <v>0</v>
      </c>
      <c r="I186" s="6" t="s">
        <v>2</v>
      </c>
      <c r="J186" s="41" t="s">
        <v>9</v>
      </c>
      <c r="K186" s="41" t="s">
        <v>1</v>
      </c>
    </row>
    <row r="187" spans="1:11" s="18" customFormat="1" ht="21" x14ac:dyDescent="0.25">
      <c r="A187" s="13" t="s">
        <v>11</v>
      </c>
      <c r="B187" s="45"/>
      <c r="C187" s="15" t="e">
        <f>B187/E187</f>
        <v>#N/A</v>
      </c>
      <c r="D187" s="53" t="e">
        <f>E187/B187</f>
        <v>#N/A</v>
      </c>
      <c r="E187" s="19" t="e">
        <f>SUM(E189:E205)</f>
        <v>#N/A</v>
      </c>
      <c r="G187" s="13" t="s">
        <v>11</v>
      </c>
      <c r="H187" s="45"/>
      <c r="I187" s="15" t="e">
        <f>H187/K187</f>
        <v>#N/A</v>
      </c>
      <c r="J187" s="53" t="e">
        <f>K187/H187</f>
        <v>#N/A</v>
      </c>
      <c r="K187" s="19" t="e">
        <f>SUM(K189:K205)</f>
        <v>#N/A</v>
      </c>
    </row>
    <row r="188" spans="1:11" ht="31.5" x14ac:dyDescent="0.25">
      <c r="A188" s="9" t="s">
        <v>3</v>
      </c>
      <c r="B188" s="11" t="s">
        <v>4</v>
      </c>
      <c r="C188" s="10" t="s">
        <v>5</v>
      </c>
      <c r="D188" s="11" t="s">
        <v>6</v>
      </c>
      <c r="E188" s="11" t="s">
        <v>7</v>
      </c>
      <c r="F188" s="2"/>
      <c r="G188" s="9" t="s">
        <v>3</v>
      </c>
      <c r="H188" s="11" t="s">
        <v>4</v>
      </c>
      <c r="I188" s="10" t="s">
        <v>5</v>
      </c>
      <c r="J188" s="11" t="s">
        <v>6</v>
      </c>
      <c r="K188" s="11" t="s">
        <v>7</v>
      </c>
    </row>
    <row r="189" spans="1:11" x14ac:dyDescent="0.25">
      <c r="A189" s="3"/>
      <c r="B189" s="12"/>
      <c r="C189" s="3"/>
      <c r="D189" s="12" t="e">
        <f>VLOOKUP(A189,'INSUMOS PREÇO'!$A:$B,2,TRUE)</f>
        <v>#N/A</v>
      </c>
      <c r="E189" s="42" t="e">
        <f>D189*B189</f>
        <v>#N/A</v>
      </c>
      <c r="G189" s="3"/>
      <c r="H189" s="12"/>
      <c r="I189" s="3"/>
      <c r="J189" s="12" t="e">
        <f>VLOOKUP(G189,'INSUMOS PREÇO'!$A:$B,2,TRUE)</f>
        <v>#N/A</v>
      </c>
      <c r="K189" s="42" t="e">
        <f>J189*H189</f>
        <v>#N/A</v>
      </c>
    </row>
    <row r="190" spans="1:11" x14ac:dyDescent="0.25">
      <c r="A190" s="3"/>
      <c r="B190" s="12"/>
      <c r="C190" s="3"/>
      <c r="D190" s="12" t="e">
        <f>VLOOKUP(A190,'INSUMOS PREÇO'!$A:$B,2,TRUE)</f>
        <v>#N/A</v>
      </c>
      <c r="E190" s="42" t="e">
        <f t="shared" ref="E190:E205" si="36">D190*B190</f>
        <v>#N/A</v>
      </c>
      <c r="G190" s="3"/>
      <c r="H190" s="12"/>
      <c r="I190" s="3"/>
      <c r="J190" s="12" t="e">
        <f>VLOOKUP(G190,'INSUMOS PREÇO'!$A:$B,2,TRUE)</f>
        <v>#N/A</v>
      </c>
      <c r="K190" s="42" t="e">
        <f t="shared" ref="K190:K205" si="37">J190*H190</f>
        <v>#N/A</v>
      </c>
    </row>
    <row r="191" spans="1:11" x14ac:dyDescent="0.25">
      <c r="A191" s="3"/>
      <c r="B191" s="12"/>
      <c r="C191" s="3"/>
      <c r="D191" s="12" t="e">
        <f>VLOOKUP(A191,'INSUMOS PREÇO'!$A:$B,2,TRUE)</f>
        <v>#N/A</v>
      </c>
      <c r="E191" s="42" t="e">
        <f t="shared" si="36"/>
        <v>#N/A</v>
      </c>
      <c r="G191" s="3"/>
      <c r="H191" s="12"/>
      <c r="I191" s="3"/>
      <c r="J191" s="12" t="e">
        <f>VLOOKUP(G191,'INSUMOS PREÇO'!$A:$B,2,TRUE)</f>
        <v>#N/A</v>
      </c>
      <c r="K191" s="42" t="e">
        <f t="shared" si="37"/>
        <v>#N/A</v>
      </c>
    </row>
    <row r="192" spans="1:11" x14ac:dyDescent="0.25">
      <c r="A192" s="3"/>
      <c r="B192" s="12"/>
      <c r="C192" s="3"/>
      <c r="D192" s="12" t="e">
        <f>VLOOKUP(A192,'INSUMOS PREÇO'!$A:$B,2,TRUE)</f>
        <v>#N/A</v>
      </c>
      <c r="E192" s="42" t="e">
        <f t="shared" si="36"/>
        <v>#N/A</v>
      </c>
      <c r="G192" s="3"/>
      <c r="H192" s="12"/>
      <c r="I192" s="3"/>
      <c r="J192" s="12" t="e">
        <f>VLOOKUP(G192,'INSUMOS PREÇO'!$A:$B,2,TRUE)</f>
        <v>#N/A</v>
      </c>
      <c r="K192" s="42" t="e">
        <f t="shared" si="37"/>
        <v>#N/A</v>
      </c>
    </row>
    <row r="193" spans="1:11" x14ac:dyDescent="0.25">
      <c r="A193" s="3"/>
      <c r="B193" s="12"/>
      <c r="C193" s="3"/>
      <c r="D193" s="12" t="e">
        <f>VLOOKUP(A193,'INSUMOS PREÇO'!$A:$B,2,TRUE)</f>
        <v>#N/A</v>
      </c>
      <c r="E193" s="42" t="e">
        <f t="shared" si="36"/>
        <v>#N/A</v>
      </c>
      <c r="G193" s="3"/>
      <c r="H193" s="12"/>
      <c r="I193" s="3"/>
      <c r="J193" s="12" t="e">
        <f>VLOOKUP(G193,'INSUMOS PREÇO'!$A:$B,2,TRUE)</f>
        <v>#N/A</v>
      </c>
      <c r="K193" s="42" t="e">
        <f t="shared" si="37"/>
        <v>#N/A</v>
      </c>
    </row>
    <row r="194" spans="1:11" x14ac:dyDescent="0.25">
      <c r="A194" s="3"/>
      <c r="B194" s="12"/>
      <c r="C194" s="3"/>
      <c r="D194" s="12" t="e">
        <f>VLOOKUP(A194,'INSUMOS PREÇO'!$A:$B,2,TRUE)</f>
        <v>#N/A</v>
      </c>
      <c r="E194" s="42" t="e">
        <f t="shared" si="36"/>
        <v>#N/A</v>
      </c>
      <c r="G194" s="3"/>
      <c r="H194" s="12"/>
      <c r="I194" s="3"/>
      <c r="J194" s="12" t="e">
        <f>VLOOKUP(G194,'INSUMOS PREÇO'!$A:$B,2,TRUE)</f>
        <v>#N/A</v>
      </c>
      <c r="K194" s="42" t="e">
        <f t="shared" si="37"/>
        <v>#N/A</v>
      </c>
    </row>
    <row r="195" spans="1:11" x14ac:dyDescent="0.25">
      <c r="A195" s="3"/>
      <c r="B195" s="12"/>
      <c r="C195" s="3"/>
      <c r="D195" s="12" t="e">
        <f>VLOOKUP(A195,'INSUMOS PREÇO'!$A:$B,2,TRUE)</f>
        <v>#N/A</v>
      </c>
      <c r="E195" s="42" t="e">
        <f t="shared" si="36"/>
        <v>#N/A</v>
      </c>
      <c r="G195" s="3"/>
      <c r="H195" s="12"/>
      <c r="I195" s="3"/>
      <c r="J195" s="12" t="e">
        <f>VLOOKUP(G195,'INSUMOS PREÇO'!$A:$B,2,TRUE)</f>
        <v>#N/A</v>
      </c>
      <c r="K195" s="42" t="e">
        <f t="shared" si="37"/>
        <v>#N/A</v>
      </c>
    </row>
    <row r="196" spans="1:11" x14ac:dyDescent="0.25">
      <c r="A196" s="3"/>
      <c r="B196" s="12"/>
      <c r="C196" s="3"/>
      <c r="D196" s="12" t="e">
        <f>VLOOKUP(A196,'INSUMOS PREÇO'!$A:$B,2,TRUE)</f>
        <v>#N/A</v>
      </c>
      <c r="E196" s="42" t="e">
        <f t="shared" si="36"/>
        <v>#N/A</v>
      </c>
      <c r="G196" s="3"/>
      <c r="H196" s="12"/>
      <c r="I196" s="3"/>
      <c r="J196" s="12" t="e">
        <f>VLOOKUP(G196,'INSUMOS PREÇO'!$A:$B,2,TRUE)</f>
        <v>#N/A</v>
      </c>
      <c r="K196" s="42" t="e">
        <f t="shared" si="37"/>
        <v>#N/A</v>
      </c>
    </row>
    <row r="197" spans="1:11" x14ac:dyDescent="0.25">
      <c r="A197" s="3"/>
      <c r="B197" s="12"/>
      <c r="C197" s="3"/>
      <c r="D197" s="12" t="e">
        <f>VLOOKUP(A197,'INSUMOS PREÇO'!$A:$B,2,TRUE)</f>
        <v>#N/A</v>
      </c>
      <c r="E197" s="42" t="e">
        <f t="shared" si="36"/>
        <v>#N/A</v>
      </c>
      <c r="G197" s="3"/>
      <c r="H197" s="12"/>
      <c r="I197" s="3"/>
      <c r="J197" s="12" t="e">
        <f>VLOOKUP(G197,'INSUMOS PREÇO'!$A:$B,2,TRUE)</f>
        <v>#N/A</v>
      </c>
      <c r="K197" s="42" t="e">
        <f t="shared" si="37"/>
        <v>#N/A</v>
      </c>
    </row>
    <row r="198" spans="1:11" s="2" customFormat="1" x14ac:dyDescent="0.25">
      <c r="A198" s="3"/>
      <c r="B198" s="12"/>
      <c r="C198" s="3"/>
      <c r="D198" s="12" t="e">
        <f>VLOOKUP(A198,'INSUMOS PREÇO'!$A:$B,2,TRUE)</f>
        <v>#N/A</v>
      </c>
      <c r="E198" s="42" t="e">
        <f t="shared" si="36"/>
        <v>#N/A</v>
      </c>
      <c r="F198" s="1"/>
      <c r="G198" s="3"/>
      <c r="H198" s="12"/>
      <c r="I198" s="3"/>
      <c r="J198" s="12" t="e">
        <f>VLOOKUP(G198,'INSUMOS PREÇO'!$A:$B,2,TRUE)</f>
        <v>#N/A</v>
      </c>
      <c r="K198" s="42" t="e">
        <f t="shared" si="37"/>
        <v>#N/A</v>
      </c>
    </row>
    <row r="199" spans="1:11" x14ac:dyDescent="0.25">
      <c r="A199" s="3"/>
      <c r="B199" s="12"/>
      <c r="C199" s="3"/>
      <c r="D199" s="12" t="e">
        <f>VLOOKUP(A199,'INSUMOS PREÇO'!$A:$B,2,TRUE)</f>
        <v>#N/A</v>
      </c>
      <c r="E199" s="42" t="e">
        <f t="shared" si="36"/>
        <v>#N/A</v>
      </c>
      <c r="G199" s="3"/>
      <c r="H199" s="12"/>
      <c r="I199" s="3"/>
      <c r="J199" s="12" t="e">
        <f>VLOOKUP(G199,'INSUMOS PREÇO'!$A:$B,2,TRUE)</f>
        <v>#N/A</v>
      </c>
      <c r="K199" s="42" t="e">
        <f t="shared" si="37"/>
        <v>#N/A</v>
      </c>
    </row>
    <row r="200" spans="1:11" x14ac:dyDescent="0.25">
      <c r="A200" s="3"/>
      <c r="B200" s="12"/>
      <c r="C200" s="3"/>
      <c r="D200" s="12" t="e">
        <f>VLOOKUP(A200,'INSUMOS PREÇO'!$A:$B,2,TRUE)</f>
        <v>#N/A</v>
      </c>
      <c r="E200" s="42" t="e">
        <f t="shared" si="36"/>
        <v>#N/A</v>
      </c>
      <c r="G200" s="3"/>
      <c r="H200" s="12"/>
      <c r="I200" s="3"/>
      <c r="J200" s="12" t="e">
        <f>VLOOKUP(G200,'INSUMOS PREÇO'!$A:$B,2,TRUE)</f>
        <v>#N/A</v>
      </c>
      <c r="K200" s="42" t="e">
        <f t="shared" si="37"/>
        <v>#N/A</v>
      </c>
    </row>
    <row r="201" spans="1:11" x14ac:dyDescent="0.25">
      <c r="A201" s="3"/>
      <c r="B201" s="12"/>
      <c r="C201" s="3"/>
      <c r="D201" s="12" t="e">
        <f>VLOOKUP(A201,'INSUMOS PREÇO'!$A:$B,2,TRUE)</f>
        <v>#N/A</v>
      </c>
      <c r="E201" s="42" t="e">
        <f t="shared" si="36"/>
        <v>#N/A</v>
      </c>
      <c r="G201" s="3"/>
      <c r="H201" s="12"/>
      <c r="I201" s="3"/>
      <c r="J201" s="12" t="e">
        <f>VLOOKUP(G201,'INSUMOS PREÇO'!$A:$B,2,TRUE)</f>
        <v>#N/A</v>
      </c>
      <c r="K201" s="42" t="e">
        <f t="shared" si="37"/>
        <v>#N/A</v>
      </c>
    </row>
    <row r="202" spans="1:11" x14ac:dyDescent="0.25">
      <c r="A202" s="3"/>
      <c r="B202" s="12"/>
      <c r="C202" s="3"/>
      <c r="D202" s="12" t="e">
        <f>VLOOKUP(A202,'INSUMOS PREÇO'!$A:$B,2,TRUE)</f>
        <v>#N/A</v>
      </c>
      <c r="E202" s="42" t="e">
        <f t="shared" si="36"/>
        <v>#N/A</v>
      </c>
      <c r="G202" s="3"/>
      <c r="H202" s="12"/>
      <c r="I202" s="3"/>
      <c r="J202" s="12" t="e">
        <f>VLOOKUP(G202,'INSUMOS PREÇO'!$A:$B,2,TRUE)</f>
        <v>#N/A</v>
      </c>
      <c r="K202" s="42" t="e">
        <f t="shared" si="37"/>
        <v>#N/A</v>
      </c>
    </row>
    <row r="203" spans="1:11" x14ac:dyDescent="0.25">
      <c r="A203" s="3"/>
      <c r="B203" s="12"/>
      <c r="C203" s="3"/>
      <c r="D203" s="12" t="e">
        <f>VLOOKUP(A203,'INSUMOS PREÇO'!$A:$B,2,TRUE)</f>
        <v>#N/A</v>
      </c>
      <c r="E203" s="42" t="e">
        <f t="shared" si="36"/>
        <v>#N/A</v>
      </c>
      <c r="G203" s="3"/>
      <c r="H203" s="12"/>
      <c r="I203" s="3"/>
      <c r="J203" s="12" t="e">
        <f>VLOOKUP(G203,'INSUMOS PREÇO'!$A:$B,2,TRUE)</f>
        <v>#N/A</v>
      </c>
      <c r="K203" s="42" t="e">
        <f t="shared" si="37"/>
        <v>#N/A</v>
      </c>
    </row>
    <row r="204" spans="1:11" x14ac:dyDescent="0.25">
      <c r="A204" s="3"/>
      <c r="B204" s="12"/>
      <c r="C204" s="3"/>
      <c r="D204" s="12" t="e">
        <f>VLOOKUP(A204,'INSUMOS PREÇO'!$A:$B,2,TRUE)</f>
        <v>#N/A</v>
      </c>
      <c r="E204" s="42" t="e">
        <f t="shared" si="36"/>
        <v>#N/A</v>
      </c>
      <c r="G204" s="3"/>
      <c r="H204" s="12"/>
      <c r="I204" s="3"/>
      <c r="J204" s="12" t="e">
        <f>VLOOKUP(G204,'INSUMOS PREÇO'!$A:$B,2,TRUE)</f>
        <v>#N/A</v>
      </c>
      <c r="K204" s="42" t="e">
        <f t="shared" si="37"/>
        <v>#N/A</v>
      </c>
    </row>
    <row r="205" spans="1:11" x14ac:dyDescent="0.25">
      <c r="A205" s="3"/>
      <c r="B205" s="12"/>
      <c r="C205" s="3"/>
      <c r="D205" s="12" t="e">
        <f>VLOOKUP(A205,'INSUMOS PREÇO'!$A:$B,2,TRUE)</f>
        <v>#N/A</v>
      </c>
      <c r="E205" s="42" t="e">
        <f t="shared" si="36"/>
        <v>#N/A</v>
      </c>
      <c r="G205" s="3"/>
      <c r="H205" s="12"/>
      <c r="I205" s="3"/>
      <c r="J205" s="12" t="e">
        <f>VLOOKUP(G205,'INSUMOS PREÇO'!$A:$B,2,TRUE)</f>
        <v>#N/A</v>
      </c>
      <c r="K205" s="42" t="e">
        <f t="shared" si="37"/>
        <v>#N/A</v>
      </c>
    </row>
    <row r="207" spans="1:11" ht="18.75" x14ac:dyDescent="0.25">
      <c r="A207" s="6" t="s">
        <v>10</v>
      </c>
      <c r="B207" s="49" t="s">
        <v>0</v>
      </c>
      <c r="C207" s="6" t="s">
        <v>2</v>
      </c>
      <c r="D207" s="41" t="s">
        <v>9</v>
      </c>
      <c r="E207" s="41" t="s">
        <v>1</v>
      </c>
      <c r="G207" s="6" t="s">
        <v>10</v>
      </c>
      <c r="H207" s="49" t="s">
        <v>0</v>
      </c>
      <c r="I207" s="6" t="s">
        <v>2</v>
      </c>
      <c r="J207" s="41" t="s">
        <v>9</v>
      </c>
      <c r="K207" s="41" t="s">
        <v>1</v>
      </c>
    </row>
    <row r="208" spans="1:11" s="18" customFormat="1" ht="21" x14ac:dyDescent="0.25">
      <c r="A208" s="13" t="s">
        <v>11</v>
      </c>
      <c r="B208" s="45"/>
      <c r="C208" s="15" t="e">
        <f>B208/E208</f>
        <v>#N/A</v>
      </c>
      <c r="D208" s="53" t="e">
        <f>E208/B208</f>
        <v>#N/A</v>
      </c>
      <c r="E208" s="19" t="e">
        <f>SUM(E210:E226)</f>
        <v>#N/A</v>
      </c>
      <c r="G208" s="13" t="s">
        <v>11</v>
      </c>
      <c r="H208" s="45"/>
      <c r="I208" s="15" t="e">
        <f>H208/K208</f>
        <v>#N/A</v>
      </c>
      <c r="J208" s="53" t="e">
        <f>K208/H208</f>
        <v>#N/A</v>
      </c>
      <c r="K208" s="19" t="e">
        <f>SUM(K210:K226)</f>
        <v>#N/A</v>
      </c>
    </row>
    <row r="209" spans="1:11" ht="31.5" x14ac:dyDescent="0.25">
      <c r="A209" s="9" t="s">
        <v>3</v>
      </c>
      <c r="B209" s="11" t="s">
        <v>4</v>
      </c>
      <c r="C209" s="10" t="s">
        <v>5</v>
      </c>
      <c r="D209" s="11" t="s">
        <v>6</v>
      </c>
      <c r="E209" s="11" t="s">
        <v>7</v>
      </c>
      <c r="F209" s="2"/>
      <c r="G209" s="9" t="s">
        <v>3</v>
      </c>
      <c r="H209" s="11" t="s">
        <v>4</v>
      </c>
      <c r="I209" s="10" t="s">
        <v>5</v>
      </c>
      <c r="J209" s="11" t="s">
        <v>6</v>
      </c>
      <c r="K209" s="11" t="s">
        <v>7</v>
      </c>
    </row>
    <row r="210" spans="1:11" x14ac:dyDescent="0.25">
      <c r="A210" s="3"/>
      <c r="B210" s="12"/>
      <c r="C210" s="3"/>
      <c r="D210" s="12" t="e">
        <f>VLOOKUP(A210,'INSUMOS PREÇO'!$A:$B,2,TRUE)</f>
        <v>#N/A</v>
      </c>
      <c r="E210" s="42" t="e">
        <f>D210*B210</f>
        <v>#N/A</v>
      </c>
      <c r="G210" s="3"/>
      <c r="H210" s="12"/>
      <c r="I210" s="3"/>
      <c r="J210" s="12" t="e">
        <f>VLOOKUP(G210,'INSUMOS PREÇO'!$A:$B,2,TRUE)</f>
        <v>#N/A</v>
      </c>
      <c r="K210" s="42" t="e">
        <f>J210*H210</f>
        <v>#N/A</v>
      </c>
    </row>
    <row r="211" spans="1:11" x14ac:dyDescent="0.25">
      <c r="A211" s="3"/>
      <c r="B211" s="12"/>
      <c r="C211" s="3"/>
      <c r="D211" s="12" t="e">
        <f>VLOOKUP(A211,'INSUMOS PREÇO'!$A:$B,2,TRUE)</f>
        <v>#N/A</v>
      </c>
      <c r="E211" s="42" t="e">
        <f t="shared" ref="E211:E226" si="38">D211*B211</f>
        <v>#N/A</v>
      </c>
      <c r="G211" s="3"/>
      <c r="H211" s="12"/>
      <c r="I211" s="3"/>
      <c r="J211" s="12" t="e">
        <f>VLOOKUP(G211,'INSUMOS PREÇO'!$A:$B,2,TRUE)</f>
        <v>#N/A</v>
      </c>
      <c r="K211" s="42" t="e">
        <f t="shared" ref="K211:K226" si="39">J211*H211</f>
        <v>#N/A</v>
      </c>
    </row>
    <row r="212" spans="1:11" x14ac:dyDescent="0.25">
      <c r="A212" s="3"/>
      <c r="B212" s="12"/>
      <c r="C212" s="3"/>
      <c r="D212" s="12" t="e">
        <f>VLOOKUP(A212,'INSUMOS PREÇO'!$A:$B,2,TRUE)</f>
        <v>#N/A</v>
      </c>
      <c r="E212" s="42" t="e">
        <f t="shared" si="38"/>
        <v>#N/A</v>
      </c>
      <c r="G212" s="3"/>
      <c r="H212" s="12"/>
      <c r="I212" s="3"/>
      <c r="J212" s="12" t="e">
        <f>VLOOKUP(G212,'INSUMOS PREÇO'!$A:$B,2,TRUE)</f>
        <v>#N/A</v>
      </c>
      <c r="K212" s="42" t="e">
        <f t="shared" si="39"/>
        <v>#N/A</v>
      </c>
    </row>
    <row r="213" spans="1:11" x14ac:dyDescent="0.25">
      <c r="A213" s="3"/>
      <c r="B213" s="12"/>
      <c r="C213" s="3"/>
      <c r="D213" s="12" t="e">
        <f>VLOOKUP(A213,'INSUMOS PREÇO'!$A:$B,2,TRUE)</f>
        <v>#N/A</v>
      </c>
      <c r="E213" s="42" t="e">
        <f t="shared" si="38"/>
        <v>#N/A</v>
      </c>
      <c r="G213" s="3"/>
      <c r="H213" s="12"/>
      <c r="I213" s="3"/>
      <c r="J213" s="12" t="e">
        <f>VLOOKUP(G213,'INSUMOS PREÇO'!$A:$B,2,TRUE)</f>
        <v>#N/A</v>
      </c>
      <c r="K213" s="42" t="e">
        <f t="shared" si="39"/>
        <v>#N/A</v>
      </c>
    </row>
    <row r="214" spans="1:11" x14ac:dyDescent="0.25">
      <c r="A214" s="3"/>
      <c r="B214" s="12"/>
      <c r="C214" s="3"/>
      <c r="D214" s="12" t="e">
        <f>VLOOKUP(A214,'INSUMOS PREÇO'!$A:$B,2,TRUE)</f>
        <v>#N/A</v>
      </c>
      <c r="E214" s="42" t="e">
        <f t="shared" si="38"/>
        <v>#N/A</v>
      </c>
      <c r="G214" s="3"/>
      <c r="H214" s="12"/>
      <c r="I214" s="3"/>
      <c r="J214" s="12" t="e">
        <f>VLOOKUP(G214,'INSUMOS PREÇO'!$A:$B,2,TRUE)</f>
        <v>#N/A</v>
      </c>
      <c r="K214" s="42" t="e">
        <f t="shared" si="39"/>
        <v>#N/A</v>
      </c>
    </row>
    <row r="215" spans="1:11" x14ac:dyDescent="0.25">
      <c r="A215" s="3"/>
      <c r="B215" s="12"/>
      <c r="C215" s="3"/>
      <c r="D215" s="12" t="e">
        <f>VLOOKUP(A215,'INSUMOS PREÇO'!$A:$B,2,TRUE)</f>
        <v>#N/A</v>
      </c>
      <c r="E215" s="42" t="e">
        <f t="shared" si="38"/>
        <v>#N/A</v>
      </c>
      <c r="G215" s="3"/>
      <c r="H215" s="12"/>
      <c r="I215" s="3"/>
      <c r="J215" s="12" t="e">
        <f>VLOOKUP(G215,'INSUMOS PREÇO'!$A:$B,2,TRUE)</f>
        <v>#N/A</v>
      </c>
      <c r="K215" s="42" t="e">
        <f t="shared" si="39"/>
        <v>#N/A</v>
      </c>
    </row>
    <row r="216" spans="1:11" x14ac:dyDescent="0.25">
      <c r="A216" s="3"/>
      <c r="B216" s="12"/>
      <c r="C216" s="3"/>
      <c r="D216" s="12" t="e">
        <f>VLOOKUP(A216,'INSUMOS PREÇO'!$A:$B,2,TRUE)</f>
        <v>#N/A</v>
      </c>
      <c r="E216" s="42" t="e">
        <f t="shared" si="38"/>
        <v>#N/A</v>
      </c>
      <c r="G216" s="3"/>
      <c r="H216" s="12"/>
      <c r="I216" s="3"/>
      <c r="J216" s="12" t="e">
        <f>VLOOKUP(G216,'INSUMOS PREÇO'!$A:$B,2,TRUE)</f>
        <v>#N/A</v>
      </c>
      <c r="K216" s="42" t="e">
        <f t="shared" si="39"/>
        <v>#N/A</v>
      </c>
    </row>
    <row r="217" spans="1:11" x14ac:dyDescent="0.25">
      <c r="A217" s="3"/>
      <c r="B217" s="12"/>
      <c r="C217" s="3"/>
      <c r="D217" s="12" t="e">
        <f>VLOOKUP(A217,'INSUMOS PREÇO'!$A:$B,2,TRUE)</f>
        <v>#N/A</v>
      </c>
      <c r="E217" s="42" t="e">
        <f t="shared" si="38"/>
        <v>#N/A</v>
      </c>
      <c r="G217" s="3"/>
      <c r="H217" s="12"/>
      <c r="I217" s="3"/>
      <c r="J217" s="12" t="e">
        <f>VLOOKUP(G217,'INSUMOS PREÇO'!$A:$B,2,TRUE)</f>
        <v>#N/A</v>
      </c>
      <c r="K217" s="42" t="e">
        <f t="shared" si="39"/>
        <v>#N/A</v>
      </c>
    </row>
    <row r="218" spans="1:11" x14ac:dyDescent="0.25">
      <c r="A218" s="3"/>
      <c r="B218" s="12"/>
      <c r="C218" s="3"/>
      <c r="D218" s="12" t="e">
        <f>VLOOKUP(A218,'INSUMOS PREÇO'!$A:$B,2,TRUE)</f>
        <v>#N/A</v>
      </c>
      <c r="E218" s="42" t="e">
        <f t="shared" si="38"/>
        <v>#N/A</v>
      </c>
      <c r="G218" s="3"/>
      <c r="H218" s="12"/>
      <c r="I218" s="3"/>
      <c r="J218" s="12" t="e">
        <f>VLOOKUP(G218,'INSUMOS PREÇO'!$A:$B,2,TRUE)</f>
        <v>#N/A</v>
      </c>
      <c r="K218" s="42" t="e">
        <f t="shared" si="39"/>
        <v>#N/A</v>
      </c>
    </row>
    <row r="219" spans="1:11" s="2" customFormat="1" x14ac:dyDescent="0.25">
      <c r="A219" s="3"/>
      <c r="B219" s="12"/>
      <c r="C219" s="3"/>
      <c r="D219" s="12" t="e">
        <f>VLOOKUP(A219,'INSUMOS PREÇO'!$A:$B,2,TRUE)</f>
        <v>#N/A</v>
      </c>
      <c r="E219" s="42" t="e">
        <f t="shared" si="38"/>
        <v>#N/A</v>
      </c>
      <c r="F219" s="1"/>
      <c r="G219" s="3"/>
      <c r="H219" s="12"/>
      <c r="I219" s="3"/>
      <c r="J219" s="12" t="e">
        <f>VLOOKUP(G219,'INSUMOS PREÇO'!$A:$B,2,TRUE)</f>
        <v>#N/A</v>
      </c>
      <c r="K219" s="42" t="e">
        <f t="shared" si="39"/>
        <v>#N/A</v>
      </c>
    </row>
    <row r="220" spans="1:11" x14ac:dyDescent="0.25">
      <c r="A220" s="3"/>
      <c r="B220" s="12"/>
      <c r="C220" s="3"/>
      <c r="D220" s="12" t="e">
        <f>VLOOKUP(A220,'INSUMOS PREÇO'!$A:$B,2,TRUE)</f>
        <v>#N/A</v>
      </c>
      <c r="E220" s="42" t="e">
        <f t="shared" si="38"/>
        <v>#N/A</v>
      </c>
      <c r="G220" s="3"/>
      <c r="H220" s="12"/>
      <c r="I220" s="3"/>
      <c r="J220" s="12" t="e">
        <f>VLOOKUP(G220,'INSUMOS PREÇO'!$A:$B,2,TRUE)</f>
        <v>#N/A</v>
      </c>
      <c r="K220" s="42" t="e">
        <f t="shared" si="39"/>
        <v>#N/A</v>
      </c>
    </row>
    <row r="221" spans="1:11" x14ac:dyDescent="0.25">
      <c r="A221" s="3"/>
      <c r="B221" s="12"/>
      <c r="C221" s="3"/>
      <c r="D221" s="12" t="e">
        <f>VLOOKUP(A221,'INSUMOS PREÇO'!$A:$B,2,TRUE)</f>
        <v>#N/A</v>
      </c>
      <c r="E221" s="42" t="e">
        <f t="shared" si="38"/>
        <v>#N/A</v>
      </c>
      <c r="G221" s="3"/>
      <c r="H221" s="12"/>
      <c r="I221" s="3"/>
      <c r="J221" s="12" t="e">
        <f>VLOOKUP(G221,'INSUMOS PREÇO'!$A:$B,2,TRUE)</f>
        <v>#N/A</v>
      </c>
      <c r="K221" s="42" t="e">
        <f t="shared" si="39"/>
        <v>#N/A</v>
      </c>
    </row>
    <row r="222" spans="1:11" x14ac:dyDescent="0.25">
      <c r="A222" s="3"/>
      <c r="B222" s="12"/>
      <c r="C222" s="3"/>
      <c r="D222" s="12" t="e">
        <f>VLOOKUP(A222,'INSUMOS PREÇO'!$A:$B,2,TRUE)</f>
        <v>#N/A</v>
      </c>
      <c r="E222" s="42" t="e">
        <f t="shared" si="38"/>
        <v>#N/A</v>
      </c>
      <c r="G222" s="3"/>
      <c r="H222" s="12"/>
      <c r="I222" s="3"/>
      <c r="J222" s="12" t="e">
        <f>VLOOKUP(G222,'INSUMOS PREÇO'!$A:$B,2,TRUE)</f>
        <v>#N/A</v>
      </c>
      <c r="K222" s="42" t="e">
        <f t="shared" si="39"/>
        <v>#N/A</v>
      </c>
    </row>
    <row r="223" spans="1:11" x14ac:dyDescent="0.25">
      <c r="A223" s="3"/>
      <c r="B223" s="12"/>
      <c r="C223" s="3"/>
      <c r="D223" s="12" t="e">
        <f>VLOOKUP(A223,'INSUMOS PREÇO'!$A:$B,2,TRUE)</f>
        <v>#N/A</v>
      </c>
      <c r="E223" s="42" t="e">
        <f t="shared" si="38"/>
        <v>#N/A</v>
      </c>
      <c r="G223" s="3"/>
      <c r="H223" s="12"/>
      <c r="I223" s="3"/>
      <c r="J223" s="12" t="e">
        <f>VLOOKUP(G223,'INSUMOS PREÇO'!$A:$B,2,TRUE)</f>
        <v>#N/A</v>
      </c>
      <c r="K223" s="42" t="e">
        <f t="shared" si="39"/>
        <v>#N/A</v>
      </c>
    </row>
    <row r="224" spans="1:11" x14ac:dyDescent="0.25">
      <c r="A224" s="3"/>
      <c r="B224" s="12"/>
      <c r="C224" s="3"/>
      <c r="D224" s="12" t="e">
        <f>VLOOKUP(A224,'INSUMOS PREÇO'!$A:$B,2,TRUE)</f>
        <v>#N/A</v>
      </c>
      <c r="E224" s="42" t="e">
        <f t="shared" si="38"/>
        <v>#N/A</v>
      </c>
      <c r="G224" s="3"/>
      <c r="H224" s="12"/>
      <c r="I224" s="3"/>
      <c r="J224" s="12" t="e">
        <f>VLOOKUP(G224,'INSUMOS PREÇO'!$A:$B,2,TRUE)</f>
        <v>#N/A</v>
      </c>
      <c r="K224" s="42" t="e">
        <f t="shared" si="39"/>
        <v>#N/A</v>
      </c>
    </row>
    <row r="225" spans="1:11" x14ac:dyDescent="0.25">
      <c r="A225" s="3"/>
      <c r="B225" s="12"/>
      <c r="C225" s="3"/>
      <c r="D225" s="12" t="e">
        <f>VLOOKUP(A225,'INSUMOS PREÇO'!$A:$B,2,TRUE)</f>
        <v>#N/A</v>
      </c>
      <c r="E225" s="42" t="e">
        <f t="shared" si="38"/>
        <v>#N/A</v>
      </c>
      <c r="G225" s="3"/>
      <c r="H225" s="12"/>
      <c r="I225" s="3"/>
      <c r="J225" s="12" t="e">
        <f>VLOOKUP(G225,'INSUMOS PREÇO'!$A:$B,2,TRUE)</f>
        <v>#N/A</v>
      </c>
      <c r="K225" s="42" t="e">
        <f t="shared" si="39"/>
        <v>#N/A</v>
      </c>
    </row>
    <row r="226" spans="1:11" x14ac:dyDescent="0.25">
      <c r="A226" s="3"/>
      <c r="B226" s="12"/>
      <c r="C226" s="3"/>
      <c r="D226" s="12" t="e">
        <f>VLOOKUP(A226,'INSUMOS PREÇO'!$A:$B,2,TRUE)</f>
        <v>#N/A</v>
      </c>
      <c r="E226" s="42" t="e">
        <f t="shared" si="38"/>
        <v>#N/A</v>
      </c>
      <c r="G226" s="3"/>
      <c r="H226" s="12"/>
      <c r="I226" s="3"/>
      <c r="J226" s="12" t="e">
        <f>VLOOKUP(G226,'INSUMOS PREÇO'!$A:$B,2,TRUE)</f>
        <v>#N/A</v>
      </c>
      <c r="K226" s="42" t="e">
        <f t="shared" si="39"/>
        <v>#N/A</v>
      </c>
    </row>
    <row r="228" spans="1:11" ht="18.75" x14ac:dyDescent="0.25">
      <c r="A228" s="6" t="s">
        <v>10</v>
      </c>
      <c r="B228" s="49" t="s">
        <v>0</v>
      </c>
      <c r="C228" s="6" t="s">
        <v>2</v>
      </c>
      <c r="D228" s="41" t="s">
        <v>9</v>
      </c>
      <c r="E228" s="41" t="s">
        <v>1</v>
      </c>
      <c r="G228" s="6" t="s">
        <v>10</v>
      </c>
      <c r="H228" s="49" t="s">
        <v>0</v>
      </c>
      <c r="I228" s="6" t="s">
        <v>2</v>
      </c>
      <c r="J228" s="41" t="s">
        <v>9</v>
      </c>
      <c r="K228" s="41" t="s">
        <v>1</v>
      </c>
    </row>
    <row r="229" spans="1:11" s="18" customFormat="1" ht="21" x14ac:dyDescent="0.25">
      <c r="A229" s="13" t="s">
        <v>11</v>
      </c>
      <c r="B229" s="45"/>
      <c r="C229" s="15" t="e">
        <f>B229/E229</f>
        <v>#N/A</v>
      </c>
      <c r="D229" s="53" t="e">
        <f>E229/B229</f>
        <v>#N/A</v>
      </c>
      <c r="E229" s="19" t="e">
        <f>SUM(E231:E247)</f>
        <v>#N/A</v>
      </c>
      <c r="G229" s="13" t="s">
        <v>11</v>
      </c>
      <c r="H229" s="45"/>
      <c r="I229" s="15" t="e">
        <f>H229/K229</f>
        <v>#N/A</v>
      </c>
      <c r="J229" s="53" t="e">
        <f>K229/H229</f>
        <v>#N/A</v>
      </c>
      <c r="K229" s="19" t="e">
        <f>SUM(K231:K247)</f>
        <v>#N/A</v>
      </c>
    </row>
    <row r="230" spans="1:11" ht="31.5" x14ac:dyDescent="0.25">
      <c r="A230" s="9" t="s">
        <v>3</v>
      </c>
      <c r="B230" s="11" t="s">
        <v>4</v>
      </c>
      <c r="C230" s="10" t="s">
        <v>5</v>
      </c>
      <c r="D230" s="11" t="s">
        <v>6</v>
      </c>
      <c r="E230" s="11" t="s">
        <v>7</v>
      </c>
      <c r="F230" s="2"/>
      <c r="G230" s="9" t="s">
        <v>3</v>
      </c>
      <c r="H230" s="11" t="s">
        <v>4</v>
      </c>
      <c r="I230" s="10" t="s">
        <v>5</v>
      </c>
      <c r="J230" s="11" t="s">
        <v>6</v>
      </c>
      <c r="K230" s="11" t="s">
        <v>7</v>
      </c>
    </row>
    <row r="231" spans="1:11" x14ac:dyDescent="0.25">
      <c r="A231" s="3"/>
      <c r="B231" s="12"/>
      <c r="C231" s="3"/>
      <c r="D231" s="12" t="e">
        <f>VLOOKUP(A231,'INSUMOS PREÇO'!$A:$B,2,TRUE)</f>
        <v>#N/A</v>
      </c>
      <c r="E231" s="42" t="e">
        <f>D231*B231</f>
        <v>#N/A</v>
      </c>
      <c r="G231" s="3"/>
      <c r="H231" s="12"/>
      <c r="I231" s="3"/>
      <c r="J231" s="12" t="e">
        <f>VLOOKUP(G231,'INSUMOS PREÇO'!$A:$B,2,TRUE)</f>
        <v>#N/A</v>
      </c>
      <c r="K231" s="42" t="e">
        <f>J231*H231</f>
        <v>#N/A</v>
      </c>
    </row>
    <row r="232" spans="1:11" x14ac:dyDescent="0.25">
      <c r="A232" s="3"/>
      <c r="B232" s="12"/>
      <c r="C232" s="3"/>
      <c r="D232" s="12" t="e">
        <f>VLOOKUP(A232,'INSUMOS PREÇO'!$A:$B,2,TRUE)</f>
        <v>#N/A</v>
      </c>
      <c r="E232" s="42" t="e">
        <f t="shared" ref="E232:E247" si="40">D232*B232</f>
        <v>#N/A</v>
      </c>
      <c r="G232" s="3"/>
      <c r="H232" s="12"/>
      <c r="I232" s="3"/>
      <c r="J232" s="12" t="e">
        <f>VLOOKUP(G232,'INSUMOS PREÇO'!$A:$B,2,TRUE)</f>
        <v>#N/A</v>
      </c>
      <c r="K232" s="42" t="e">
        <f t="shared" ref="K232:K247" si="41">J232*H232</f>
        <v>#N/A</v>
      </c>
    </row>
    <row r="233" spans="1:11" x14ac:dyDescent="0.25">
      <c r="A233" s="3"/>
      <c r="B233" s="12"/>
      <c r="C233" s="3"/>
      <c r="D233" s="12" t="e">
        <f>VLOOKUP(A233,'INSUMOS PREÇO'!$A:$B,2,TRUE)</f>
        <v>#N/A</v>
      </c>
      <c r="E233" s="42" t="e">
        <f t="shared" si="40"/>
        <v>#N/A</v>
      </c>
      <c r="G233" s="3"/>
      <c r="H233" s="12"/>
      <c r="I233" s="3"/>
      <c r="J233" s="12" t="e">
        <f>VLOOKUP(G233,'INSUMOS PREÇO'!$A:$B,2,TRUE)</f>
        <v>#N/A</v>
      </c>
      <c r="K233" s="42" t="e">
        <f t="shared" si="41"/>
        <v>#N/A</v>
      </c>
    </row>
    <row r="234" spans="1:11" x14ac:dyDescent="0.25">
      <c r="A234" s="3"/>
      <c r="B234" s="12"/>
      <c r="C234" s="3"/>
      <c r="D234" s="12" t="e">
        <f>VLOOKUP(A234,'INSUMOS PREÇO'!$A:$B,2,TRUE)</f>
        <v>#N/A</v>
      </c>
      <c r="E234" s="42" t="e">
        <f t="shared" si="40"/>
        <v>#N/A</v>
      </c>
      <c r="G234" s="3"/>
      <c r="H234" s="12"/>
      <c r="I234" s="3"/>
      <c r="J234" s="12" t="e">
        <f>VLOOKUP(G234,'INSUMOS PREÇO'!$A:$B,2,TRUE)</f>
        <v>#N/A</v>
      </c>
      <c r="K234" s="42" t="e">
        <f t="shared" si="41"/>
        <v>#N/A</v>
      </c>
    </row>
    <row r="235" spans="1:11" x14ac:dyDescent="0.25">
      <c r="A235" s="3"/>
      <c r="B235" s="12"/>
      <c r="C235" s="3"/>
      <c r="D235" s="12" t="e">
        <f>VLOOKUP(A235,'INSUMOS PREÇO'!$A:$B,2,TRUE)</f>
        <v>#N/A</v>
      </c>
      <c r="E235" s="42" t="e">
        <f t="shared" si="40"/>
        <v>#N/A</v>
      </c>
      <c r="G235" s="3"/>
      <c r="H235" s="12"/>
      <c r="I235" s="3"/>
      <c r="J235" s="12" t="e">
        <f>VLOOKUP(G235,'INSUMOS PREÇO'!$A:$B,2,TRUE)</f>
        <v>#N/A</v>
      </c>
      <c r="K235" s="42" t="e">
        <f t="shared" si="41"/>
        <v>#N/A</v>
      </c>
    </row>
    <row r="236" spans="1:11" x14ac:dyDescent="0.25">
      <c r="A236" s="3"/>
      <c r="B236" s="12"/>
      <c r="C236" s="3"/>
      <c r="D236" s="12" t="e">
        <f>VLOOKUP(A236,'INSUMOS PREÇO'!$A:$B,2,TRUE)</f>
        <v>#N/A</v>
      </c>
      <c r="E236" s="42" t="e">
        <f t="shared" si="40"/>
        <v>#N/A</v>
      </c>
      <c r="G236" s="3"/>
      <c r="H236" s="12"/>
      <c r="I236" s="3"/>
      <c r="J236" s="12" t="e">
        <f>VLOOKUP(G236,'INSUMOS PREÇO'!$A:$B,2,TRUE)</f>
        <v>#N/A</v>
      </c>
      <c r="K236" s="42" t="e">
        <f t="shared" si="41"/>
        <v>#N/A</v>
      </c>
    </row>
    <row r="237" spans="1:11" x14ac:dyDescent="0.25">
      <c r="A237" s="3"/>
      <c r="B237" s="12"/>
      <c r="C237" s="3"/>
      <c r="D237" s="12" t="e">
        <f>VLOOKUP(A237,'INSUMOS PREÇO'!$A:$B,2,TRUE)</f>
        <v>#N/A</v>
      </c>
      <c r="E237" s="42" t="e">
        <f t="shared" si="40"/>
        <v>#N/A</v>
      </c>
      <c r="G237" s="3"/>
      <c r="H237" s="12"/>
      <c r="I237" s="3"/>
      <c r="J237" s="12" t="e">
        <f>VLOOKUP(G237,'INSUMOS PREÇO'!$A:$B,2,TRUE)</f>
        <v>#N/A</v>
      </c>
      <c r="K237" s="42" t="e">
        <f t="shared" si="41"/>
        <v>#N/A</v>
      </c>
    </row>
    <row r="238" spans="1:11" x14ac:dyDescent="0.25">
      <c r="A238" s="3"/>
      <c r="B238" s="12"/>
      <c r="C238" s="3"/>
      <c r="D238" s="12" t="e">
        <f>VLOOKUP(A238,'INSUMOS PREÇO'!$A:$B,2,TRUE)</f>
        <v>#N/A</v>
      </c>
      <c r="E238" s="42" t="e">
        <f t="shared" si="40"/>
        <v>#N/A</v>
      </c>
      <c r="G238" s="3"/>
      <c r="H238" s="12"/>
      <c r="I238" s="3"/>
      <c r="J238" s="12" t="e">
        <f>VLOOKUP(G238,'INSUMOS PREÇO'!$A:$B,2,TRUE)</f>
        <v>#N/A</v>
      </c>
      <c r="K238" s="42" t="e">
        <f t="shared" si="41"/>
        <v>#N/A</v>
      </c>
    </row>
    <row r="239" spans="1:11" x14ac:dyDescent="0.25">
      <c r="A239" s="3"/>
      <c r="B239" s="12"/>
      <c r="C239" s="3"/>
      <c r="D239" s="12" t="e">
        <f>VLOOKUP(A239,'INSUMOS PREÇO'!$A:$B,2,TRUE)</f>
        <v>#N/A</v>
      </c>
      <c r="E239" s="42" t="e">
        <f t="shared" si="40"/>
        <v>#N/A</v>
      </c>
      <c r="G239" s="3"/>
      <c r="H239" s="12"/>
      <c r="I239" s="3"/>
      <c r="J239" s="12" t="e">
        <f>VLOOKUP(G239,'INSUMOS PREÇO'!$A:$B,2,TRUE)</f>
        <v>#N/A</v>
      </c>
      <c r="K239" s="42" t="e">
        <f t="shared" si="41"/>
        <v>#N/A</v>
      </c>
    </row>
    <row r="240" spans="1:11" s="2" customFormat="1" x14ac:dyDescent="0.25">
      <c r="A240" s="3"/>
      <c r="B240" s="12"/>
      <c r="C240" s="3"/>
      <c r="D240" s="12" t="e">
        <f>VLOOKUP(A240,'INSUMOS PREÇO'!$A:$B,2,TRUE)</f>
        <v>#N/A</v>
      </c>
      <c r="E240" s="42" t="e">
        <f t="shared" si="40"/>
        <v>#N/A</v>
      </c>
      <c r="F240" s="1"/>
      <c r="G240" s="3"/>
      <c r="H240" s="12"/>
      <c r="I240" s="3"/>
      <c r="J240" s="12" t="e">
        <f>VLOOKUP(G240,'INSUMOS PREÇO'!$A:$B,2,TRUE)</f>
        <v>#N/A</v>
      </c>
      <c r="K240" s="42" t="e">
        <f t="shared" si="41"/>
        <v>#N/A</v>
      </c>
    </row>
    <row r="241" spans="1:11" x14ac:dyDescent="0.25">
      <c r="A241" s="3"/>
      <c r="B241" s="12"/>
      <c r="C241" s="3"/>
      <c r="D241" s="12" t="e">
        <f>VLOOKUP(A241,'INSUMOS PREÇO'!$A:$B,2,TRUE)</f>
        <v>#N/A</v>
      </c>
      <c r="E241" s="42" t="e">
        <f t="shared" si="40"/>
        <v>#N/A</v>
      </c>
      <c r="G241" s="3"/>
      <c r="H241" s="12"/>
      <c r="I241" s="3"/>
      <c r="J241" s="12" t="e">
        <f>VLOOKUP(G241,'INSUMOS PREÇO'!$A:$B,2,TRUE)</f>
        <v>#N/A</v>
      </c>
      <c r="K241" s="42" t="e">
        <f t="shared" si="41"/>
        <v>#N/A</v>
      </c>
    </row>
    <row r="242" spans="1:11" x14ac:dyDescent="0.25">
      <c r="A242" s="3"/>
      <c r="B242" s="12"/>
      <c r="C242" s="3"/>
      <c r="D242" s="12" t="e">
        <f>VLOOKUP(A242,'INSUMOS PREÇO'!$A:$B,2,TRUE)</f>
        <v>#N/A</v>
      </c>
      <c r="E242" s="42" t="e">
        <f t="shared" si="40"/>
        <v>#N/A</v>
      </c>
      <c r="G242" s="3"/>
      <c r="H242" s="12"/>
      <c r="I242" s="3"/>
      <c r="J242" s="12" t="e">
        <f>VLOOKUP(G242,'INSUMOS PREÇO'!$A:$B,2,TRUE)</f>
        <v>#N/A</v>
      </c>
      <c r="K242" s="42" t="e">
        <f t="shared" si="41"/>
        <v>#N/A</v>
      </c>
    </row>
    <row r="243" spans="1:11" x14ac:dyDescent="0.25">
      <c r="A243" s="3"/>
      <c r="B243" s="12"/>
      <c r="C243" s="3"/>
      <c r="D243" s="12" t="e">
        <f>VLOOKUP(A243,'INSUMOS PREÇO'!$A:$B,2,TRUE)</f>
        <v>#N/A</v>
      </c>
      <c r="E243" s="42" t="e">
        <f t="shared" si="40"/>
        <v>#N/A</v>
      </c>
      <c r="G243" s="3"/>
      <c r="H243" s="12"/>
      <c r="I243" s="3"/>
      <c r="J243" s="12" t="e">
        <f>VLOOKUP(G243,'INSUMOS PREÇO'!$A:$B,2,TRUE)</f>
        <v>#N/A</v>
      </c>
      <c r="K243" s="42" t="e">
        <f t="shared" si="41"/>
        <v>#N/A</v>
      </c>
    </row>
    <row r="244" spans="1:11" x14ac:dyDescent="0.25">
      <c r="A244" s="3"/>
      <c r="B244" s="12"/>
      <c r="C244" s="3"/>
      <c r="D244" s="12" t="e">
        <f>VLOOKUP(A244,'INSUMOS PREÇO'!$A:$B,2,TRUE)</f>
        <v>#N/A</v>
      </c>
      <c r="E244" s="42" t="e">
        <f t="shared" si="40"/>
        <v>#N/A</v>
      </c>
      <c r="G244" s="3"/>
      <c r="H244" s="12"/>
      <c r="I244" s="3"/>
      <c r="J244" s="12" t="e">
        <f>VLOOKUP(G244,'INSUMOS PREÇO'!$A:$B,2,TRUE)</f>
        <v>#N/A</v>
      </c>
      <c r="K244" s="42" t="e">
        <f t="shared" si="41"/>
        <v>#N/A</v>
      </c>
    </row>
    <row r="245" spans="1:11" x14ac:dyDescent="0.25">
      <c r="A245" s="3"/>
      <c r="B245" s="12"/>
      <c r="C245" s="3"/>
      <c r="D245" s="12" t="e">
        <f>VLOOKUP(A245,'INSUMOS PREÇO'!$A:$B,2,TRUE)</f>
        <v>#N/A</v>
      </c>
      <c r="E245" s="42" t="e">
        <f t="shared" si="40"/>
        <v>#N/A</v>
      </c>
      <c r="G245" s="3"/>
      <c r="H245" s="12"/>
      <c r="I245" s="3"/>
      <c r="J245" s="12" t="e">
        <f>VLOOKUP(G245,'INSUMOS PREÇO'!$A:$B,2,TRUE)</f>
        <v>#N/A</v>
      </c>
      <c r="K245" s="42" t="e">
        <f t="shared" si="41"/>
        <v>#N/A</v>
      </c>
    </row>
    <row r="246" spans="1:11" x14ac:dyDescent="0.25">
      <c r="A246" s="3"/>
      <c r="B246" s="12"/>
      <c r="C246" s="3"/>
      <c r="D246" s="12" t="e">
        <f>VLOOKUP(A246,'INSUMOS PREÇO'!$A:$B,2,TRUE)</f>
        <v>#N/A</v>
      </c>
      <c r="E246" s="42" t="e">
        <f t="shared" si="40"/>
        <v>#N/A</v>
      </c>
      <c r="G246" s="3"/>
      <c r="H246" s="12"/>
      <c r="I246" s="3"/>
      <c r="J246" s="12" t="e">
        <f>VLOOKUP(G246,'INSUMOS PREÇO'!$A:$B,2,TRUE)</f>
        <v>#N/A</v>
      </c>
      <c r="K246" s="42" t="e">
        <f t="shared" si="41"/>
        <v>#N/A</v>
      </c>
    </row>
    <row r="247" spans="1:11" x14ac:dyDescent="0.25">
      <c r="A247" s="3"/>
      <c r="B247" s="12"/>
      <c r="C247" s="3"/>
      <c r="D247" s="12" t="e">
        <f>VLOOKUP(A247,'INSUMOS PREÇO'!$A:$B,2,TRUE)</f>
        <v>#N/A</v>
      </c>
      <c r="E247" s="42" t="e">
        <f t="shared" si="40"/>
        <v>#N/A</v>
      </c>
      <c r="G247" s="3"/>
      <c r="H247" s="12"/>
      <c r="I247" s="3"/>
      <c r="J247" s="12" t="e">
        <f>VLOOKUP(G247,'INSUMOS PREÇO'!$A:$B,2,TRUE)</f>
        <v>#N/A</v>
      </c>
      <c r="K247" s="42" t="e">
        <f t="shared" si="41"/>
        <v>#N/A</v>
      </c>
    </row>
    <row r="248" spans="1:11" x14ac:dyDescent="0.25">
      <c r="A248" s="2"/>
      <c r="I248" s="5"/>
      <c r="J248" s="5"/>
      <c r="K248" s="5"/>
    </row>
    <row r="249" spans="1:11" ht="18.75" x14ac:dyDescent="0.25">
      <c r="A249" s="6" t="s">
        <v>10</v>
      </c>
      <c r="B249" s="49" t="s">
        <v>0</v>
      </c>
      <c r="C249" s="6" t="s">
        <v>2</v>
      </c>
      <c r="D249" s="41" t="s">
        <v>9</v>
      </c>
      <c r="E249" s="41" t="s">
        <v>1</v>
      </c>
      <c r="G249" s="6" t="s">
        <v>10</v>
      </c>
      <c r="H249" s="49" t="s">
        <v>0</v>
      </c>
      <c r="I249" s="6" t="s">
        <v>2</v>
      </c>
      <c r="J249" s="41" t="s">
        <v>9</v>
      </c>
      <c r="K249" s="41" t="s">
        <v>1</v>
      </c>
    </row>
    <row r="250" spans="1:11" s="18" customFormat="1" ht="21" x14ac:dyDescent="0.25">
      <c r="A250" s="13" t="s">
        <v>11</v>
      </c>
      <c r="B250" s="45"/>
      <c r="C250" s="15" t="e">
        <f>B250/E250</f>
        <v>#N/A</v>
      </c>
      <c r="D250" s="53" t="e">
        <f>E250/B250</f>
        <v>#N/A</v>
      </c>
      <c r="E250" s="19" t="e">
        <f>SUM(E252:E268)</f>
        <v>#N/A</v>
      </c>
      <c r="G250" s="13" t="s">
        <v>11</v>
      </c>
      <c r="H250" s="45"/>
      <c r="I250" s="15" t="e">
        <f>H250/K250</f>
        <v>#N/A</v>
      </c>
      <c r="J250" s="53" t="e">
        <f>K250/H250</f>
        <v>#N/A</v>
      </c>
      <c r="K250" s="19" t="e">
        <f>SUM(K252:K268)</f>
        <v>#N/A</v>
      </c>
    </row>
    <row r="251" spans="1:11" ht="31.5" x14ac:dyDescent="0.25">
      <c r="A251" s="9" t="s">
        <v>3</v>
      </c>
      <c r="B251" s="11" t="s">
        <v>4</v>
      </c>
      <c r="C251" s="10" t="s">
        <v>5</v>
      </c>
      <c r="D251" s="11" t="s">
        <v>6</v>
      </c>
      <c r="E251" s="11" t="s">
        <v>7</v>
      </c>
      <c r="F251" s="2"/>
      <c r="G251" s="9" t="s">
        <v>3</v>
      </c>
      <c r="H251" s="11" t="s">
        <v>4</v>
      </c>
      <c r="I251" s="10" t="s">
        <v>5</v>
      </c>
      <c r="J251" s="11" t="s">
        <v>6</v>
      </c>
      <c r="K251" s="11" t="s">
        <v>7</v>
      </c>
    </row>
    <row r="252" spans="1:11" x14ac:dyDescent="0.25">
      <c r="A252" s="3"/>
      <c r="B252" s="12"/>
      <c r="C252" s="3"/>
      <c r="D252" s="12" t="e">
        <f>VLOOKUP(A252,'INSUMOS PREÇO'!$A:$B,2,TRUE)</f>
        <v>#N/A</v>
      </c>
      <c r="E252" s="42" t="e">
        <f>D252*B252</f>
        <v>#N/A</v>
      </c>
      <c r="G252" s="3"/>
      <c r="H252" s="12"/>
      <c r="I252" s="3"/>
      <c r="J252" s="12" t="e">
        <f>VLOOKUP(G252,'INSUMOS PREÇO'!$A:$B,2,TRUE)</f>
        <v>#N/A</v>
      </c>
      <c r="K252" s="42" t="e">
        <f>J252*H252</f>
        <v>#N/A</v>
      </c>
    </row>
    <row r="253" spans="1:11" x14ac:dyDescent="0.25">
      <c r="A253" s="3"/>
      <c r="B253" s="12"/>
      <c r="C253" s="3"/>
      <c r="D253" s="12" t="e">
        <f>VLOOKUP(A253,'INSUMOS PREÇO'!$A:$B,2,TRUE)</f>
        <v>#N/A</v>
      </c>
      <c r="E253" s="42" t="e">
        <f t="shared" ref="E253:E268" si="42">D253*B253</f>
        <v>#N/A</v>
      </c>
      <c r="G253" s="3"/>
      <c r="H253" s="12"/>
      <c r="I253" s="3"/>
      <c r="J253" s="12" t="e">
        <f>VLOOKUP(G253,'INSUMOS PREÇO'!$A:$B,2,TRUE)</f>
        <v>#N/A</v>
      </c>
      <c r="K253" s="42" t="e">
        <f t="shared" ref="K253:K268" si="43">J253*H253</f>
        <v>#N/A</v>
      </c>
    </row>
    <row r="254" spans="1:11" x14ac:dyDescent="0.25">
      <c r="A254" s="3"/>
      <c r="B254" s="12"/>
      <c r="C254" s="3"/>
      <c r="D254" s="12" t="e">
        <f>VLOOKUP(A254,'INSUMOS PREÇO'!$A:$B,2,TRUE)</f>
        <v>#N/A</v>
      </c>
      <c r="E254" s="42" t="e">
        <f t="shared" si="42"/>
        <v>#N/A</v>
      </c>
      <c r="G254" s="3"/>
      <c r="H254" s="12"/>
      <c r="I254" s="3"/>
      <c r="J254" s="12" t="e">
        <f>VLOOKUP(G254,'INSUMOS PREÇO'!$A:$B,2,TRUE)</f>
        <v>#N/A</v>
      </c>
      <c r="K254" s="42" t="e">
        <f t="shared" si="43"/>
        <v>#N/A</v>
      </c>
    </row>
    <row r="255" spans="1:11" x14ac:dyDescent="0.25">
      <c r="A255" s="3"/>
      <c r="B255" s="12"/>
      <c r="C255" s="3"/>
      <c r="D255" s="12" t="e">
        <f>VLOOKUP(A255,'INSUMOS PREÇO'!$A:$B,2,TRUE)</f>
        <v>#N/A</v>
      </c>
      <c r="E255" s="42" t="e">
        <f t="shared" si="42"/>
        <v>#N/A</v>
      </c>
      <c r="G255" s="3"/>
      <c r="H255" s="12"/>
      <c r="I255" s="3"/>
      <c r="J255" s="12" t="e">
        <f>VLOOKUP(G255,'INSUMOS PREÇO'!$A:$B,2,TRUE)</f>
        <v>#N/A</v>
      </c>
      <c r="K255" s="42" t="e">
        <f t="shared" si="43"/>
        <v>#N/A</v>
      </c>
    </row>
    <row r="256" spans="1:11" x14ac:dyDescent="0.25">
      <c r="A256" s="3"/>
      <c r="B256" s="12"/>
      <c r="C256" s="3"/>
      <c r="D256" s="12" t="e">
        <f>VLOOKUP(A256,'INSUMOS PREÇO'!$A:$B,2,TRUE)</f>
        <v>#N/A</v>
      </c>
      <c r="E256" s="42" t="e">
        <f t="shared" si="42"/>
        <v>#N/A</v>
      </c>
      <c r="G256" s="3"/>
      <c r="H256" s="12"/>
      <c r="I256" s="3"/>
      <c r="J256" s="12" t="e">
        <f>VLOOKUP(G256,'INSUMOS PREÇO'!$A:$B,2,TRUE)</f>
        <v>#N/A</v>
      </c>
      <c r="K256" s="42" t="e">
        <f t="shared" si="43"/>
        <v>#N/A</v>
      </c>
    </row>
    <row r="257" spans="1:11" x14ac:dyDescent="0.25">
      <c r="A257" s="3"/>
      <c r="B257" s="12"/>
      <c r="C257" s="3"/>
      <c r="D257" s="12" t="e">
        <f>VLOOKUP(A257,'INSUMOS PREÇO'!$A:$B,2,TRUE)</f>
        <v>#N/A</v>
      </c>
      <c r="E257" s="42" t="e">
        <f t="shared" si="42"/>
        <v>#N/A</v>
      </c>
      <c r="G257" s="3"/>
      <c r="H257" s="12"/>
      <c r="I257" s="3"/>
      <c r="J257" s="12" t="e">
        <f>VLOOKUP(G257,'INSUMOS PREÇO'!$A:$B,2,TRUE)</f>
        <v>#N/A</v>
      </c>
      <c r="K257" s="42" t="e">
        <f t="shared" si="43"/>
        <v>#N/A</v>
      </c>
    </row>
    <row r="258" spans="1:11" x14ac:dyDescent="0.25">
      <c r="A258" s="3"/>
      <c r="B258" s="12"/>
      <c r="C258" s="3"/>
      <c r="D258" s="12" t="e">
        <f>VLOOKUP(A258,'INSUMOS PREÇO'!$A:$B,2,TRUE)</f>
        <v>#N/A</v>
      </c>
      <c r="E258" s="42" t="e">
        <f t="shared" si="42"/>
        <v>#N/A</v>
      </c>
      <c r="G258" s="3"/>
      <c r="H258" s="12"/>
      <c r="I258" s="3"/>
      <c r="J258" s="12" t="e">
        <f>VLOOKUP(G258,'INSUMOS PREÇO'!$A:$B,2,TRUE)</f>
        <v>#N/A</v>
      </c>
      <c r="K258" s="42" t="e">
        <f t="shared" si="43"/>
        <v>#N/A</v>
      </c>
    </row>
    <row r="259" spans="1:11" x14ac:dyDescent="0.25">
      <c r="A259" s="3"/>
      <c r="B259" s="12"/>
      <c r="C259" s="3"/>
      <c r="D259" s="12" t="e">
        <f>VLOOKUP(A259,'INSUMOS PREÇO'!$A:$B,2,TRUE)</f>
        <v>#N/A</v>
      </c>
      <c r="E259" s="42" t="e">
        <f t="shared" si="42"/>
        <v>#N/A</v>
      </c>
      <c r="G259" s="3"/>
      <c r="H259" s="12"/>
      <c r="I259" s="3"/>
      <c r="J259" s="12" t="e">
        <f>VLOOKUP(G259,'INSUMOS PREÇO'!$A:$B,2,TRUE)</f>
        <v>#N/A</v>
      </c>
      <c r="K259" s="42" t="e">
        <f t="shared" si="43"/>
        <v>#N/A</v>
      </c>
    </row>
    <row r="260" spans="1:11" x14ac:dyDescent="0.25">
      <c r="A260" s="3"/>
      <c r="B260" s="12"/>
      <c r="C260" s="3"/>
      <c r="D260" s="12" t="e">
        <f>VLOOKUP(A260,'INSUMOS PREÇO'!$A:$B,2,TRUE)</f>
        <v>#N/A</v>
      </c>
      <c r="E260" s="42" t="e">
        <f t="shared" si="42"/>
        <v>#N/A</v>
      </c>
      <c r="G260" s="3"/>
      <c r="H260" s="12"/>
      <c r="I260" s="3"/>
      <c r="J260" s="12" t="e">
        <f>VLOOKUP(G260,'INSUMOS PREÇO'!$A:$B,2,TRUE)</f>
        <v>#N/A</v>
      </c>
      <c r="K260" s="42" t="e">
        <f t="shared" si="43"/>
        <v>#N/A</v>
      </c>
    </row>
    <row r="261" spans="1:11" s="2" customFormat="1" x14ac:dyDescent="0.25">
      <c r="A261" s="3"/>
      <c r="B261" s="12"/>
      <c r="C261" s="3"/>
      <c r="D261" s="12" t="e">
        <f>VLOOKUP(A261,'INSUMOS PREÇO'!$A:$B,2,TRUE)</f>
        <v>#N/A</v>
      </c>
      <c r="E261" s="42" t="e">
        <f t="shared" si="42"/>
        <v>#N/A</v>
      </c>
      <c r="F261" s="1"/>
      <c r="G261" s="3"/>
      <c r="H261" s="12"/>
      <c r="I261" s="3"/>
      <c r="J261" s="12" t="e">
        <f>VLOOKUP(G261,'INSUMOS PREÇO'!$A:$B,2,TRUE)</f>
        <v>#N/A</v>
      </c>
      <c r="K261" s="42" t="e">
        <f t="shared" si="43"/>
        <v>#N/A</v>
      </c>
    </row>
    <row r="262" spans="1:11" x14ac:dyDescent="0.25">
      <c r="A262" s="3"/>
      <c r="B262" s="12"/>
      <c r="C262" s="3"/>
      <c r="D262" s="12" t="e">
        <f>VLOOKUP(A262,'INSUMOS PREÇO'!$A:$B,2,TRUE)</f>
        <v>#N/A</v>
      </c>
      <c r="E262" s="42" t="e">
        <f t="shared" si="42"/>
        <v>#N/A</v>
      </c>
      <c r="G262" s="3"/>
      <c r="H262" s="12"/>
      <c r="I262" s="3"/>
      <c r="J262" s="12" t="e">
        <f>VLOOKUP(G262,'INSUMOS PREÇO'!$A:$B,2,TRUE)</f>
        <v>#N/A</v>
      </c>
      <c r="K262" s="42" t="e">
        <f t="shared" si="43"/>
        <v>#N/A</v>
      </c>
    </row>
    <row r="263" spans="1:11" x14ac:dyDescent="0.25">
      <c r="A263" s="3"/>
      <c r="B263" s="12"/>
      <c r="C263" s="3"/>
      <c r="D263" s="12" t="e">
        <f>VLOOKUP(A263,'INSUMOS PREÇO'!$A:$B,2,TRUE)</f>
        <v>#N/A</v>
      </c>
      <c r="E263" s="42" t="e">
        <f t="shared" si="42"/>
        <v>#N/A</v>
      </c>
      <c r="G263" s="3"/>
      <c r="H263" s="12"/>
      <c r="I263" s="3"/>
      <c r="J263" s="12" t="e">
        <f>VLOOKUP(G263,'INSUMOS PREÇO'!$A:$B,2,TRUE)</f>
        <v>#N/A</v>
      </c>
      <c r="K263" s="42" t="e">
        <f t="shared" si="43"/>
        <v>#N/A</v>
      </c>
    </row>
    <row r="264" spans="1:11" x14ac:dyDescent="0.25">
      <c r="A264" s="3"/>
      <c r="B264" s="12"/>
      <c r="C264" s="3"/>
      <c r="D264" s="12" t="e">
        <f>VLOOKUP(A264,'INSUMOS PREÇO'!$A:$B,2,TRUE)</f>
        <v>#N/A</v>
      </c>
      <c r="E264" s="42" t="e">
        <f t="shared" si="42"/>
        <v>#N/A</v>
      </c>
      <c r="G264" s="3"/>
      <c r="H264" s="12"/>
      <c r="I264" s="3"/>
      <c r="J264" s="12" t="e">
        <f>VLOOKUP(G264,'INSUMOS PREÇO'!$A:$B,2,TRUE)</f>
        <v>#N/A</v>
      </c>
      <c r="K264" s="42" t="e">
        <f t="shared" si="43"/>
        <v>#N/A</v>
      </c>
    </row>
    <row r="265" spans="1:11" x14ac:dyDescent="0.25">
      <c r="A265" s="3"/>
      <c r="B265" s="12"/>
      <c r="C265" s="3"/>
      <c r="D265" s="12" t="e">
        <f>VLOOKUP(A265,'INSUMOS PREÇO'!$A:$B,2,TRUE)</f>
        <v>#N/A</v>
      </c>
      <c r="E265" s="42" t="e">
        <f t="shared" si="42"/>
        <v>#N/A</v>
      </c>
      <c r="G265" s="3"/>
      <c r="H265" s="12"/>
      <c r="I265" s="3"/>
      <c r="J265" s="12" t="e">
        <f>VLOOKUP(G265,'INSUMOS PREÇO'!$A:$B,2,TRUE)</f>
        <v>#N/A</v>
      </c>
      <c r="K265" s="42" t="e">
        <f t="shared" si="43"/>
        <v>#N/A</v>
      </c>
    </row>
    <row r="266" spans="1:11" x14ac:dyDescent="0.25">
      <c r="A266" s="3"/>
      <c r="B266" s="12"/>
      <c r="C266" s="3"/>
      <c r="D266" s="12" t="e">
        <f>VLOOKUP(A266,'INSUMOS PREÇO'!$A:$B,2,TRUE)</f>
        <v>#N/A</v>
      </c>
      <c r="E266" s="42" t="e">
        <f t="shared" si="42"/>
        <v>#N/A</v>
      </c>
      <c r="G266" s="3"/>
      <c r="H266" s="12"/>
      <c r="I266" s="3"/>
      <c r="J266" s="12" t="e">
        <f>VLOOKUP(G266,'INSUMOS PREÇO'!$A:$B,2,TRUE)</f>
        <v>#N/A</v>
      </c>
      <c r="K266" s="42" t="e">
        <f t="shared" si="43"/>
        <v>#N/A</v>
      </c>
    </row>
    <row r="267" spans="1:11" x14ac:dyDescent="0.25">
      <c r="A267" s="3"/>
      <c r="B267" s="12"/>
      <c r="C267" s="3"/>
      <c r="D267" s="12" t="e">
        <f>VLOOKUP(A267,'INSUMOS PREÇO'!$A:$B,2,TRUE)</f>
        <v>#N/A</v>
      </c>
      <c r="E267" s="42" t="e">
        <f t="shared" si="42"/>
        <v>#N/A</v>
      </c>
      <c r="G267" s="3"/>
      <c r="H267" s="12"/>
      <c r="I267" s="3"/>
      <c r="J267" s="12" t="e">
        <f>VLOOKUP(G267,'INSUMOS PREÇO'!$A:$B,2,TRUE)</f>
        <v>#N/A</v>
      </c>
      <c r="K267" s="42" t="e">
        <f t="shared" si="43"/>
        <v>#N/A</v>
      </c>
    </row>
    <row r="268" spans="1:11" x14ac:dyDescent="0.25">
      <c r="A268" s="3"/>
      <c r="B268" s="12"/>
      <c r="C268" s="3"/>
      <c r="D268" s="12" t="e">
        <f>VLOOKUP(A268,'INSUMOS PREÇO'!$A:$B,2,TRUE)</f>
        <v>#N/A</v>
      </c>
      <c r="E268" s="42" t="e">
        <f t="shared" si="42"/>
        <v>#N/A</v>
      </c>
      <c r="G268" s="3"/>
      <c r="H268" s="12"/>
      <c r="I268" s="3"/>
      <c r="J268" s="12" t="e">
        <f>VLOOKUP(G268,'INSUMOS PREÇO'!$A:$B,2,TRUE)</f>
        <v>#N/A</v>
      </c>
      <c r="K268" s="42" t="e">
        <f t="shared" si="43"/>
        <v>#N/A</v>
      </c>
    </row>
    <row r="270" spans="1:11" ht="18.75" x14ac:dyDescent="0.25">
      <c r="A270" s="6" t="s">
        <v>10</v>
      </c>
      <c r="B270" s="49" t="s">
        <v>0</v>
      </c>
      <c r="C270" s="6" t="s">
        <v>2</v>
      </c>
      <c r="D270" s="41" t="s">
        <v>9</v>
      </c>
      <c r="E270" s="41" t="s">
        <v>1</v>
      </c>
      <c r="G270" s="6" t="s">
        <v>10</v>
      </c>
      <c r="H270" s="49" t="s">
        <v>0</v>
      </c>
      <c r="I270" s="6" t="s">
        <v>2</v>
      </c>
      <c r="J270" s="41" t="s">
        <v>9</v>
      </c>
      <c r="K270" s="41" t="s">
        <v>1</v>
      </c>
    </row>
    <row r="271" spans="1:11" s="18" customFormat="1" ht="21" x14ac:dyDescent="0.25">
      <c r="A271" s="13" t="s">
        <v>11</v>
      </c>
      <c r="B271" s="45"/>
      <c r="C271" s="15" t="e">
        <f>B271/E271</f>
        <v>#N/A</v>
      </c>
      <c r="D271" s="53" t="e">
        <f>E271/B271</f>
        <v>#N/A</v>
      </c>
      <c r="E271" s="19" t="e">
        <f>SUM(E273:E289)</f>
        <v>#N/A</v>
      </c>
      <c r="G271" s="13" t="s">
        <v>11</v>
      </c>
      <c r="H271" s="45"/>
      <c r="I271" s="15" t="e">
        <f>H271/K271</f>
        <v>#N/A</v>
      </c>
      <c r="J271" s="53" t="e">
        <f>K271/H271</f>
        <v>#N/A</v>
      </c>
      <c r="K271" s="19" t="e">
        <f>SUM(K273:K289)</f>
        <v>#N/A</v>
      </c>
    </row>
    <row r="272" spans="1:11" ht="31.5" x14ac:dyDescent="0.25">
      <c r="A272" s="9" t="s">
        <v>3</v>
      </c>
      <c r="B272" s="11" t="s">
        <v>4</v>
      </c>
      <c r="C272" s="10" t="s">
        <v>5</v>
      </c>
      <c r="D272" s="11" t="s">
        <v>6</v>
      </c>
      <c r="E272" s="11" t="s">
        <v>7</v>
      </c>
      <c r="F272" s="2"/>
      <c r="G272" s="9" t="s">
        <v>3</v>
      </c>
      <c r="H272" s="11" t="s">
        <v>4</v>
      </c>
      <c r="I272" s="10" t="s">
        <v>5</v>
      </c>
      <c r="J272" s="11" t="s">
        <v>6</v>
      </c>
      <c r="K272" s="11" t="s">
        <v>7</v>
      </c>
    </row>
    <row r="273" spans="1:11" x14ac:dyDescent="0.25">
      <c r="A273" s="3"/>
      <c r="B273" s="12"/>
      <c r="C273" s="3"/>
      <c r="D273" s="12" t="e">
        <f>VLOOKUP(A273,'INSUMOS PREÇO'!$A:$B,2,TRUE)</f>
        <v>#N/A</v>
      </c>
      <c r="E273" s="42" t="e">
        <f>D273*B273</f>
        <v>#N/A</v>
      </c>
      <c r="G273" s="3"/>
      <c r="H273" s="12"/>
      <c r="I273" s="3"/>
      <c r="J273" s="12" t="e">
        <f>VLOOKUP(G273,'INSUMOS PREÇO'!$A:$B,2,TRUE)</f>
        <v>#N/A</v>
      </c>
      <c r="K273" s="42" t="e">
        <f>J273*H273</f>
        <v>#N/A</v>
      </c>
    </row>
    <row r="274" spans="1:11" x14ac:dyDescent="0.25">
      <c r="A274" s="3"/>
      <c r="B274" s="12"/>
      <c r="C274" s="3"/>
      <c r="D274" s="12" t="e">
        <f>VLOOKUP(A274,'INSUMOS PREÇO'!$A:$B,2,TRUE)</f>
        <v>#N/A</v>
      </c>
      <c r="E274" s="42" t="e">
        <f t="shared" ref="E274:E289" si="44">D274*B274</f>
        <v>#N/A</v>
      </c>
      <c r="G274" s="3"/>
      <c r="H274" s="12"/>
      <c r="I274" s="3"/>
      <c r="J274" s="12" t="e">
        <f>VLOOKUP(G274,'INSUMOS PREÇO'!$A:$B,2,TRUE)</f>
        <v>#N/A</v>
      </c>
      <c r="K274" s="42" t="e">
        <f t="shared" ref="K274:K289" si="45">J274*H274</f>
        <v>#N/A</v>
      </c>
    </row>
    <row r="275" spans="1:11" x14ac:dyDescent="0.25">
      <c r="A275" s="3"/>
      <c r="B275" s="12"/>
      <c r="C275" s="3"/>
      <c r="D275" s="12" t="e">
        <f>VLOOKUP(A275,'INSUMOS PREÇO'!$A:$B,2,TRUE)</f>
        <v>#N/A</v>
      </c>
      <c r="E275" s="42" t="e">
        <f t="shared" si="44"/>
        <v>#N/A</v>
      </c>
      <c r="G275" s="3"/>
      <c r="H275" s="12"/>
      <c r="I275" s="3"/>
      <c r="J275" s="12" t="e">
        <f>VLOOKUP(G275,'INSUMOS PREÇO'!$A:$B,2,TRUE)</f>
        <v>#N/A</v>
      </c>
      <c r="K275" s="42" t="e">
        <f t="shared" si="45"/>
        <v>#N/A</v>
      </c>
    </row>
    <row r="276" spans="1:11" x14ac:dyDescent="0.25">
      <c r="A276" s="3"/>
      <c r="B276" s="12"/>
      <c r="C276" s="3"/>
      <c r="D276" s="12" t="e">
        <f>VLOOKUP(A276,'INSUMOS PREÇO'!$A:$B,2,TRUE)</f>
        <v>#N/A</v>
      </c>
      <c r="E276" s="42" t="e">
        <f t="shared" si="44"/>
        <v>#N/A</v>
      </c>
      <c r="G276" s="3"/>
      <c r="H276" s="12"/>
      <c r="I276" s="3"/>
      <c r="J276" s="12" t="e">
        <f>VLOOKUP(G276,'INSUMOS PREÇO'!$A:$B,2,TRUE)</f>
        <v>#N/A</v>
      </c>
      <c r="K276" s="42" t="e">
        <f t="shared" si="45"/>
        <v>#N/A</v>
      </c>
    </row>
    <row r="277" spans="1:11" x14ac:dyDescent="0.25">
      <c r="A277" s="3"/>
      <c r="B277" s="12"/>
      <c r="C277" s="3"/>
      <c r="D277" s="12" t="e">
        <f>VLOOKUP(A277,'INSUMOS PREÇO'!$A:$B,2,TRUE)</f>
        <v>#N/A</v>
      </c>
      <c r="E277" s="42" t="e">
        <f t="shared" si="44"/>
        <v>#N/A</v>
      </c>
      <c r="G277" s="3"/>
      <c r="H277" s="12"/>
      <c r="I277" s="3"/>
      <c r="J277" s="12" t="e">
        <f>VLOOKUP(G277,'INSUMOS PREÇO'!$A:$B,2,TRUE)</f>
        <v>#N/A</v>
      </c>
      <c r="K277" s="42" t="e">
        <f t="shared" si="45"/>
        <v>#N/A</v>
      </c>
    </row>
    <row r="278" spans="1:11" x14ac:dyDescent="0.25">
      <c r="A278" s="3"/>
      <c r="B278" s="12"/>
      <c r="C278" s="3"/>
      <c r="D278" s="12" t="e">
        <f>VLOOKUP(A278,'INSUMOS PREÇO'!$A:$B,2,TRUE)</f>
        <v>#N/A</v>
      </c>
      <c r="E278" s="42" t="e">
        <f t="shared" si="44"/>
        <v>#N/A</v>
      </c>
      <c r="G278" s="3"/>
      <c r="H278" s="12"/>
      <c r="I278" s="3"/>
      <c r="J278" s="12" t="e">
        <f>VLOOKUP(G278,'INSUMOS PREÇO'!$A:$B,2,TRUE)</f>
        <v>#N/A</v>
      </c>
      <c r="K278" s="42" t="e">
        <f t="shared" si="45"/>
        <v>#N/A</v>
      </c>
    </row>
    <row r="279" spans="1:11" x14ac:dyDescent="0.25">
      <c r="A279" s="3"/>
      <c r="B279" s="12"/>
      <c r="C279" s="3"/>
      <c r="D279" s="12" t="e">
        <f>VLOOKUP(A279,'INSUMOS PREÇO'!$A:$B,2,TRUE)</f>
        <v>#N/A</v>
      </c>
      <c r="E279" s="42" t="e">
        <f t="shared" si="44"/>
        <v>#N/A</v>
      </c>
      <c r="G279" s="3"/>
      <c r="H279" s="12"/>
      <c r="I279" s="3"/>
      <c r="J279" s="12" t="e">
        <f>VLOOKUP(G279,'INSUMOS PREÇO'!$A:$B,2,TRUE)</f>
        <v>#N/A</v>
      </c>
      <c r="K279" s="42" t="e">
        <f t="shared" si="45"/>
        <v>#N/A</v>
      </c>
    </row>
    <row r="280" spans="1:11" x14ac:dyDescent="0.25">
      <c r="A280" s="3"/>
      <c r="B280" s="12"/>
      <c r="C280" s="3"/>
      <c r="D280" s="12" t="e">
        <f>VLOOKUP(A280,'INSUMOS PREÇO'!$A:$B,2,TRUE)</f>
        <v>#N/A</v>
      </c>
      <c r="E280" s="42" t="e">
        <f t="shared" si="44"/>
        <v>#N/A</v>
      </c>
      <c r="G280" s="3"/>
      <c r="H280" s="12"/>
      <c r="I280" s="3"/>
      <c r="J280" s="12" t="e">
        <f>VLOOKUP(G280,'INSUMOS PREÇO'!$A:$B,2,TRUE)</f>
        <v>#N/A</v>
      </c>
      <c r="K280" s="42" t="e">
        <f t="shared" si="45"/>
        <v>#N/A</v>
      </c>
    </row>
    <row r="281" spans="1:11" x14ac:dyDescent="0.25">
      <c r="A281" s="3"/>
      <c r="B281" s="12"/>
      <c r="C281" s="3"/>
      <c r="D281" s="12" t="e">
        <f>VLOOKUP(A281,'INSUMOS PREÇO'!$A:$B,2,TRUE)</f>
        <v>#N/A</v>
      </c>
      <c r="E281" s="42" t="e">
        <f t="shared" si="44"/>
        <v>#N/A</v>
      </c>
      <c r="G281" s="3"/>
      <c r="H281" s="12"/>
      <c r="I281" s="3"/>
      <c r="J281" s="12" t="e">
        <f>VLOOKUP(G281,'INSUMOS PREÇO'!$A:$B,2,TRUE)</f>
        <v>#N/A</v>
      </c>
      <c r="K281" s="42" t="e">
        <f t="shared" si="45"/>
        <v>#N/A</v>
      </c>
    </row>
    <row r="282" spans="1:11" s="2" customFormat="1" x14ac:dyDescent="0.25">
      <c r="A282" s="3"/>
      <c r="B282" s="12"/>
      <c r="C282" s="3"/>
      <c r="D282" s="12" t="e">
        <f>VLOOKUP(A282,'INSUMOS PREÇO'!$A:$B,2,TRUE)</f>
        <v>#N/A</v>
      </c>
      <c r="E282" s="42" t="e">
        <f t="shared" si="44"/>
        <v>#N/A</v>
      </c>
      <c r="F282" s="1"/>
      <c r="G282" s="3"/>
      <c r="H282" s="12"/>
      <c r="I282" s="3"/>
      <c r="J282" s="12" t="e">
        <f>VLOOKUP(G282,'INSUMOS PREÇO'!$A:$B,2,TRUE)</f>
        <v>#N/A</v>
      </c>
      <c r="K282" s="42" t="e">
        <f t="shared" si="45"/>
        <v>#N/A</v>
      </c>
    </row>
    <row r="283" spans="1:11" x14ac:dyDescent="0.25">
      <c r="A283" s="3"/>
      <c r="B283" s="12"/>
      <c r="C283" s="3"/>
      <c r="D283" s="12" t="e">
        <f>VLOOKUP(A283,'INSUMOS PREÇO'!$A:$B,2,TRUE)</f>
        <v>#N/A</v>
      </c>
      <c r="E283" s="42" t="e">
        <f t="shared" si="44"/>
        <v>#N/A</v>
      </c>
      <c r="G283" s="3"/>
      <c r="H283" s="12"/>
      <c r="I283" s="3"/>
      <c r="J283" s="12" t="e">
        <f>VLOOKUP(G283,'INSUMOS PREÇO'!$A:$B,2,TRUE)</f>
        <v>#N/A</v>
      </c>
      <c r="K283" s="42" t="e">
        <f t="shared" si="45"/>
        <v>#N/A</v>
      </c>
    </row>
    <row r="284" spans="1:11" x14ac:dyDescent="0.25">
      <c r="A284" s="3"/>
      <c r="B284" s="12"/>
      <c r="C284" s="3"/>
      <c r="D284" s="12" t="e">
        <f>VLOOKUP(A284,'INSUMOS PREÇO'!$A:$B,2,TRUE)</f>
        <v>#N/A</v>
      </c>
      <c r="E284" s="42" t="e">
        <f t="shared" si="44"/>
        <v>#N/A</v>
      </c>
      <c r="G284" s="3"/>
      <c r="H284" s="12"/>
      <c r="I284" s="3"/>
      <c r="J284" s="12" t="e">
        <f>VLOOKUP(G284,'INSUMOS PREÇO'!$A:$B,2,TRUE)</f>
        <v>#N/A</v>
      </c>
      <c r="K284" s="42" t="e">
        <f t="shared" si="45"/>
        <v>#N/A</v>
      </c>
    </row>
    <row r="285" spans="1:11" x14ac:dyDescent="0.25">
      <c r="A285" s="3"/>
      <c r="B285" s="12"/>
      <c r="C285" s="3"/>
      <c r="D285" s="12" t="e">
        <f>VLOOKUP(A285,'INSUMOS PREÇO'!$A:$B,2,TRUE)</f>
        <v>#N/A</v>
      </c>
      <c r="E285" s="42" t="e">
        <f t="shared" si="44"/>
        <v>#N/A</v>
      </c>
      <c r="G285" s="3"/>
      <c r="H285" s="12"/>
      <c r="I285" s="3"/>
      <c r="J285" s="12" t="e">
        <f>VLOOKUP(G285,'INSUMOS PREÇO'!$A:$B,2,TRUE)</f>
        <v>#N/A</v>
      </c>
      <c r="K285" s="42" t="e">
        <f t="shared" si="45"/>
        <v>#N/A</v>
      </c>
    </row>
    <row r="286" spans="1:11" x14ac:dyDescent="0.25">
      <c r="A286" s="3"/>
      <c r="B286" s="12"/>
      <c r="C286" s="3"/>
      <c r="D286" s="12" t="e">
        <f>VLOOKUP(A286,'INSUMOS PREÇO'!$A:$B,2,TRUE)</f>
        <v>#N/A</v>
      </c>
      <c r="E286" s="42" t="e">
        <f t="shared" si="44"/>
        <v>#N/A</v>
      </c>
      <c r="G286" s="3"/>
      <c r="H286" s="12"/>
      <c r="I286" s="3"/>
      <c r="J286" s="12" t="e">
        <f>VLOOKUP(G286,'INSUMOS PREÇO'!$A:$B,2,TRUE)</f>
        <v>#N/A</v>
      </c>
      <c r="K286" s="42" t="e">
        <f t="shared" si="45"/>
        <v>#N/A</v>
      </c>
    </row>
    <row r="287" spans="1:11" x14ac:dyDescent="0.25">
      <c r="A287" s="3"/>
      <c r="B287" s="12"/>
      <c r="C287" s="3"/>
      <c r="D287" s="12" t="e">
        <f>VLOOKUP(A287,'INSUMOS PREÇO'!$A:$B,2,TRUE)</f>
        <v>#N/A</v>
      </c>
      <c r="E287" s="42" t="e">
        <f t="shared" si="44"/>
        <v>#N/A</v>
      </c>
      <c r="G287" s="3"/>
      <c r="H287" s="12"/>
      <c r="I287" s="3"/>
      <c r="J287" s="12" t="e">
        <f>VLOOKUP(G287,'INSUMOS PREÇO'!$A:$B,2,TRUE)</f>
        <v>#N/A</v>
      </c>
      <c r="K287" s="42" t="e">
        <f t="shared" si="45"/>
        <v>#N/A</v>
      </c>
    </row>
    <row r="288" spans="1:11" x14ac:dyDescent="0.25">
      <c r="A288" s="3"/>
      <c r="B288" s="12"/>
      <c r="C288" s="3"/>
      <c r="D288" s="12" t="e">
        <f>VLOOKUP(A288,'INSUMOS PREÇO'!$A:$B,2,TRUE)</f>
        <v>#N/A</v>
      </c>
      <c r="E288" s="42" t="e">
        <f t="shared" si="44"/>
        <v>#N/A</v>
      </c>
      <c r="G288" s="3"/>
      <c r="H288" s="12"/>
      <c r="I288" s="3"/>
      <c r="J288" s="12" t="e">
        <f>VLOOKUP(G288,'INSUMOS PREÇO'!$A:$B,2,TRUE)</f>
        <v>#N/A</v>
      </c>
      <c r="K288" s="42" t="e">
        <f t="shared" si="45"/>
        <v>#N/A</v>
      </c>
    </row>
    <row r="289" spans="1:11" x14ac:dyDescent="0.25">
      <c r="A289" s="3"/>
      <c r="B289" s="12"/>
      <c r="C289" s="3"/>
      <c r="D289" s="12" t="e">
        <f>VLOOKUP(A289,'INSUMOS PREÇO'!$A:$B,2,TRUE)</f>
        <v>#N/A</v>
      </c>
      <c r="E289" s="42" t="e">
        <f t="shared" si="44"/>
        <v>#N/A</v>
      </c>
      <c r="G289" s="3"/>
      <c r="H289" s="12"/>
      <c r="I289" s="3"/>
      <c r="J289" s="12" t="e">
        <f>VLOOKUP(G289,'INSUMOS PREÇO'!$A:$B,2,TRUE)</f>
        <v>#N/A</v>
      </c>
      <c r="K289" s="42" t="e">
        <f t="shared" si="45"/>
        <v>#N/A</v>
      </c>
    </row>
    <row r="291" spans="1:11" ht="18.75" x14ac:dyDescent="0.25">
      <c r="A291" s="6" t="s">
        <v>10</v>
      </c>
      <c r="B291" s="49" t="s">
        <v>0</v>
      </c>
      <c r="C291" s="6" t="s">
        <v>2</v>
      </c>
      <c r="D291" s="41" t="s">
        <v>9</v>
      </c>
      <c r="E291" s="41" t="s">
        <v>1</v>
      </c>
      <c r="G291" s="6" t="s">
        <v>10</v>
      </c>
      <c r="H291" s="49" t="s">
        <v>0</v>
      </c>
      <c r="I291" s="6" t="s">
        <v>2</v>
      </c>
      <c r="J291" s="41" t="s">
        <v>9</v>
      </c>
      <c r="K291" s="41" t="s">
        <v>1</v>
      </c>
    </row>
    <row r="292" spans="1:11" s="18" customFormat="1" ht="21" x14ac:dyDescent="0.25">
      <c r="A292" s="13" t="s">
        <v>11</v>
      </c>
      <c r="B292" s="45"/>
      <c r="C292" s="15" t="e">
        <f>B292/E292</f>
        <v>#N/A</v>
      </c>
      <c r="D292" s="53" t="e">
        <f>E292/B292</f>
        <v>#N/A</v>
      </c>
      <c r="E292" s="19" t="e">
        <f>SUM(E294:E310)</f>
        <v>#N/A</v>
      </c>
      <c r="G292" s="13" t="s">
        <v>11</v>
      </c>
      <c r="H292" s="45"/>
      <c r="I292" s="15" t="e">
        <f>H292/K292</f>
        <v>#N/A</v>
      </c>
      <c r="J292" s="53" t="e">
        <f>K292/H292</f>
        <v>#N/A</v>
      </c>
      <c r="K292" s="19" t="e">
        <f>SUM(K294:K310)</f>
        <v>#N/A</v>
      </c>
    </row>
    <row r="293" spans="1:11" ht="31.5" x14ac:dyDescent="0.25">
      <c r="A293" s="9" t="s">
        <v>3</v>
      </c>
      <c r="B293" s="11" t="s">
        <v>4</v>
      </c>
      <c r="C293" s="10" t="s">
        <v>5</v>
      </c>
      <c r="D293" s="11" t="s">
        <v>6</v>
      </c>
      <c r="E293" s="11" t="s">
        <v>7</v>
      </c>
      <c r="F293" s="2"/>
      <c r="G293" s="9" t="s">
        <v>3</v>
      </c>
      <c r="H293" s="11" t="s">
        <v>4</v>
      </c>
      <c r="I293" s="10" t="s">
        <v>5</v>
      </c>
      <c r="J293" s="11" t="s">
        <v>6</v>
      </c>
      <c r="K293" s="11" t="s">
        <v>7</v>
      </c>
    </row>
    <row r="294" spans="1:11" x14ac:dyDescent="0.25">
      <c r="A294" s="3"/>
      <c r="B294" s="12"/>
      <c r="C294" s="3"/>
      <c r="D294" s="12" t="e">
        <f>VLOOKUP(A294,'INSUMOS PREÇO'!$A:$B,2,TRUE)</f>
        <v>#N/A</v>
      </c>
      <c r="E294" s="42" t="e">
        <f>D294*B294</f>
        <v>#N/A</v>
      </c>
      <c r="G294" s="3"/>
      <c r="H294" s="12"/>
      <c r="I294" s="3"/>
      <c r="J294" s="12" t="e">
        <f>VLOOKUP(G294,'INSUMOS PREÇO'!$A:$B,2,TRUE)</f>
        <v>#N/A</v>
      </c>
      <c r="K294" s="42" t="e">
        <f>J294*H294</f>
        <v>#N/A</v>
      </c>
    </row>
    <row r="295" spans="1:11" x14ac:dyDescent="0.25">
      <c r="A295" s="3"/>
      <c r="B295" s="12"/>
      <c r="C295" s="3"/>
      <c r="D295" s="12" t="e">
        <f>VLOOKUP(A295,'INSUMOS PREÇO'!$A:$B,2,TRUE)</f>
        <v>#N/A</v>
      </c>
      <c r="E295" s="42" t="e">
        <f t="shared" ref="E295:E310" si="46">D295*B295</f>
        <v>#N/A</v>
      </c>
      <c r="G295" s="3"/>
      <c r="H295" s="12"/>
      <c r="I295" s="3"/>
      <c r="J295" s="12" t="e">
        <f>VLOOKUP(G295,'INSUMOS PREÇO'!$A:$B,2,TRUE)</f>
        <v>#N/A</v>
      </c>
      <c r="K295" s="42" t="e">
        <f t="shared" ref="K295:K310" si="47">J295*H295</f>
        <v>#N/A</v>
      </c>
    </row>
    <row r="296" spans="1:11" x14ac:dyDescent="0.25">
      <c r="A296" s="3"/>
      <c r="B296" s="12"/>
      <c r="C296" s="3"/>
      <c r="D296" s="12" t="e">
        <f>VLOOKUP(A296,'INSUMOS PREÇO'!$A:$B,2,TRUE)</f>
        <v>#N/A</v>
      </c>
      <c r="E296" s="42" t="e">
        <f t="shared" si="46"/>
        <v>#N/A</v>
      </c>
      <c r="G296" s="3"/>
      <c r="H296" s="12"/>
      <c r="I296" s="3"/>
      <c r="J296" s="12" t="e">
        <f>VLOOKUP(G296,'INSUMOS PREÇO'!$A:$B,2,TRUE)</f>
        <v>#N/A</v>
      </c>
      <c r="K296" s="42" t="e">
        <f t="shared" si="47"/>
        <v>#N/A</v>
      </c>
    </row>
    <row r="297" spans="1:11" x14ac:dyDescent="0.25">
      <c r="A297" s="3"/>
      <c r="B297" s="12"/>
      <c r="C297" s="3"/>
      <c r="D297" s="12" t="e">
        <f>VLOOKUP(A297,'INSUMOS PREÇO'!$A:$B,2,TRUE)</f>
        <v>#N/A</v>
      </c>
      <c r="E297" s="42" t="e">
        <f t="shared" si="46"/>
        <v>#N/A</v>
      </c>
      <c r="G297" s="3"/>
      <c r="H297" s="12"/>
      <c r="I297" s="3"/>
      <c r="J297" s="12" t="e">
        <f>VLOOKUP(G297,'INSUMOS PREÇO'!$A:$B,2,TRUE)</f>
        <v>#N/A</v>
      </c>
      <c r="K297" s="42" t="e">
        <f t="shared" si="47"/>
        <v>#N/A</v>
      </c>
    </row>
    <row r="298" spans="1:11" x14ac:dyDescent="0.25">
      <c r="A298" s="3"/>
      <c r="B298" s="12"/>
      <c r="C298" s="3"/>
      <c r="D298" s="12" t="e">
        <f>VLOOKUP(A298,'INSUMOS PREÇO'!$A:$B,2,TRUE)</f>
        <v>#N/A</v>
      </c>
      <c r="E298" s="42" t="e">
        <f t="shared" si="46"/>
        <v>#N/A</v>
      </c>
      <c r="G298" s="3"/>
      <c r="H298" s="12"/>
      <c r="I298" s="3"/>
      <c r="J298" s="12" t="e">
        <f>VLOOKUP(G298,'INSUMOS PREÇO'!$A:$B,2,TRUE)</f>
        <v>#N/A</v>
      </c>
      <c r="K298" s="42" t="e">
        <f t="shared" si="47"/>
        <v>#N/A</v>
      </c>
    </row>
    <row r="299" spans="1:11" x14ac:dyDescent="0.25">
      <c r="A299" s="3"/>
      <c r="B299" s="12"/>
      <c r="C299" s="3"/>
      <c r="D299" s="12" t="e">
        <f>VLOOKUP(A299,'INSUMOS PREÇO'!$A:$B,2,TRUE)</f>
        <v>#N/A</v>
      </c>
      <c r="E299" s="42" t="e">
        <f t="shared" si="46"/>
        <v>#N/A</v>
      </c>
      <c r="G299" s="3"/>
      <c r="H299" s="12"/>
      <c r="I299" s="3"/>
      <c r="J299" s="12" t="e">
        <f>VLOOKUP(G299,'INSUMOS PREÇO'!$A:$B,2,TRUE)</f>
        <v>#N/A</v>
      </c>
      <c r="K299" s="42" t="e">
        <f t="shared" si="47"/>
        <v>#N/A</v>
      </c>
    </row>
    <row r="300" spans="1:11" x14ac:dyDescent="0.25">
      <c r="A300" s="3"/>
      <c r="B300" s="12"/>
      <c r="C300" s="3"/>
      <c r="D300" s="12" t="e">
        <f>VLOOKUP(A300,'INSUMOS PREÇO'!$A:$B,2,TRUE)</f>
        <v>#N/A</v>
      </c>
      <c r="E300" s="42" t="e">
        <f t="shared" si="46"/>
        <v>#N/A</v>
      </c>
      <c r="G300" s="3"/>
      <c r="H300" s="12"/>
      <c r="I300" s="3"/>
      <c r="J300" s="12" t="e">
        <f>VLOOKUP(G300,'INSUMOS PREÇO'!$A:$B,2,TRUE)</f>
        <v>#N/A</v>
      </c>
      <c r="K300" s="42" t="e">
        <f t="shared" si="47"/>
        <v>#N/A</v>
      </c>
    </row>
    <row r="301" spans="1:11" x14ac:dyDescent="0.25">
      <c r="A301" s="3"/>
      <c r="B301" s="12"/>
      <c r="C301" s="3"/>
      <c r="D301" s="12" t="e">
        <f>VLOOKUP(A301,'INSUMOS PREÇO'!$A:$B,2,TRUE)</f>
        <v>#N/A</v>
      </c>
      <c r="E301" s="42" t="e">
        <f t="shared" si="46"/>
        <v>#N/A</v>
      </c>
      <c r="G301" s="3"/>
      <c r="H301" s="12"/>
      <c r="I301" s="3"/>
      <c r="J301" s="12" t="e">
        <f>VLOOKUP(G301,'INSUMOS PREÇO'!$A:$B,2,TRUE)</f>
        <v>#N/A</v>
      </c>
      <c r="K301" s="42" t="e">
        <f t="shared" si="47"/>
        <v>#N/A</v>
      </c>
    </row>
    <row r="302" spans="1:11" x14ac:dyDescent="0.25">
      <c r="A302" s="3"/>
      <c r="B302" s="12"/>
      <c r="C302" s="3"/>
      <c r="D302" s="12" t="e">
        <f>VLOOKUP(A302,'INSUMOS PREÇO'!$A:$B,2,TRUE)</f>
        <v>#N/A</v>
      </c>
      <c r="E302" s="42" t="e">
        <f t="shared" si="46"/>
        <v>#N/A</v>
      </c>
      <c r="G302" s="3"/>
      <c r="H302" s="12"/>
      <c r="I302" s="3"/>
      <c r="J302" s="12" t="e">
        <f>VLOOKUP(G302,'INSUMOS PREÇO'!$A:$B,2,TRUE)</f>
        <v>#N/A</v>
      </c>
      <c r="K302" s="42" t="e">
        <f t="shared" si="47"/>
        <v>#N/A</v>
      </c>
    </row>
    <row r="303" spans="1:11" s="2" customFormat="1" x14ac:dyDescent="0.25">
      <c r="A303" s="3"/>
      <c r="B303" s="12"/>
      <c r="C303" s="3"/>
      <c r="D303" s="12" t="e">
        <f>VLOOKUP(A303,'INSUMOS PREÇO'!$A:$B,2,TRUE)</f>
        <v>#N/A</v>
      </c>
      <c r="E303" s="42" t="e">
        <f t="shared" si="46"/>
        <v>#N/A</v>
      </c>
      <c r="F303" s="1"/>
      <c r="G303" s="3"/>
      <c r="H303" s="12"/>
      <c r="I303" s="3"/>
      <c r="J303" s="12" t="e">
        <f>VLOOKUP(G303,'INSUMOS PREÇO'!$A:$B,2,TRUE)</f>
        <v>#N/A</v>
      </c>
      <c r="K303" s="42" t="e">
        <f t="shared" si="47"/>
        <v>#N/A</v>
      </c>
    </row>
    <row r="304" spans="1:11" x14ac:dyDescent="0.25">
      <c r="A304" s="3"/>
      <c r="B304" s="12"/>
      <c r="C304" s="3"/>
      <c r="D304" s="12" t="e">
        <f>VLOOKUP(A304,'INSUMOS PREÇO'!$A:$B,2,TRUE)</f>
        <v>#N/A</v>
      </c>
      <c r="E304" s="42" t="e">
        <f t="shared" si="46"/>
        <v>#N/A</v>
      </c>
      <c r="G304" s="3"/>
      <c r="H304" s="12"/>
      <c r="I304" s="3"/>
      <c r="J304" s="12" t="e">
        <f>VLOOKUP(G304,'INSUMOS PREÇO'!$A:$B,2,TRUE)</f>
        <v>#N/A</v>
      </c>
      <c r="K304" s="42" t="e">
        <f t="shared" si="47"/>
        <v>#N/A</v>
      </c>
    </row>
    <row r="305" spans="1:11" x14ac:dyDescent="0.25">
      <c r="A305" s="3"/>
      <c r="B305" s="12"/>
      <c r="C305" s="3"/>
      <c r="D305" s="12" t="e">
        <f>VLOOKUP(A305,'INSUMOS PREÇO'!$A:$B,2,TRUE)</f>
        <v>#N/A</v>
      </c>
      <c r="E305" s="42" t="e">
        <f t="shared" si="46"/>
        <v>#N/A</v>
      </c>
      <c r="G305" s="3"/>
      <c r="H305" s="12"/>
      <c r="I305" s="3"/>
      <c r="J305" s="12" t="e">
        <f>VLOOKUP(G305,'INSUMOS PREÇO'!$A:$B,2,TRUE)</f>
        <v>#N/A</v>
      </c>
      <c r="K305" s="42" t="e">
        <f t="shared" si="47"/>
        <v>#N/A</v>
      </c>
    </row>
    <row r="306" spans="1:11" x14ac:dyDescent="0.25">
      <c r="A306" s="3"/>
      <c r="B306" s="12"/>
      <c r="C306" s="3"/>
      <c r="D306" s="12" t="e">
        <f>VLOOKUP(A306,'INSUMOS PREÇO'!$A:$B,2,TRUE)</f>
        <v>#N/A</v>
      </c>
      <c r="E306" s="42" t="e">
        <f t="shared" si="46"/>
        <v>#N/A</v>
      </c>
      <c r="G306" s="3"/>
      <c r="H306" s="12"/>
      <c r="I306" s="3"/>
      <c r="J306" s="12" t="e">
        <f>VLOOKUP(G306,'INSUMOS PREÇO'!$A:$B,2,TRUE)</f>
        <v>#N/A</v>
      </c>
      <c r="K306" s="42" t="e">
        <f t="shared" si="47"/>
        <v>#N/A</v>
      </c>
    </row>
    <row r="307" spans="1:11" x14ac:dyDescent="0.25">
      <c r="A307" s="3"/>
      <c r="B307" s="12"/>
      <c r="C307" s="3"/>
      <c r="D307" s="12" t="e">
        <f>VLOOKUP(A307,'INSUMOS PREÇO'!$A:$B,2,TRUE)</f>
        <v>#N/A</v>
      </c>
      <c r="E307" s="42" t="e">
        <f t="shared" si="46"/>
        <v>#N/A</v>
      </c>
      <c r="G307" s="3"/>
      <c r="H307" s="12"/>
      <c r="I307" s="3"/>
      <c r="J307" s="12" t="e">
        <f>VLOOKUP(G307,'INSUMOS PREÇO'!$A:$B,2,TRUE)</f>
        <v>#N/A</v>
      </c>
      <c r="K307" s="42" t="e">
        <f t="shared" si="47"/>
        <v>#N/A</v>
      </c>
    </row>
    <row r="308" spans="1:11" x14ac:dyDescent="0.25">
      <c r="A308" s="3"/>
      <c r="B308" s="12"/>
      <c r="C308" s="3"/>
      <c r="D308" s="12" t="e">
        <f>VLOOKUP(A308,'INSUMOS PREÇO'!$A:$B,2,TRUE)</f>
        <v>#N/A</v>
      </c>
      <c r="E308" s="42" t="e">
        <f t="shared" si="46"/>
        <v>#N/A</v>
      </c>
      <c r="G308" s="3"/>
      <c r="H308" s="12"/>
      <c r="I308" s="3"/>
      <c r="J308" s="12" t="e">
        <f>VLOOKUP(G308,'INSUMOS PREÇO'!$A:$B,2,TRUE)</f>
        <v>#N/A</v>
      </c>
      <c r="K308" s="42" t="e">
        <f t="shared" si="47"/>
        <v>#N/A</v>
      </c>
    </row>
    <row r="309" spans="1:11" x14ac:dyDescent="0.25">
      <c r="A309" s="3"/>
      <c r="B309" s="12"/>
      <c r="C309" s="3"/>
      <c r="D309" s="12" t="e">
        <f>VLOOKUP(A309,'INSUMOS PREÇO'!$A:$B,2,TRUE)</f>
        <v>#N/A</v>
      </c>
      <c r="E309" s="42" t="e">
        <f t="shared" si="46"/>
        <v>#N/A</v>
      </c>
      <c r="G309" s="3"/>
      <c r="H309" s="12"/>
      <c r="I309" s="3"/>
      <c r="J309" s="12" t="e">
        <f>VLOOKUP(G309,'INSUMOS PREÇO'!$A:$B,2,TRUE)</f>
        <v>#N/A</v>
      </c>
      <c r="K309" s="42" t="e">
        <f t="shared" si="47"/>
        <v>#N/A</v>
      </c>
    </row>
    <row r="310" spans="1:11" x14ac:dyDescent="0.25">
      <c r="A310" s="3"/>
      <c r="B310" s="12"/>
      <c r="C310" s="3"/>
      <c r="D310" s="12" t="e">
        <f>VLOOKUP(A310,'INSUMOS PREÇO'!$A:$B,2,TRUE)</f>
        <v>#N/A</v>
      </c>
      <c r="E310" s="42" t="e">
        <f t="shared" si="46"/>
        <v>#N/A</v>
      </c>
      <c r="G310" s="3"/>
      <c r="H310" s="12"/>
      <c r="I310" s="3"/>
      <c r="J310" s="12" t="e">
        <f>VLOOKUP(G310,'INSUMOS PREÇO'!$A:$B,2,TRUE)</f>
        <v>#N/A</v>
      </c>
      <c r="K310" s="42" t="e">
        <f t="shared" si="47"/>
        <v>#N/A</v>
      </c>
    </row>
    <row r="312" spans="1:11" ht="18.75" x14ac:dyDescent="0.25">
      <c r="A312" s="6" t="s">
        <v>10</v>
      </c>
      <c r="B312" s="49" t="s">
        <v>0</v>
      </c>
      <c r="C312" s="6" t="s">
        <v>2</v>
      </c>
      <c r="D312" s="41" t="s">
        <v>9</v>
      </c>
      <c r="E312" s="41" t="s">
        <v>1</v>
      </c>
      <c r="G312" s="6" t="s">
        <v>10</v>
      </c>
      <c r="H312" s="49" t="s">
        <v>0</v>
      </c>
      <c r="I312" s="6" t="s">
        <v>2</v>
      </c>
      <c r="J312" s="41" t="s">
        <v>9</v>
      </c>
      <c r="K312" s="41" t="s">
        <v>1</v>
      </c>
    </row>
    <row r="313" spans="1:11" s="18" customFormat="1" ht="21" x14ac:dyDescent="0.25">
      <c r="A313" s="13" t="s">
        <v>11</v>
      </c>
      <c r="B313" s="45"/>
      <c r="C313" s="15" t="e">
        <f>B313/E313</f>
        <v>#N/A</v>
      </c>
      <c r="D313" s="53" t="e">
        <f>E313/B313</f>
        <v>#N/A</v>
      </c>
      <c r="E313" s="19" t="e">
        <f>SUM(E315:E331)</f>
        <v>#N/A</v>
      </c>
      <c r="G313" s="13" t="s">
        <v>11</v>
      </c>
      <c r="H313" s="45"/>
      <c r="I313" s="15" t="e">
        <f>H313/K313</f>
        <v>#N/A</v>
      </c>
      <c r="J313" s="53" t="e">
        <f>K313/H313</f>
        <v>#N/A</v>
      </c>
      <c r="K313" s="19" t="e">
        <f>SUM(K315:K331)</f>
        <v>#N/A</v>
      </c>
    </row>
    <row r="314" spans="1:11" ht="31.5" x14ac:dyDescent="0.25">
      <c r="A314" s="9" t="s">
        <v>3</v>
      </c>
      <c r="B314" s="11" t="s">
        <v>4</v>
      </c>
      <c r="C314" s="10" t="s">
        <v>5</v>
      </c>
      <c r="D314" s="11" t="s">
        <v>6</v>
      </c>
      <c r="E314" s="11" t="s">
        <v>7</v>
      </c>
      <c r="F314" s="2"/>
      <c r="G314" s="9" t="s">
        <v>3</v>
      </c>
      <c r="H314" s="11" t="s">
        <v>4</v>
      </c>
      <c r="I314" s="10" t="s">
        <v>5</v>
      </c>
      <c r="J314" s="11" t="s">
        <v>6</v>
      </c>
      <c r="K314" s="11" t="s">
        <v>7</v>
      </c>
    </row>
    <row r="315" spans="1:11" x14ac:dyDescent="0.25">
      <c r="A315" s="3"/>
      <c r="B315" s="12"/>
      <c r="C315" s="3"/>
      <c r="D315" s="12" t="e">
        <f>VLOOKUP(A315,'INSUMOS PREÇO'!$A:$B,2,TRUE)</f>
        <v>#N/A</v>
      </c>
      <c r="E315" s="42" t="e">
        <f>D315*B315</f>
        <v>#N/A</v>
      </c>
      <c r="G315" s="3"/>
      <c r="H315" s="12"/>
      <c r="I315" s="3"/>
      <c r="J315" s="12" t="e">
        <f>VLOOKUP(G315,'INSUMOS PREÇO'!$A:$B,2,TRUE)</f>
        <v>#N/A</v>
      </c>
      <c r="K315" s="42" t="e">
        <f>J315*H315</f>
        <v>#N/A</v>
      </c>
    </row>
    <row r="316" spans="1:11" x14ac:dyDescent="0.25">
      <c r="A316" s="3"/>
      <c r="B316" s="12"/>
      <c r="C316" s="3"/>
      <c r="D316" s="12" t="e">
        <f>VLOOKUP(A316,'INSUMOS PREÇO'!$A:$B,2,TRUE)</f>
        <v>#N/A</v>
      </c>
      <c r="E316" s="42" t="e">
        <f t="shared" ref="E316:E331" si="48">D316*B316</f>
        <v>#N/A</v>
      </c>
      <c r="G316" s="3"/>
      <c r="H316" s="12"/>
      <c r="I316" s="3"/>
      <c r="J316" s="12" t="e">
        <f>VLOOKUP(G316,'INSUMOS PREÇO'!$A:$B,2,TRUE)</f>
        <v>#N/A</v>
      </c>
      <c r="K316" s="42" t="e">
        <f t="shared" ref="K316:K331" si="49">J316*H316</f>
        <v>#N/A</v>
      </c>
    </row>
    <row r="317" spans="1:11" x14ac:dyDescent="0.25">
      <c r="A317" s="3"/>
      <c r="B317" s="12"/>
      <c r="C317" s="3"/>
      <c r="D317" s="12" t="e">
        <f>VLOOKUP(A317,'INSUMOS PREÇO'!$A:$B,2,TRUE)</f>
        <v>#N/A</v>
      </c>
      <c r="E317" s="42" t="e">
        <f t="shared" si="48"/>
        <v>#N/A</v>
      </c>
      <c r="G317" s="3"/>
      <c r="H317" s="12"/>
      <c r="I317" s="3"/>
      <c r="J317" s="12" t="e">
        <f>VLOOKUP(G317,'INSUMOS PREÇO'!$A:$B,2,TRUE)</f>
        <v>#N/A</v>
      </c>
      <c r="K317" s="42" t="e">
        <f t="shared" si="49"/>
        <v>#N/A</v>
      </c>
    </row>
    <row r="318" spans="1:11" x14ac:dyDescent="0.25">
      <c r="A318" s="3"/>
      <c r="B318" s="12"/>
      <c r="C318" s="3"/>
      <c r="D318" s="12" t="e">
        <f>VLOOKUP(A318,'INSUMOS PREÇO'!$A:$B,2,TRUE)</f>
        <v>#N/A</v>
      </c>
      <c r="E318" s="42" t="e">
        <f t="shared" si="48"/>
        <v>#N/A</v>
      </c>
      <c r="G318" s="3"/>
      <c r="H318" s="12"/>
      <c r="I318" s="3"/>
      <c r="J318" s="12" t="e">
        <f>VLOOKUP(G318,'INSUMOS PREÇO'!$A:$B,2,TRUE)</f>
        <v>#N/A</v>
      </c>
      <c r="K318" s="42" t="e">
        <f t="shared" si="49"/>
        <v>#N/A</v>
      </c>
    </row>
    <row r="319" spans="1:11" x14ac:dyDescent="0.25">
      <c r="A319" s="3"/>
      <c r="B319" s="12"/>
      <c r="C319" s="3"/>
      <c r="D319" s="12" t="e">
        <f>VLOOKUP(A319,'INSUMOS PREÇO'!$A:$B,2,TRUE)</f>
        <v>#N/A</v>
      </c>
      <c r="E319" s="42" t="e">
        <f t="shared" si="48"/>
        <v>#N/A</v>
      </c>
      <c r="G319" s="3"/>
      <c r="H319" s="12"/>
      <c r="I319" s="3"/>
      <c r="J319" s="12" t="e">
        <f>VLOOKUP(G319,'INSUMOS PREÇO'!$A:$B,2,TRUE)</f>
        <v>#N/A</v>
      </c>
      <c r="K319" s="42" t="e">
        <f t="shared" si="49"/>
        <v>#N/A</v>
      </c>
    </row>
    <row r="320" spans="1:11" x14ac:dyDescent="0.25">
      <c r="A320" s="3"/>
      <c r="B320" s="12"/>
      <c r="C320" s="3"/>
      <c r="D320" s="12" t="e">
        <f>VLOOKUP(A320,'INSUMOS PREÇO'!$A:$B,2,TRUE)</f>
        <v>#N/A</v>
      </c>
      <c r="E320" s="42" t="e">
        <f t="shared" si="48"/>
        <v>#N/A</v>
      </c>
      <c r="G320" s="3"/>
      <c r="H320" s="12"/>
      <c r="I320" s="3"/>
      <c r="J320" s="12" t="e">
        <f>VLOOKUP(G320,'INSUMOS PREÇO'!$A:$B,2,TRUE)</f>
        <v>#N/A</v>
      </c>
      <c r="K320" s="42" t="e">
        <f t="shared" si="49"/>
        <v>#N/A</v>
      </c>
    </row>
    <row r="321" spans="1:11" x14ac:dyDescent="0.25">
      <c r="A321" s="3"/>
      <c r="B321" s="12"/>
      <c r="C321" s="3"/>
      <c r="D321" s="12" t="e">
        <f>VLOOKUP(A321,'INSUMOS PREÇO'!$A:$B,2,TRUE)</f>
        <v>#N/A</v>
      </c>
      <c r="E321" s="42" t="e">
        <f t="shared" si="48"/>
        <v>#N/A</v>
      </c>
      <c r="G321" s="3"/>
      <c r="H321" s="12"/>
      <c r="I321" s="3"/>
      <c r="J321" s="12" t="e">
        <f>VLOOKUP(G321,'INSUMOS PREÇO'!$A:$B,2,TRUE)</f>
        <v>#N/A</v>
      </c>
      <c r="K321" s="42" t="e">
        <f t="shared" si="49"/>
        <v>#N/A</v>
      </c>
    </row>
    <row r="322" spans="1:11" x14ac:dyDescent="0.25">
      <c r="A322" s="3"/>
      <c r="B322" s="12"/>
      <c r="C322" s="3"/>
      <c r="D322" s="12" t="e">
        <f>VLOOKUP(A322,'INSUMOS PREÇO'!$A:$B,2,TRUE)</f>
        <v>#N/A</v>
      </c>
      <c r="E322" s="42" t="e">
        <f t="shared" si="48"/>
        <v>#N/A</v>
      </c>
      <c r="G322" s="3"/>
      <c r="H322" s="12"/>
      <c r="I322" s="3"/>
      <c r="J322" s="12" t="e">
        <f>VLOOKUP(G322,'INSUMOS PREÇO'!$A:$B,2,TRUE)</f>
        <v>#N/A</v>
      </c>
      <c r="K322" s="42" t="e">
        <f t="shared" si="49"/>
        <v>#N/A</v>
      </c>
    </row>
    <row r="323" spans="1:11" x14ac:dyDescent="0.25">
      <c r="A323" s="3"/>
      <c r="B323" s="12"/>
      <c r="C323" s="3"/>
      <c r="D323" s="12" t="e">
        <f>VLOOKUP(A323,'INSUMOS PREÇO'!$A:$B,2,TRUE)</f>
        <v>#N/A</v>
      </c>
      <c r="E323" s="42" t="e">
        <f t="shared" si="48"/>
        <v>#N/A</v>
      </c>
      <c r="G323" s="3"/>
      <c r="H323" s="12"/>
      <c r="I323" s="3"/>
      <c r="J323" s="12" t="e">
        <f>VLOOKUP(G323,'INSUMOS PREÇO'!$A:$B,2,TRUE)</f>
        <v>#N/A</v>
      </c>
      <c r="K323" s="42" t="e">
        <f t="shared" si="49"/>
        <v>#N/A</v>
      </c>
    </row>
    <row r="324" spans="1:11" s="2" customFormat="1" x14ac:dyDescent="0.25">
      <c r="A324" s="3"/>
      <c r="B324" s="12"/>
      <c r="C324" s="3"/>
      <c r="D324" s="12" t="e">
        <f>VLOOKUP(A324,'INSUMOS PREÇO'!$A:$B,2,TRUE)</f>
        <v>#N/A</v>
      </c>
      <c r="E324" s="42" t="e">
        <f t="shared" si="48"/>
        <v>#N/A</v>
      </c>
      <c r="F324" s="1"/>
      <c r="G324" s="3"/>
      <c r="H324" s="12"/>
      <c r="I324" s="3"/>
      <c r="J324" s="12" t="e">
        <f>VLOOKUP(G324,'INSUMOS PREÇO'!$A:$B,2,TRUE)</f>
        <v>#N/A</v>
      </c>
      <c r="K324" s="42" t="e">
        <f t="shared" si="49"/>
        <v>#N/A</v>
      </c>
    </row>
    <row r="325" spans="1:11" x14ac:dyDescent="0.25">
      <c r="A325" s="3"/>
      <c r="B325" s="12"/>
      <c r="C325" s="3"/>
      <c r="D325" s="12" t="e">
        <f>VLOOKUP(A325,'INSUMOS PREÇO'!$A:$B,2,TRUE)</f>
        <v>#N/A</v>
      </c>
      <c r="E325" s="42" t="e">
        <f t="shared" si="48"/>
        <v>#N/A</v>
      </c>
      <c r="G325" s="3"/>
      <c r="H325" s="12"/>
      <c r="I325" s="3"/>
      <c r="J325" s="12" t="e">
        <f>VLOOKUP(G325,'INSUMOS PREÇO'!$A:$B,2,TRUE)</f>
        <v>#N/A</v>
      </c>
      <c r="K325" s="42" t="e">
        <f t="shared" si="49"/>
        <v>#N/A</v>
      </c>
    </row>
    <row r="326" spans="1:11" x14ac:dyDescent="0.25">
      <c r="A326" s="3"/>
      <c r="B326" s="12"/>
      <c r="C326" s="3"/>
      <c r="D326" s="12" t="e">
        <f>VLOOKUP(A326,'INSUMOS PREÇO'!$A:$B,2,TRUE)</f>
        <v>#N/A</v>
      </c>
      <c r="E326" s="42" t="e">
        <f t="shared" si="48"/>
        <v>#N/A</v>
      </c>
      <c r="G326" s="3"/>
      <c r="H326" s="12"/>
      <c r="I326" s="3"/>
      <c r="J326" s="12" t="e">
        <f>VLOOKUP(G326,'INSUMOS PREÇO'!$A:$B,2,TRUE)</f>
        <v>#N/A</v>
      </c>
      <c r="K326" s="42" t="e">
        <f t="shared" si="49"/>
        <v>#N/A</v>
      </c>
    </row>
    <row r="327" spans="1:11" x14ac:dyDescent="0.25">
      <c r="A327" s="3"/>
      <c r="B327" s="12"/>
      <c r="C327" s="3"/>
      <c r="D327" s="12" t="e">
        <f>VLOOKUP(A327,'INSUMOS PREÇO'!$A:$B,2,TRUE)</f>
        <v>#N/A</v>
      </c>
      <c r="E327" s="42" t="e">
        <f t="shared" si="48"/>
        <v>#N/A</v>
      </c>
      <c r="G327" s="3"/>
      <c r="H327" s="12"/>
      <c r="I327" s="3"/>
      <c r="J327" s="12" t="e">
        <f>VLOOKUP(G327,'INSUMOS PREÇO'!$A:$B,2,TRUE)</f>
        <v>#N/A</v>
      </c>
      <c r="K327" s="42" t="e">
        <f t="shared" si="49"/>
        <v>#N/A</v>
      </c>
    </row>
    <row r="328" spans="1:11" x14ac:dyDescent="0.25">
      <c r="A328" s="3"/>
      <c r="B328" s="12"/>
      <c r="C328" s="3"/>
      <c r="D328" s="12" t="e">
        <f>VLOOKUP(A328,'INSUMOS PREÇO'!$A:$B,2,TRUE)</f>
        <v>#N/A</v>
      </c>
      <c r="E328" s="42" t="e">
        <f t="shared" si="48"/>
        <v>#N/A</v>
      </c>
      <c r="G328" s="3"/>
      <c r="H328" s="12"/>
      <c r="I328" s="3"/>
      <c r="J328" s="12" t="e">
        <f>VLOOKUP(G328,'INSUMOS PREÇO'!$A:$B,2,TRUE)</f>
        <v>#N/A</v>
      </c>
      <c r="K328" s="42" t="e">
        <f t="shared" si="49"/>
        <v>#N/A</v>
      </c>
    </row>
    <row r="329" spans="1:11" x14ac:dyDescent="0.25">
      <c r="A329" s="3"/>
      <c r="B329" s="12"/>
      <c r="C329" s="3"/>
      <c r="D329" s="12" t="e">
        <f>VLOOKUP(A329,'INSUMOS PREÇO'!$A:$B,2,TRUE)</f>
        <v>#N/A</v>
      </c>
      <c r="E329" s="42" t="e">
        <f t="shared" si="48"/>
        <v>#N/A</v>
      </c>
      <c r="G329" s="3"/>
      <c r="H329" s="12"/>
      <c r="I329" s="3"/>
      <c r="J329" s="12" t="e">
        <f>VLOOKUP(G329,'INSUMOS PREÇO'!$A:$B,2,TRUE)</f>
        <v>#N/A</v>
      </c>
      <c r="K329" s="42" t="e">
        <f t="shared" si="49"/>
        <v>#N/A</v>
      </c>
    </row>
    <row r="330" spans="1:11" x14ac:dyDescent="0.25">
      <c r="A330" s="3"/>
      <c r="B330" s="12"/>
      <c r="C330" s="3"/>
      <c r="D330" s="12" t="e">
        <f>VLOOKUP(A330,'INSUMOS PREÇO'!$A:$B,2,TRUE)</f>
        <v>#N/A</v>
      </c>
      <c r="E330" s="42" t="e">
        <f t="shared" si="48"/>
        <v>#N/A</v>
      </c>
      <c r="G330" s="3"/>
      <c r="H330" s="12"/>
      <c r="I330" s="3"/>
      <c r="J330" s="12" t="e">
        <f>VLOOKUP(G330,'INSUMOS PREÇO'!$A:$B,2,TRUE)</f>
        <v>#N/A</v>
      </c>
      <c r="K330" s="42" t="e">
        <f t="shared" si="49"/>
        <v>#N/A</v>
      </c>
    </row>
    <row r="331" spans="1:11" x14ac:dyDescent="0.25">
      <c r="A331" s="3"/>
      <c r="B331" s="12"/>
      <c r="C331" s="3"/>
      <c r="D331" s="12" t="e">
        <f>VLOOKUP(A331,'INSUMOS PREÇO'!$A:$B,2,TRUE)</f>
        <v>#N/A</v>
      </c>
      <c r="E331" s="42" t="e">
        <f t="shared" si="48"/>
        <v>#N/A</v>
      </c>
      <c r="G331" s="3"/>
      <c r="H331" s="12"/>
      <c r="I331" s="3"/>
      <c r="J331" s="12" t="e">
        <f>VLOOKUP(G331,'INSUMOS PREÇO'!$A:$B,2,TRUE)</f>
        <v>#N/A</v>
      </c>
      <c r="K331" s="42" t="e">
        <f t="shared" si="49"/>
        <v>#N/A</v>
      </c>
    </row>
    <row r="332" spans="1:11" x14ac:dyDescent="0.25">
      <c r="A332" s="2"/>
      <c r="I332" s="5"/>
      <c r="J332" s="5"/>
      <c r="K332" s="5"/>
    </row>
    <row r="333" spans="1:11" ht="18.75" x14ac:dyDescent="0.25">
      <c r="A333" s="6" t="s">
        <v>10</v>
      </c>
      <c r="B333" s="49" t="s">
        <v>0</v>
      </c>
      <c r="C333" s="6" t="s">
        <v>2</v>
      </c>
      <c r="D333" s="41" t="s">
        <v>9</v>
      </c>
      <c r="E333" s="41" t="s">
        <v>1</v>
      </c>
      <c r="G333" s="6" t="s">
        <v>10</v>
      </c>
      <c r="H333" s="49" t="s">
        <v>0</v>
      </c>
      <c r="I333" s="6" t="s">
        <v>2</v>
      </c>
      <c r="J333" s="41" t="s">
        <v>9</v>
      </c>
      <c r="K333" s="41" t="s">
        <v>1</v>
      </c>
    </row>
    <row r="334" spans="1:11" s="18" customFormat="1" ht="21" x14ac:dyDescent="0.25">
      <c r="A334" s="13" t="s">
        <v>11</v>
      </c>
      <c r="B334" s="45"/>
      <c r="C334" s="15" t="e">
        <f>B334/E334</f>
        <v>#N/A</v>
      </c>
      <c r="D334" s="53" t="e">
        <f>E334/B334</f>
        <v>#N/A</v>
      </c>
      <c r="E334" s="19" t="e">
        <f>SUM(E336:E352)</f>
        <v>#N/A</v>
      </c>
      <c r="G334" s="13" t="s">
        <v>11</v>
      </c>
      <c r="H334" s="45"/>
      <c r="I334" s="15" t="e">
        <f>H334/K334</f>
        <v>#N/A</v>
      </c>
      <c r="J334" s="53" t="e">
        <f>K334/H334</f>
        <v>#N/A</v>
      </c>
      <c r="K334" s="19" t="e">
        <f>SUM(K336:K352)</f>
        <v>#N/A</v>
      </c>
    </row>
    <row r="335" spans="1:11" ht="31.5" x14ac:dyDescent="0.25">
      <c r="A335" s="9" t="s">
        <v>3</v>
      </c>
      <c r="B335" s="11" t="s">
        <v>4</v>
      </c>
      <c r="C335" s="10" t="s">
        <v>5</v>
      </c>
      <c r="D335" s="11" t="s">
        <v>6</v>
      </c>
      <c r="E335" s="11" t="s">
        <v>7</v>
      </c>
      <c r="F335" s="2"/>
      <c r="G335" s="9" t="s">
        <v>3</v>
      </c>
      <c r="H335" s="11" t="s">
        <v>4</v>
      </c>
      <c r="I335" s="10" t="s">
        <v>5</v>
      </c>
      <c r="J335" s="11" t="s">
        <v>6</v>
      </c>
      <c r="K335" s="11" t="s">
        <v>7</v>
      </c>
    </row>
    <row r="336" spans="1:11" x14ac:dyDescent="0.25">
      <c r="A336" s="3"/>
      <c r="B336" s="12"/>
      <c r="C336" s="3"/>
      <c r="D336" s="12" t="e">
        <f>VLOOKUP(A336,'INSUMOS PREÇO'!$A:$B,2,TRUE)</f>
        <v>#N/A</v>
      </c>
      <c r="E336" s="42" t="e">
        <f>D336*B336</f>
        <v>#N/A</v>
      </c>
      <c r="G336" s="3"/>
      <c r="H336" s="12"/>
      <c r="I336" s="3"/>
      <c r="J336" s="12" t="e">
        <f>VLOOKUP(G336,'INSUMOS PREÇO'!$A:$B,2,TRUE)</f>
        <v>#N/A</v>
      </c>
      <c r="K336" s="42" t="e">
        <f>J336*H336</f>
        <v>#N/A</v>
      </c>
    </row>
    <row r="337" spans="1:11" x14ac:dyDescent="0.25">
      <c r="A337" s="3"/>
      <c r="B337" s="12"/>
      <c r="C337" s="3"/>
      <c r="D337" s="12" t="e">
        <f>VLOOKUP(A337,'INSUMOS PREÇO'!$A:$B,2,TRUE)</f>
        <v>#N/A</v>
      </c>
      <c r="E337" s="42" t="e">
        <f t="shared" ref="E337:E352" si="50">D337*B337</f>
        <v>#N/A</v>
      </c>
      <c r="G337" s="3"/>
      <c r="H337" s="12"/>
      <c r="I337" s="3"/>
      <c r="J337" s="12" t="e">
        <f>VLOOKUP(G337,'INSUMOS PREÇO'!$A:$B,2,TRUE)</f>
        <v>#N/A</v>
      </c>
      <c r="K337" s="42" t="e">
        <f t="shared" ref="K337:K352" si="51">J337*H337</f>
        <v>#N/A</v>
      </c>
    </row>
    <row r="338" spans="1:11" x14ac:dyDescent="0.25">
      <c r="A338" s="3"/>
      <c r="B338" s="12"/>
      <c r="C338" s="3"/>
      <c r="D338" s="12" t="e">
        <f>VLOOKUP(A338,'INSUMOS PREÇO'!$A:$B,2,TRUE)</f>
        <v>#N/A</v>
      </c>
      <c r="E338" s="42" t="e">
        <f t="shared" si="50"/>
        <v>#N/A</v>
      </c>
      <c r="G338" s="3"/>
      <c r="H338" s="12"/>
      <c r="I338" s="3"/>
      <c r="J338" s="12" t="e">
        <f>VLOOKUP(G338,'INSUMOS PREÇO'!$A:$B,2,TRUE)</f>
        <v>#N/A</v>
      </c>
      <c r="K338" s="42" t="e">
        <f t="shared" si="51"/>
        <v>#N/A</v>
      </c>
    </row>
    <row r="339" spans="1:11" x14ac:dyDescent="0.25">
      <c r="A339" s="3"/>
      <c r="B339" s="12"/>
      <c r="C339" s="3"/>
      <c r="D339" s="12" t="e">
        <f>VLOOKUP(A339,'INSUMOS PREÇO'!$A:$B,2,TRUE)</f>
        <v>#N/A</v>
      </c>
      <c r="E339" s="42" t="e">
        <f t="shared" si="50"/>
        <v>#N/A</v>
      </c>
      <c r="G339" s="3"/>
      <c r="H339" s="12"/>
      <c r="I339" s="3"/>
      <c r="J339" s="12" t="e">
        <f>VLOOKUP(G339,'INSUMOS PREÇO'!$A:$B,2,TRUE)</f>
        <v>#N/A</v>
      </c>
      <c r="K339" s="42" t="e">
        <f t="shared" si="51"/>
        <v>#N/A</v>
      </c>
    </row>
    <row r="340" spans="1:11" x14ac:dyDescent="0.25">
      <c r="A340" s="3"/>
      <c r="B340" s="12"/>
      <c r="C340" s="3"/>
      <c r="D340" s="12" t="e">
        <f>VLOOKUP(A340,'INSUMOS PREÇO'!$A:$B,2,TRUE)</f>
        <v>#N/A</v>
      </c>
      <c r="E340" s="42" t="e">
        <f t="shared" si="50"/>
        <v>#N/A</v>
      </c>
      <c r="G340" s="3"/>
      <c r="H340" s="12"/>
      <c r="I340" s="3"/>
      <c r="J340" s="12" t="e">
        <f>VLOOKUP(G340,'INSUMOS PREÇO'!$A:$B,2,TRUE)</f>
        <v>#N/A</v>
      </c>
      <c r="K340" s="42" t="e">
        <f t="shared" si="51"/>
        <v>#N/A</v>
      </c>
    </row>
    <row r="341" spans="1:11" x14ac:dyDescent="0.25">
      <c r="A341" s="3"/>
      <c r="B341" s="12"/>
      <c r="C341" s="3"/>
      <c r="D341" s="12" t="e">
        <f>VLOOKUP(A341,'INSUMOS PREÇO'!$A:$B,2,TRUE)</f>
        <v>#N/A</v>
      </c>
      <c r="E341" s="42" t="e">
        <f t="shared" si="50"/>
        <v>#N/A</v>
      </c>
      <c r="G341" s="3"/>
      <c r="H341" s="12"/>
      <c r="I341" s="3"/>
      <c r="J341" s="12" t="e">
        <f>VLOOKUP(G341,'INSUMOS PREÇO'!$A:$B,2,TRUE)</f>
        <v>#N/A</v>
      </c>
      <c r="K341" s="42" t="e">
        <f t="shared" si="51"/>
        <v>#N/A</v>
      </c>
    </row>
    <row r="342" spans="1:11" x14ac:dyDescent="0.25">
      <c r="A342" s="3"/>
      <c r="B342" s="12"/>
      <c r="C342" s="3"/>
      <c r="D342" s="12" t="e">
        <f>VLOOKUP(A342,'INSUMOS PREÇO'!$A:$B,2,TRUE)</f>
        <v>#N/A</v>
      </c>
      <c r="E342" s="42" t="e">
        <f t="shared" si="50"/>
        <v>#N/A</v>
      </c>
      <c r="G342" s="3"/>
      <c r="H342" s="12"/>
      <c r="I342" s="3"/>
      <c r="J342" s="12" t="e">
        <f>VLOOKUP(G342,'INSUMOS PREÇO'!$A:$B,2,TRUE)</f>
        <v>#N/A</v>
      </c>
      <c r="K342" s="42" t="e">
        <f t="shared" si="51"/>
        <v>#N/A</v>
      </c>
    </row>
    <row r="343" spans="1:11" x14ac:dyDescent="0.25">
      <c r="A343" s="3"/>
      <c r="B343" s="12"/>
      <c r="C343" s="3"/>
      <c r="D343" s="12" t="e">
        <f>VLOOKUP(A343,'INSUMOS PREÇO'!$A:$B,2,TRUE)</f>
        <v>#N/A</v>
      </c>
      <c r="E343" s="42" t="e">
        <f t="shared" si="50"/>
        <v>#N/A</v>
      </c>
      <c r="G343" s="3"/>
      <c r="H343" s="12"/>
      <c r="I343" s="3"/>
      <c r="J343" s="12" t="e">
        <f>VLOOKUP(G343,'INSUMOS PREÇO'!$A:$B,2,TRUE)</f>
        <v>#N/A</v>
      </c>
      <c r="K343" s="42" t="e">
        <f t="shared" si="51"/>
        <v>#N/A</v>
      </c>
    </row>
    <row r="344" spans="1:11" x14ac:dyDescent="0.25">
      <c r="A344" s="3"/>
      <c r="B344" s="12"/>
      <c r="C344" s="3"/>
      <c r="D344" s="12" t="e">
        <f>VLOOKUP(A344,'INSUMOS PREÇO'!$A:$B,2,TRUE)</f>
        <v>#N/A</v>
      </c>
      <c r="E344" s="42" t="e">
        <f t="shared" si="50"/>
        <v>#N/A</v>
      </c>
      <c r="G344" s="3"/>
      <c r="H344" s="12"/>
      <c r="I344" s="3"/>
      <c r="J344" s="12" t="e">
        <f>VLOOKUP(G344,'INSUMOS PREÇO'!$A:$B,2,TRUE)</f>
        <v>#N/A</v>
      </c>
      <c r="K344" s="42" t="e">
        <f t="shared" si="51"/>
        <v>#N/A</v>
      </c>
    </row>
    <row r="345" spans="1:11" s="2" customFormat="1" x14ac:dyDescent="0.25">
      <c r="A345" s="3"/>
      <c r="B345" s="12"/>
      <c r="C345" s="3"/>
      <c r="D345" s="12" t="e">
        <f>VLOOKUP(A345,'INSUMOS PREÇO'!$A:$B,2,TRUE)</f>
        <v>#N/A</v>
      </c>
      <c r="E345" s="42" t="e">
        <f t="shared" si="50"/>
        <v>#N/A</v>
      </c>
      <c r="F345" s="1"/>
      <c r="G345" s="3"/>
      <c r="H345" s="12"/>
      <c r="I345" s="3"/>
      <c r="J345" s="12" t="e">
        <f>VLOOKUP(G345,'INSUMOS PREÇO'!$A:$B,2,TRUE)</f>
        <v>#N/A</v>
      </c>
      <c r="K345" s="42" t="e">
        <f t="shared" si="51"/>
        <v>#N/A</v>
      </c>
    </row>
    <row r="346" spans="1:11" x14ac:dyDescent="0.25">
      <c r="A346" s="3"/>
      <c r="B346" s="12"/>
      <c r="C346" s="3"/>
      <c r="D346" s="12" t="e">
        <f>VLOOKUP(A346,'INSUMOS PREÇO'!$A:$B,2,TRUE)</f>
        <v>#N/A</v>
      </c>
      <c r="E346" s="42" t="e">
        <f t="shared" si="50"/>
        <v>#N/A</v>
      </c>
      <c r="G346" s="3"/>
      <c r="H346" s="12"/>
      <c r="I346" s="3"/>
      <c r="J346" s="12" t="e">
        <f>VLOOKUP(G346,'INSUMOS PREÇO'!$A:$B,2,TRUE)</f>
        <v>#N/A</v>
      </c>
      <c r="K346" s="42" t="e">
        <f t="shared" si="51"/>
        <v>#N/A</v>
      </c>
    </row>
    <row r="347" spans="1:11" x14ac:dyDescent="0.25">
      <c r="A347" s="3"/>
      <c r="B347" s="12"/>
      <c r="C347" s="3"/>
      <c r="D347" s="12" t="e">
        <f>VLOOKUP(A347,'INSUMOS PREÇO'!$A:$B,2,TRUE)</f>
        <v>#N/A</v>
      </c>
      <c r="E347" s="42" t="e">
        <f t="shared" si="50"/>
        <v>#N/A</v>
      </c>
      <c r="G347" s="3"/>
      <c r="H347" s="12"/>
      <c r="I347" s="3"/>
      <c r="J347" s="12" t="e">
        <f>VLOOKUP(G347,'INSUMOS PREÇO'!$A:$B,2,TRUE)</f>
        <v>#N/A</v>
      </c>
      <c r="K347" s="42" t="e">
        <f t="shared" si="51"/>
        <v>#N/A</v>
      </c>
    </row>
    <row r="348" spans="1:11" x14ac:dyDescent="0.25">
      <c r="A348" s="3"/>
      <c r="B348" s="12"/>
      <c r="C348" s="3"/>
      <c r="D348" s="12" t="e">
        <f>VLOOKUP(A348,'INSUMOS PREÇO'!$A:$B,2,TRUE)</f>
        <v>#N/A</v>
      </c>
      <c r="E348" s="42" t="e">
        <f t="shared" si="50"/>
        <v>#N/A</v>
      </c>
      <c r="G348" s="3"/>
      <c r="H348" s="12"/>
      <c r="I348" s="3"/>
      <c r="J348" s="12" t="e">
        <f>VLOOKUP(G348,'INSUMOS PREÇO'!$A:$B,2,TRUE)</f>
        <v>#N/A</v>
      </c>
      <c r="K348" s="42" t="e">
        <f t="shared" si="51"/>
        <v>#N/A</v>
      </c>
    </row>
    <row r="349" spans="1:11" x14ac:dyDescent="0.25">
      <c r="A349" s="3"/>
      <c r="B349" s="12"/>
      <c r="C349" s="3"/>
      <c r="D349" s="12" t="e">
        <f>VLOOKUP(A349,'INSUMOS PREÇO'!$A:$B,2,TRUE)</f>
        <v>#N/A</v>
      </c>
      <c r="E349" s="42" t="e">
        <f t="shared" si="50"/>
        <v>#N/A</v>
      </c>
      <c r="G349" s="3"/>
      <c r="H349" s="12"/>
      <c r="I349" s="3"/>
      <c r="J349" s="12" t="e">
        <f>VLOOKUP(G349,'INSUMOS PREÇO'!$A:$B,2,TRUE)</f>
        <v>#N/A</v>
      </c>
      <c r="K349" s="42" t="e">
        <f t="shared" si="51"/>
        <v>#N/A</v>
      </c>
    </row>
    <row r="350" spans="1:11" x14ac:dyDescent="0.25">
      <c r="A350" s="3"/>
      <c r="B350" s="12"/>
      <c r="C350" s="3"/>
      <c r="D350" s="12" t="e">
        <f>VLOOKUP(A350,'INSUMOS PREÇO'!$A:$B,2,TRUE)</f>
        <v>#N/A</v>
      </c>
      <c r="E350" s="42" t="e">
        <f t="shared" si="50"/>
        <v>#N/A</v>
      </c>
      <c r="G350" s="3"/>
      <c r="H350" s="12"/>
      <c r="I350" s="3"/>
      <c r="J350" s="12" t="e">
        <f>VLOOKUP(G350,'INSUMOS PREÇO'!$A:$B,2,TRUE)</f>
        <v>#N/A</v>
      </c>
      <c r="K350" s="42" t="e">
        <f t="shared" si="51"/>
        <v>#N/A</v>
      </c>
    </row>
    <row r="351" spans="1:11" x14ac:dyDescent="0.25">
      <c r="A351" s="3"/>
      <c r="B351" s="12"/>
      <c r="C351" s="3"/>
      <c r="D351" s="12" t="e">
        <f>VLOOKUP(A351,'INSUMOS PREÇO'!$A:$B,2,TRUE)</f>
        <v>#N/A</v>
      </c>
      <c r="E351" s="42" t="e">
        <f t="shared" si="50"/>
        <v>#N/A</v>
      </c>
      <c r="G351" s="3"/>
      <c r="H351" s="12"/>
      <c r="I351" s="3"/>
      <c r="J351" s="12" t="e">
        <f>VLOOKUP(G351,'INSUMOS PREÇO'!$A:$B,2,TRUE)</f>
        <v>#N/A</v>
      </c>
      <c r="K351" s="42" t="e">
        <f t="shared" si="51"/>
        <v>#N/A</v>
      </c>
    </row>
    <row r="352" spans="1:11" x14ac:dyDescent="0.25">
      <c r="A352" s="3"/>
      <c r="B352" s="12"/>
      <c r="C352" s="3" t="s">
        <v>116</v>
      </c>
      <c r="D352" s="12" t="e">
        <f>VLOOKUP(A352,'INSUMOS PREÇO'!$A:$B,2,TRUE)</f>
        <v>#N/A</v>
      </c>
      <c r="E352" s="42" t="e">
        <f t="shared" si="50"/>
        <v>#N/A</v>
      </c>
      <c r="G352" s="3"/>
      <c r="H352" s="12"/>
      <c r="I352" s="3"/>
      <c r="J352" s="12" t="e">
        <f>VLOOKUP(G352,'INSUMOS PREÇO'!$A:$B,2,TRUE)</f>
        <v>#N/A</v>
      </c>
      <c r="K352" s="42" t="e">
        <f t="shared" si="51"/>
        <v>#N/A</v>
      </c>
    </row>
  </sheetData>
  <pageMargins left="0.25" right="0.25" top="0.75" bottom="0.75" header="0.3" footer="0.3"/>
  <pageSetup paperSize="9" scale="5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showGridLines="0" topLeftCell="A205" workbookViewId="0">
      <selection activeCell="B32" sqref="B32"/>
    </sheetView>
  </sheetViews>
  <sheetFormatPr defaultColWidth="11" defaultRowHeight="15.75" x14ac:dyDescent="0.25"/>
  <cols>
    <col min="1" max="1" width="37.875" bestFit="1" customWidth="1"/>
    <col min="2" max="2" width="12" bestFit="1" customWidth="1"/>
    <col min="3" max="3" width="7.125" bestFit="1" customWidth="1"/>
    <col min="4" max="4" width="9.625" bestFit="1" customWidth="1"/>
    <col min="5" max="5" width="12" bestFit="1" customWidth="1"/>
    <col min="6" max="6" width="18" bestFit="1" customWidth="1"/>
    <col min="7" max="7" width="12" bestFit="1" customWidth="1"/>
    <col min="8" max="8" width="7.125" bestFit="1" customWidth="1"/>
    <col min="9" max="9" width="8.375" bestFit="1" customWidth="1"/>
    <col min="10" max="10" width="12" bestFit="1" customWidth="1"/>
  </cols>
  <sheetData>
    <row r="1" spans="1:6" s="1" customFormat="1" ht="21.95" customHeight="1" x14ac:dyDescent="0.25">
      <c r="A1" s="64" t="s">
        <v>41</v>
      </c>
      <c r="B1" s="65"/>
      <c r="C1" s="65"/>
      <c r="D1" s="65"/>
      <c r="E1" s="65"/>
    </row>
    <row r="2" spans="1:6" s="1" customFormat="1" ht="18.75" x14ac:dyDescent="0.25">
      <c r="A2" s="6" t="s">
        <v>10</v>
      </c>
      <c r="B2" s="7" t="s">
        <v>0</v>
      </c>
      <c r="C2" s="6" t="s">
        <v>2</v>
      </c>
      <c r="D2" s="6" t="s">
        <v>9</v>
      </c>
      <c r="E2" s="8" t="s">
        <v>1</v>
      </c>
    </row>
    <row r="3" spans="1:6" s="18" customFormat="1" ht="21" x14ac:dyDescent="0.25">
      <c r="A3" s="13" t="s">
        <v>28</v>
      </c>
      <c r="B3" s="14">
        <v>49.9</v>
      </c>
      <c r="C3" s="15">
        <f>B3/E3</f>
        <v>1.6150179407105281</v>
      </c>
      <c r="D3" s="16">
        <f>E3/B3</f>
        <v>0.61918816800267207</v>
      </c>
      <c r="E3" s="17">
        <f>SUM(E5:E26)</f>
        <v>30.897489583333336</v>
      </c>
      <c r="F3" s="24"/>
    </row>
    <row r="4" spans="1:6" s="1" customFormat="1" ht="31.5" x14ac:dyDescent="0.25">
      <c r="A4" s="9" t="s">
        <v>3</v>
      </c>
      <c r="B4" s="9" t="s">
        <v>4</v>
      </c>
      <c r="C4" s="10" t="s">
        <v>5</v>
      </c>
      <c r="D4" s="9" t="s">
        <v>6</v>
      </c>
      <c r="E4" s="10" t="s">
        <v>7</v>
      </c>
    </row>
    <row r="5" spans="1:6" s="1" customFormat="1" x14ac:dyDescent="0.25">
      <c r="A5" s="3" t="s">
        <v>12</v>
      </c>
      <c r="B5" s="3">
        <v>0.1</v>
      </c>
      <c r="C5" s="3" t="s">
        <v>8</v>
      </c>
      <c r="D5" s="3">
        <f>VLOOKUP(A5,'INSUMOS PREÇO'!$A:$B,2,FALSE)</f>
        <v>4.2409791666666674</v>
      </c>
      <c r="E5" s="4">
        <f>D5*B5</f>
        <v>0.42409791666666674</v>
      </c>
    </row>
    <row r="6" spans="1:6" s="1" customFormat="1" x14ac:dyDescent="0.25">
      <c r="A6" s="3" t="s">
        <v>14</v>
      </c>
      <c r="B6" s="3">
        <v>0.06</v>
      </c>
      <c r="C6" s="3" t="s">
        <v>8</v>
      </c>
      <c r="D6" s="3">
        <f>VLOOKUP(A6,'INSUMOS PREÇO'!$A:$B,2,FALSE)</f>
        <v>63.05</v>
      </c>
      <c r="E6" s="4">
        <f t="shared" ref="E6:E7" si="0">D6*B6</f>
        <v>3.7829999999999995</v>
      </c>
    </row>
    <row r="7" spans="1:6" s="1" customFormat="1" x14ac:dyDescent="0.25">
      <c r="A7" s="3" t="s">
        <v>15</v>
      </c>
      <c r="B7" s="3">
        <v>1</v>
      </c>
      <c r="C7" s="3" t="s">
        <v>5</v>
      </c>
      <c r="D7" s="3">
        <f>VLOOKUP(A7,'INSUMOS PREÇO'!$A:$B,2,FALSE)</f>
        <v>0.56000000000000005</v>
      </c>
      <c r="E7" s="4">
        <f t="shared" si="0"/>
        <v>0.56000000000000005</v>
      </c>
    </row>
    <row r="8" spans="1:6" s="25" customFormat="1" x14ac:dyDescent="0.25"/>
    <row r="9" spans="1:6" s="1" customFormat="1" ht="18.75" x14ac:dyDescent="0.25">
      <c r="A9" s="38" t="s">
        <v>10</v>
      </c>
      <c r="B9" s="39" t="s">
        <v>0</v>
      </c>
      <c r="C9" s="38" t="s">
        <v>2</v>
      </c>
      <c r="D9" s="38" t="s">
        <v>9</v>
      </c>
      <c r="E9" s="40" t="s">
        <v>1</v>
      </c>
    </row>
    <row r="10" spans="1:6" ht="21" x14ac:dyDescent="0.25">
      <c r="A10" s="22" t="s">
        <v>85</v>
      </c>
      <c r="B10" s="23">
        <v>22.9</v>
      </c>
      <c r="C10" s="15">
        <f>B10/E10</f>
        <v>3.3010922254653199</v>
      </c>
      <c r="D10" s="16">
        <f>E10/B10</f>
        <v>0.30293004002911206</v>
      </c>
      <c r="E10" s="17">
        <f>SUM(E12:E17)</f>
        <v>6.9370979166666658</v>
      </c>
    </row>
    <row r="11" spans="1:6" ht="31.5" x14ac:dyDescent="0.25">
      <c r="A11" s="9" t="s">
        <v>3</v>
      </c>
      <c r="B11" s="9" t="s">
        <v>4</v>
      </c>
      <c r="C11" s="10" t="s">
        <v>5</v>
      </c>
      <c r="D11" s="9" t="s">
        <v>6</v>
      </c>
      <c r="E11" s="10" t="s">
        <v>7</v>
      </c>
    </row>
    <row r="12" spans="1:6" x14ac:dyDescent="0.25">
      <c r="A12" s="3" t="s">
        <v>12</v>
      </c>
      <c r="B12" s="3">
        <v>0.1</v>
      </c>
      <c r="C12" s="3" t="s">
        <v>8</v>
      </c>
      <c r="D12" s="3">
        <f>VLOOKUP(A12,'INSUMOS PREÇO'!$A:$B,2,FALSE)</f>
        <v>4.2409791666666674</v>
      </c>
      <c r="E12" s="4">
        <f>D12*B12</f>
        <v>0.42409791666666674</v>
      </c>
    </row>
    <row r="13" spans="1:6" x14ac:dyDescent="0.25">
      <c r="A13" s="3" t="s">
        <v>14</v>
      </c>
      <c r="B13" s="3">
        <v>0.06</v>
      </c>
      <c r="C13" s="3" t="s">
        <v>8</v>
      </c>
      <c r="D13" s="3">
        <f>VLOOKUP(A13,'INSUMOS PREÇO'!$A:$B,2,FALSE)</f>
        <v>63.05</v>
      </c>
      <c r="E13" s="4">
        <f t="shared" ref="E13:E17" si="1">D13*B13</f>
        <v>3.7829999999999995</v>
      </c>
    </row>
    <row r="14" spans="1:6" x14ac:dyDescent="0.25">
      <c r="A14" s="3" t="s">
        <v>15</v>
      </c>
      <c r="B14" s="3">
        <v>1</v>
      </c>
      <c r="C14" s="3" t="s">
        <v>5</v>
      </c>
      <c r="D14" s="3">
        <f>VLOOKUP(A14,'INSUMOS PREÇO'!$A:$B,2,FALSE)</f>
        <v>0.56000000000000005</v>
      </c>
      <c r="E14" s="4">
        <f t="shared" si="1"/>
        <v>0.56000000000000005</v>
      </c>
    </row>
    <row r="15" spans="1:6" x14ac:dyDescent="0.25">
      <c r="A15" s="3" t="s">
        <v>65</v>
      </c>
      <c r="B15" s="3">
        <v>1</v>
      </c>
      <c r="C15" s="3" t="s">
        <v>5</v>
      </c>
      <c r="D15" s="3">
        <f>VLOOKUP(A15,'INSUMOS PREÇO'!$A:$B,2,FALSE)</f>
        <v>0.67</v>
      </c>
      <c r="E15" s="4">
        <f t="shared" si="1"/>
        <v>0.67</v>
      </c>
    </row>
    <row r="16" spans="1:6" x14ac:dyDescent="0.25">
      <c r="A16" s="3" t="s">
        <v>58</v>
      </c>
      <c r="B16" s="3">
        <v>1</v>
      </c>
      <c r="C16" s="3" t="s">
        <v>5</v>
      </c>
      <c r="D16" s="3">
        <f>VLOOKUP(A16,'INSUMOS PREÇO'!$A:$B,2,FALSE)</f>
        <v>0.5</v>
      </c>
      <c r="E16" s="4">
        <f t="shared" si="1"/>
        <v>0.5</v>
      </c>
    </row>
    <row r="17" spans="1:8" x14ac:dyDescent="0.25">
      <c r="A17" s="3" t="s">
        <v>86</v>
      </c>
      <c r="B17" s="3">
        <v>1</v>
      </c>
      <c r="C17" s="3" t="s">
        <v>5</v>
      </c>
      <c r="D17" s="3">
        <f>VLOOKUP(A17,'INSUMOS PREÇO'!$A:$B,2,FALSE)</f>
        <v>1</v>
      </c>
      <c r="E17" s="4">
        <f t="shared" si="1"/>
        <v>1</v>
      </c>
    </row>
    <row r="18" spans="1:8" ht="21" x14ac:dyDescent="0.25">
      <c r="A18" s="13" t="s">
        <v>29</v>
      </c>
      <c r="B18" s="14"/>
      <c r="C18" s="15"/>
      <c r="D18" s="16"/>
      <c r="E18" s="17"/>
    </row>
    <row r="19" spans="1:8" x14ac:dyDescent="0.25">
      <c r="A19" s="3" t="s">
        <v>12</v>
      </c>
      <c r="B19" s="3">
        <v>0.2</v>
      </c>
      <c r="C19" s="3" t="s">
        <v>8</v>
      </c>
      <c r="D19" s="3">
        <f>VLOOKUP(A19,'INSUMOS PREÇO'!$A:$B,2,FALSE)</f>
        <v>4.2409791666666674</v>
      </c>
      <c r="E19" s="4">
        <f>D19*B19</f>
        <v>0.84819583333333348</v>
      </c>
      <c r="H19" s="30"/>
    </row>
    <row r="20" spans="1:8" x14ac:dyDescent="0.25">
      <c r="A20" s="3" t="s">
        <v>14</v>
      </c>
      <c r="B20" s="3">
        <v>0.06</v>
      </c>
      <c r="C20" s="3" t="s">
        <v>8</v>
      </c>
      <c r="D20" s="3">
        <f>VLOOKUP(A20,'INSUMOS PREÇO'!$A:$B,2,FALSE)</f>
        <v>63.05</v>
      </c>
      <c r="E20" s="4">
        <f t="shared" ref="E20:E26" si="2">D20*B20</f>
        <v>3.7829999999999995</v>
      </c>
    </row>
    <row r="21" spans="1:8" x14ac:dyDescent="0.25">
      <c r="A21" s="3" t="s">
        <v>34</v>
      </c>
      <c r="B21" s="3">
        <v>0.06</v>
      </c>
      <c r="C21" s="3" t="s">
        <v>8</v>
      </c>
      <c r="D21" s="3">
        <f>VLOOKUP(A21,'INSUMOS PREÇO'!$A:$B,2,FALSE)</f>
        <v>63.050000000000004</v>
      </c>
      <c r="E21" s="33">
        <f>D21*B21</f>
        <v>3.7829999999999999</v>
      </c>
    </row>
    <row r="22" spans="1:8" x14ac:dyDescent="0.25">
      <c r="A22" s="3" t="s">
        <v>13</v>
      </c>
      <c r="B22" s="3">
        <v>0.08</v>
      </c>
      <c r="C22" s="3" t="s">
        <v>8</v>
      </c>
      <c r="D22" s="3">
        <f>VLOOKUP(A22,'INSUMOS PREÇO'!$A:$B,2,FALSE)</f>
        <v>20.9</v>
      </c>
      <c r="E22" s="4">
        <f>D22*B22</f>
        <v>1.6719999999999999</v>
      </c>
    </row>
    <row r="23" spans="1:8" x14ac:dyDescent="0.25">
      <c r="A23" s="3" t="s">
        <v>31</v>
      </c>
      <c r="B23" s="3">
        <v>1</v>
      </c>
      <c r="C23" s="3" t="s">
        <v>5</v>
      </c>
      <c r="D23" s="3">
        <f>VLOOKUP(A23,'INSUMOS PREÇO'!$A:$B,2,FALSE)</f>
        <v>0.67</v>
      </c>
      <c r="E23" s="4">
        <f t="shared" si="2"/>
        <v>0.67</v>
      </c>
    </row>
    <row r="24" spans="1:8" x14ac:dyDescent="0.25">
      <c r="A24" s="3" t="s">
        <v>58</v>
      </c>
      <c r="B24" s="3">
        <v>1</v>
      </c>
      <c r="C24" s="3" t="s">
        <v>5</v>
      </c>
      <c r="D24" s="3">
        <f>VLOOKUP(A24,'INSUMOS PREÇO'!$A:$B,2,FALSE)</f>
        <v>0.5</v>
      </c>
      <c r="E24" s="4">
        <f t="shared" si="2"/>
        <v>0.5</v>
      </c>
    </row>
    <row r="25" spans="1:8" ht="21" x14ac:dyDescent="0.25">
      <c r="A25" s="13" t="s">
        <v>42</v>
      </c>
      <c r="B25" s="14"/>
      <c r="C25" s="15"/>
      <c r="D25" s="16"/>
      <c r="E25" s="17"/>
    </row>
    <row r="26" spans="1:8" x14ac:dyDescent="0.25">
      <c r="A26" s="3" t="s">
        <v>86</v>
      </c>
      <c r="B26" s="3">
        <v>1</v>
      </c>
      <c r="C26" s="3" t="s">
        <v>5</v>
      </c>
      <c r="D26" s="3">
        <f>VLOOKUP(A26,'INSUMOS PREÇO'!$A:$B,2,FALSE)</f>
        <v>1</v>
      </c>
      <c r="E26" s="4">
        <f t="shared" si="2"/>
        <v>1</v>
      </c>
    </row>
    <row r="27" spans="1:8" s="25" customFormat="1" x14ac:dyDescent="0.25"/>
    <row r="28" spans="1:8" ht="21" x14ac:dyDescent="0.25">
      <c r="A28" s="66" t="s">
        <v>43</v>
      </c>
      <c r="B28" s="67"/>
      <c r="C28" s="67"/>
      <c r="D28" s="67"/>
      <c r="E28" s="67"/>
    </row>
    <row r="29" spans="1:8" ht="18.75" x14ac:dyDescent="0.25">
      <c r="A29" s="6" t="s">
        <v>10</v>
      </c>
      <c r="B29" s="7" t="s">
        <v>0</v>
      </c>
      <c r="C29" s="6" t="s">
        <v>2</v>
      </c>
      <c r="D29" s="6" t="s">
        <v>9</v>
      </c>
      <c r="E29" s="8" t="s">
        <v>1</v>
      </c>
    </row>
    <row r="30" spans="1:8" ht="21" x14ac:dyDescent="0.25">
      <c r="A30" s="13" t="s">
        <v>29</v>
      </c>
      <c r="B30" s="14">
        <v>45.9</v>
      </c>
      <c r="C30" s="15">
        <f>B30/E30</f>
        <v>2.1187031521094615</v>
      </c>
      <c r="D30" s="16">
        <f>E30/B30</f>
        <v>0.47198683732752361</v>
      </c>
      <c r="E30" s="17">
        <f>SUM(E32:E44)</f>
        <v>21.664195833333334</v>
      </c>
    </row>
    <row r="31" spans="1:8" x14ac:dyDescent="0.25">
      <c r="A31" s="3" t="s">
        <v>12</v>
      </c>
      <c r="B31" s="3">
        <v>0.2</v>
      </c>
      <c r="C31" s="3" t="s">
        <v>8</v>
      </c>
      <c r="D31" s="3">
        <f>VLOOKUP(A31,'INSUMOS PREÇO'!$A:$B,2,FALSE)</f>
        <v>4.2409791666666674</v>
      </c>
      <c r="E31" s="4">
        <f>D31*B31</f>
        <v>0.84819583333333348</v>
      </c>
    </row>
    <row r="32" spans="1:8" x14ac:dyDescent="0.25">
      <c r="A32" s="3" t="s">
        <v>14</v>
      </c>
      <c r="B32" s="3">
        <v>0.06</v>
      </c>
      <c r="C32" s="3" t="s">
        <v>8</v>
      </c>
      <c r="D32" s="3">
        <f>VLOOKUP(A32,'INSUMOS PREÇO'!$A:$B,2,FALSE)</f>
        <v>63.05</v>
      </c>
      <c r="E32" s="4">
        <f t="shared" ref="E32" si="3">D32*B32</f>
        <v>3.7829999999999995</v>
      </c>
    </row>
    <row r="33" spans="1:5" x14ac:dyDescent="0.25">
      <c r="A33" s="3" t="s">
        <v>34</v>
      </c>
      <c r="B33" s="3">
        <v>0.06</v>
      </c>
      <c r="C33" s="3" t="s">
        <v>8</v>
      </c>
      <c r="D33" s="3">
        <f>VLOOKUP(A33,'INSUMOS PREÇO'!$A:$B,2,FALSE)</f>
        <v>63.050000000000004</v>
      </c>
      <c r="E33" s="4">
        <f>D33*B33</f>
        <v>3.7829999999999999</v>
      </c>
    </row>
    <row r="34" spans="1:5" x14ac:dyDescent="0.25">
      <c r="A34" s="3" t="s">
        <v>13</v>
      </c>
      <c r="B34" s="3">
        <v>0.08</v>
      </c>
      <c r="C34" s="3" t="s">
        <v>8</v>
      </c>
      <c r="D34" s="3">
        <f>VLOOKUP(A34,'INSUMOS PREÇO'!$A:$B,2,FALSE)</f>
        <v>20.9</v>
      </c>
      <c r="E34" s="4">
        <f>D34*B34</f>
        <v>1.6719999999999999</v>
      </c>
    </row>
    <row r="35" spans="1:5" x14ac:dyDescent="0.25">
      <c r="A35" s="3" t="s">
        <v>31</v>
      </c>
      <c r="B35" s="3">
        <v>1</v>
      </c>
      <c r="C35" s="3" t="s">
        <v>5</v>
      </c>
      <c r="D35" s="3">
        <f>VLOOKUP(A35,'INSUMOS PREÇO'!$A:$B,2,FALSE)</f>
        <v>0.67</v>
      </c>
      <c r="E35" s="4">
        <f t="shared" ref="E35" si="4">D35*B35</f>
        <v>0.67</v>
      </c>
    </row>
    <row r="36" spans="1:5" x14ac:dyDescent="0.25">
      <c r="A36" s="3" t="s">
        <v>58</v>
      </c>
      <c r="B36" s="3">
        <v>1</v>
      </c>
      <c r="C36" s="3" t="s">
        <v>5</v>
      </c>
      <c r="D36" s="3">
        <f>VLOOKUP(A36,'INSUMOS PREÇO'!$A:$B,2,FALSE)</f>
        <v>0.5</v>
      </c>
      <c r="E36" s="4">
        <f t="shared" ref="E36" si="5">D36*B36</f>
        <v>0.5</v>
      </c>
    </row>
    <row r="37" spans="1:5" ht="21" x14ac:dyDescent="0.25">
      <c r="A37" s="13" t="s">
        <v>29</v>
      </c>
      <c r="B37" s="14"/>
      <c r="C37" s="15"/>
      <c r="D37" s="16"/>
      <c r="E37" s="17"/>
    </row>
    <row r="38" spans="1:5" x14ac:dyDescent="0.25">
      <c r="A38" s="3" t="s">
        <v>12</v>
      </c>
      <c r="B38" s="3">
        <v>0.2</v>
      </c>
      <c r="C38" s="3" t="s">
        <v>8</v>
      </c>
      <c r="D38" s="3">
        <f>VLOOKUP(A38,'INSUMOS PREÇO'!$A:$B,2,FALSE)</f>
        <v>4.2409791666666674</v>
      </c>
      <c r="E38" s="4">
        <f>D38*B38</f>
        <v>0.84819583333333348</v>
      </c>
    </row>
    <row r="39" spans="1:5" x14ac:dyDescent="0.25">
      <c r="A39" s="3" t="s">
        <v>14</v>
      </c>
      <c r="B39" s="3">
        <v>0.06</v>
      </c>
      <c r="C39" s="3" t="s">
        <v>8</v>
      </c>
      <c r="D39" s="3">
        <f>VLOOKUP(A39,'INSUMOS PREÇO'!$A:$B,2,FALSE)</f>
        <v>63.05</v>
      </c>
      <c r="E39" s="4">
        <f t="shared" ref="E39" si="6">D39*B39</f>
        <v>3.7829999999999995</v>
      </c>
    </row>
    <row r="40" spans="1:5" x14ac:dyDescent="0.25">
      <c r="A40" s="3" t="s">
        <v>34</v>
      </c>
      <c r="B40" s="3">
        <v>0.06</v>
      </c>
      <c r="C40" s="3" t="s">
        <v>8</v>
      </c>
      <c r="D40" s="3">
        <f>VLOOKUP(A40,'INSUMOS PREÇO'!$A:$B,2,FALSE)</f>
        <v>63.050000000000004</v>
      </c>
      <c r="E40" s="4">
        <f>D40*B40</f>
        <v>3.7829999999999999</v>
      </c>
    </row>
    <row r="41" spans="1:5" x14ac:dyDescent="0.25">
      <c r="A41" s="3" t="s">
        <v>13</v>
      </c>
      <c r="B41" s="3">
        <v>0.08</v>
      </c>
      <c r="C41" s="3" t="s">
        <v>8</v>
      </c>
      <c r="D41" s="3">
        <f>VLOOKUP(A41,'INSUMOS PREÇO'!$A:$B,2,FALSE)</f>
        <v>20.9</v>
      </c>
      <c r="E41" s="4">
        <f>D41*B41</f>
        <v>1.6719999999999999</v>
      </c>
    </row>
    <row r="42" spans="1:5" x14ac:dyDescent="0.25">
      <c r="A42" s="3" t="s">
        <v>31</v>
      </c>
      <c r="B42" s="3">
        <v>1</v>
      </c>
      <c r="C42" s="3" t="s">
        <v>5</v>
      </c>
      <c r="D42" s="3">
        <f>VLOOKUP(A42,'INSUMOS PREÇO'!$A:$B,2,FALSE)</f>
        <v>0.67</v>
      </c>
      <c r="E42" s="4">
        <f t="shared" ref="E42:E43" si="7">D42*B42</f>
        <v>0.67</v>
      </c>
    </row>
    <row r="43" spans="1:5" x14ac:dyDescent="0.25">
      <c r="A43" s="3" t="s">
        <v>58</v>
      </c>
      <c r="B43" s="3">
        <v>1</v>
      </c>
      <c r="C43" s="3" t="s">
        <v>5</v>
      </c>
      <c r="D43" s="3">
        <f>VLOOKUP(A43,'INSUMOS PREÇO'!$A:$B,2,FALSE)</f>
        <v>0.5</v>
      </c>
      <c r="E43" s="4">
        <f t="shared" si="7"/>
        <v>0.5</v>
      </c>
    </row>
    <row r="44" spans="1:5" ht="21" x14ac:dyDescent="0.25">
      <c r="A44" s="13" t="s">
        <v>42</v>
      </c>
      <c r="B44" s="14"/>
      <c r="C44" s="15"/>
      <c r="D44" s="16"/>
      <c r="E44" s="17"/>
    </row>
    <row r="45" spans="1:5" x14ac:dyDescent="0.25">
      <c r="A45" s="3" t="s">
        <v>86</v>
      </c>
      <c r="B45" s="3">
        <v>1</v>
      </c>
      <c r="C45" s="3" t="s">
        <v>5</v>
      </c>
      <c r="D45" s="3">
        <f>VLOOKUP(A45,'INSUMOS PREÇO'!$A:$B,2,FALSE)</f>
        <v>1</v>
      </c>
      <c r="E45" s="4">
        <f t="shared" ref="E45" si="8">D45*B45</f>
        <v>1</v>
      </c>
    </row>
    <row r="46" spans="1:5" s="25" customFormat="1" x14ac:dyDescent="0.25"/>
    <row r="47" spans="1:5" ht="18.75" x14ac:dyDescent="0.25">
      <c r="A47" s="6" t="s">
        <v>10</v>
      </c>
      <c r="B47" s="7" t="s">
        <v>0</v>
      </c>
      <c r="C47" s="6" t="s">
        <v>2</v>
      </c>
      <c r="D47" s="6" t="s">
        <v>9</v>
      </c>
      <c r="E47" s="8" t="s">
        <v>1</v>
      </c>
    </row>
    <row r="48" spans="1:5" ht="21" x14ac:dyDescent="0.25">
      <c r="A48" s="13" t="s">
        <v>44</v>
      </c>
      <c r="B48" s="14">
        <v>35.9</v>
      </c>
      <c r="C48" s="15">
        <f>B48/E48</f>
        <v>4.2721841442268742</v>
      </c>
      <c r="D48" s="16">
        <f>E48/B48</f>
        <v>0.23407230733519035</v>
      </c>
      <c r="E48" s="17">
        <f>SUM(E50:E56)</f>
        <v>8.4031958333333332</v>
      </c>
    </row>
    <row r="49" spans="1:5" ht="31.5" x14ac:dyDescent="0.25">
      <c r="A49" s="9" t="s">
        <v>3</v>
      </c>
      <c r="B49" s="9" t="s">
        <v>4</v>
      </c>
      <c r="C49" s="10" t="s">
        <v>5</v>
      </c>
      <c r="D49" s="9" t="s">
        <v>6</v>
      </c>
      <c r="E49" s="10" t="s">
        <v>7</v>
      </c>
    </row>
    <row r="50" spans="1:5" x14ac:dyDescent="0.25">
      <c r="A50" s="3" t="s">
        <v>12</v>
      </c>
      <c r="B50" s="3">
        <v>0.2</v>
      </c>
      <c r="C50" s="3" t="s">
        <v>8</v>
      </c>
      <c r="D50" s="3">
        <f>VLOOKUP(A50,'INSUMOS PREÇO'!$A:$B,2,FALSE)</f>
        <v>4.2409791666666674</v>
      </c>
      <c r="E50" s="4">
        <f>D50*B50</f>
        <v>0.84819583333333348</v>
      </c>
    </row>
    <row r="51" spans="1:5" x14ac:dyDescent="0.25">
      <c r="A51" s="3" t="s">
        <v>45</v>
      </c>
      <c r="B51" s="3">
        <v>0.06</v>
      </c>
      <c r="C51" s="3" t="s">
        <v>8</v>
      </c>
      <c r="D51" s="3">
        <f>VLOOKUP(A51,'INSUMOS PREÇO'!$A:$B,2,FALSE)</f>
        <v>15.5</v>
      </c>
      <c r="E51" s="4">
        <f t="shared" ref="E51:E55" si="9">D51*B51</f>
        <v>0.92999999999999994</v>
      </c>
    </row>
    <row r="52" spans="1:5" x14ac:dyDescent="0.25">
      <c r="A52" s="3" t="s">
        <v>34</v>
      </c>
      <c r="B52" s="3">
        <v>0.06</v>
      </c>
      <c r="C52" s="3" t="s">
        <v>8</v>
      </c>
      <c r="D52" s="3">
        <f>VLOOKUP(A52,'INSUMOS PREÇO'!$A:$B,2,FALSE)</f>
        <v>63.050000000000004</v>
      </c>
      <c r="E52" s="4">
        <f t="shared" si="9"/>
        <v>3.7829999999999999</v>
      </c>
    </row>
    <row r="53" spans="1:5" x14ac:dyDescent="0.25">
      <c r="A53" s="3" t="s">
        <v>13</v>
      </c>
      <c r="B53" s="3">
        <v>0.08</v>
      </c>
      <c r="C53" s="3" t="s">
        <v>8</v>
      </c>
      <c r="D53" s="3">
        <f>VLOOKUP(A53,'INSUMOS PREÇO'!$A:$B,2,FALSE)</f>
        <v>20.9</v>
      </c>
      <c r="E53" s="4">
        <f t="shared" si="9"/>
        <v>1.6719999999999999</v>
      </c>
    </row>
    <row r="54" spans="1:5" x14ac:dyDescent="0.25">
      <c r="A54" s="3" t="s">
        <v>31</v>
      </c>
      <c r="B54" s="3">
        <v>1</v>
      </c>
      <c r="C54" s="3" t="s">
        <v>5</v>
      </c>
      <c r="D54" s="3">
        <f>VLOOKUP(A54,'INSUMOS PREÇO'!$A:$B,2,FALSE)</f>
        <v>0.67</v>
      </c>
      <c r="E54" s="4">
        <f t="shared" si="9"/>
        <v>0.67</v>
      </c>
    </row>
    <row r="55" spans="1:5" x14ac:dyDescent="0.25">
      <c r="A55" s="3" t="s">
        <v>58</v>
      </c>
      <c r="B55" s="3">
        <v>1</v>
      </c>
      <c r="C55" s="3" t="s">
        <v>5</v>
      </c>
      <c r="D55" s="3">
        <f>VLOOKUP(A55,'INSUMOS PREÇO'!$A:$B,2,FALSE)</f>
        <v>0.5</v>
      </c>
      <c r="E55" s="4">
        <f t="shared" si="9"/>
        <v>0.5</v>
      </c>
    </row>
    <row r="69" spans="1:5" ht="18.75" x14ac:dyDescent="0.25">
      <c r="A69" s="6" t="s">
        <v>10</v>
      </c>
      <c r="B69" s="7" t="s">
        <v>0</v>
      </c>
      <c r="C69" s="6" t="s">
        <v>2</v>
      </c>
      <c r="D69" s="6" t="s">
        <v>9</v>
      </c>
      <c r="E69" s="8" t="s">
        <v>1</v>
      </c>
    </row>
    <row r="70" spans="1:5" ht="21" x14ac:dyDescent="0.25">
      <c r="A70" s="13" t="s">
        <v>84</v>
      </c>
      <c r="B70" s="14">
        <v>27.9</v>
      </c>
      <c r="C70" s="15">
        <f>B70/E70</f>
        <v>4.6639919759277833</v>
      </c>
      <c r="D70" s="16">
        <f>E70/B70</f>
        <v>0.21440860215053761</v>
      </c>
      <c r="E70" s="17">
        <f>SUM(E72:E78)</f>
        <v>5.9819999999999993</v>
      </c>
    </row>
    <row r="71" spans="1:5" ht="31.5" x14ac:dyDescent="0.25">
      <c r="A71" s="9" t="s">
        <v>3</v>
      </c>
      <c r="B71" s="9" t="s">
        <v>4</v>
      </c>
      <c r="C71" s="10" t="s">
        <v>5</v>
      </c>
      <c r="D71" s="9" t="s">
        <v>6</v>
      </c>
      <c r="E71" s="10" t="s">
        <v>7</v>
      </c>
    </row>
    <row r="72" spans="1:5" x14ac:dyDescent="0.25">
      <c r="A72" s="3" t="s">
        <v>12</v>
      </c>
      <c r="B72" s="3">
        <v>0.2</v>
      </c>
      <c r="C72" s="3" t="s">
        <v>8</v>
      </c>
      <c r="D72" s="3">
        <v>3.5</v>
      </c>
      <c r="E72" s="4">
        <f>D72*B72</f>
        <v>0.70000000000000007</v>
      </c>
    </row>
    <row r="73" spans="1:5" x14ac:dyDescent="0.25">
      <c r="A73" s="3" t="s">
        <v>75</v>
      </c>
      <c r="B73" s="3">
        <v>0.06</v>
      </c>
      <c r="C73" s="3" t="s">
        <v>8</v>
      </c>
      <c r="D73" s="3">
        <v>25</v>
      </c>
      <c r="E73" s="4">
        <f t="shared" ref="E73:E78" si="10">D73*B73</f>
        <v>1.5</v>
      </c>
    </row>
    <row r="74" spans="1:5" x14ac:dyDescent="0.25">
      <c r="A74" s="3" t="s">
        <v>76</v>
      </c>
      <c r="B74" s="3">
        <v>0.06</v>
      </c>
      <c r="C74" s="3" t="s">
        <v>8</v>
      </c>
      <c r="D74" s="3">
        <v>15.5</v>
      </c>
      <c r="E74" s="4">
        <f t="shared" si="10"/>
        <v>0.92999999999999994</v>
      </c>
    </row>
    <row r="75" spans="1:5" x14ac:dyDescent="0.25">
      <c r="A75" s="3" t="s">
        <v>13</v>
      </c>
      <c r="B75" s="3">
        <v>0.08</v>
      </c>
      <c r="C75" s="3" t="s">
        <v>8</v>
      </c>
      <c r="D75" s="3">
        <v>20.9</v>
      </c>
      <c r="E75" s="4">
        <f t="shared" si="10"/>
        <v>1.6719999999999999</v>
      </c>
    </row>
    <row r="76" spans="1:5" x14ac:dyDescent="0.25">
      <c r="A76" s="3" t="s">
        <v>31</v>
      </c>
      <c r="B76" s="3">
        <v>1</v>
      </c>
      <c r="C76" s="3" t="s">
        <v>5</v>
      </c>
      <c r="D76" s="3">
        <v>0.68</v>
      </c>
      <c r="E76" s="4">
        <f t="shared" si="10"/>
        <v>0.68</v>
      </c>
    </row>
    <row r="77" spans="1:5" x14ac:dyDescent="0.25">
      <c r="A77" s="3" t="s">
        <v>58</v>
      </c>
      <c r="B77" s="3">
        <v>1</v>
      </c>
      <c r="C77" s="3" t="s">
        <v>5</v>
      </c>
      <c r="D77" s="3">
        <f>0.1*2+(0.1*2)+0.1</f>
        <v>0.5</v>
      </c>
      <c r="E77" s="4">
        <f t="shared" si="10"/>
        <v>0.5</v>
      </c>
    </row>
    <row r="78" spans="1:5" x14ac:dyDescent="0.25">
      <c r="A78" s="3"/>
      <c r="B78" s="3"/>
      <c r="C78" s="3"/>
      <c r="D78" s="3"/>
      <c r="E78" s="4">
        <f t="shared" si="10"/>
        <v>0</v>
      </c>
    </row>
    <row r="80" spans="1:5" ht="18.75" x14ac:dyDescent="0.25">
      <c r="A80" s="6" t="s">
        <v>10</v>
      </c>
      <c r="B80" s="7" t="s">
        <v>0</v>
      </c>
      <c r="C80" s="6" t="s">
        <v>2</v>
      </c>
      <c r="D80" s="6" t="s">
        <v>9</v>
      </c>
      <c r="E80" s="8" t="s">
        <v>1</v>
      </c>
    </row>
    <row r="81" spans="1:5" ht="21" x14ac:dyDescent="0.25">
      <c r="A81" s="22" t="s">
        <v>79</v>
      </c>
      <c r="B81" s="23">
        <v>27.9</v>
      </c>
      <c r="C81" s="15">
        <f>B81/E81</f>
        <v>4.4412607449856738</v>
      </c>
      <c r="D81" s="16">
        <f>E81/B81</f>
        <v>0.22516129032258062</v>
      </c>
      <c r="E81" s="17">
        <f>SUM(E83:E90)</f>
        <v>6.2819999999999991</v>
      </c>
    </row>
    <row r="82" spans="1:5" ht="31.5" x14ac:dyDescent="0.25">
      <c r="A82" s="9" t="s">
        <v>3</v>
      </c>
      <c r="B82" s="9" t="s">
        <v>4</v>
      </c>
      <c r="C82" s="10" t="s">
        <v>5</v>
      </c>
      <c r="D82" s="9" t="s">
        <v>6</v>
      </c>
      <c r="E82" s="10" t="s">
        <v>7</v>
      </c>
    </row>
    <row r="83" spans="1:5" x14ac:dyDescent="0.25">
      <c r="A83" s="3" t="s">
        <v>12</v>
      </c>
      <c r="B83" s="3">
        <v>0.2</v>
      </c>
      <c r="C83" s="3" t="s">
        <v>8</v>
      </c>
      <c r="D83" s="3">
        <v>3.5</v>
      </c>
      <c r="E83" s="4">
        <f>D83*B83</f>
        <v>0.70000000000000007</v>
      </c>
    </row>
    <row r="84" spans="1:5" x14ac:dyDescent="0.25">
      <c r="A84" s="20" t="s">
        <v>83</v>
      </c>
      <c r="B84" s="20">
        <v>0.06</v>
      </c>
      <c r="C84" s="20" t="s">
        <v>8</v>
      </c>
      <c r="D84" s="20">
        <v>30</v>
      </c>
      <c r="E84" s="21">
        <f t="shared" ref="E84" si="11">D84*B84</f>
        <v>1.7999999999999998</v>
      </c>
    </row>
    <row r="85" spans="1:5" x14ac:dyDescent="0.25">
      <c r="A85" s="3" t="s">
        <v>76</v>
      </c>
      <c r="B85" s="3">
        <v>0.06</v>
      </c>
      <c r="C85" s="3" t="s">
        <v>8</v>
      </c>
      <c r="D85" s="3">
        <v>15.5</v>
      </c>
      <c r="E85" s="4">
        <f t="shared" ref="E85:E89" si="12">D85*B85</f>
        <v>0.92999999999999994</v>
      </c>
    </row>
    <row r="86" spans="1:5" x14ac:dyDescent="0.25">
      <c r="A86" s="3" t="s">
        <v>13</v>
      </c>
      <c r="B86" s="3">
        <v>0.08</v>
      </c>
      <c r="C86" s="3" t="s">
        <v>8</v>
      </c>
      <c r="D86" s="3">
        <v>20.9</v>
      </c>
      <c r="E86" s="4">
        <f t="shared" si="12"/>
        <v>1.6719999999999999</v>
      </c>
    </row>
    <row r="87" spans="1:5" x14ac:dyDescent="0.25">
      <c r="A87" s="3" t="s">
        <v>31</v>
      </c>
      <c r="B87" s="3">
        <v>1</v>
      </c>
      <c r="C87" s="3" t="s">
        <v>5</v>
      </c>
      <c r="D87" s="3">
        <v>0.68</v>
      </c>
      <c r="E87" s="4">
        <f t="shared" si="12"/>
        <v>0.68</v>
      </c>
    </row>
    <row r="88" spans="1:5" x14ac:dyDescent="0.25">
      <c r="A88" s="3" t="s">
        <v>58</v>
      </c>
      <c r="B88" s="3">
        <v>1</v>
      </c>
      <c r="C88" s="3" t="s">
        <v>5</v>
      </c>
      <c r="D88" s="3">
        <f>0.1*2+(0.1*2)+0.1</f>
        <v>0.5</v>
      </c>
      <c r="E88" s="4">
        <f t="shared" si="12"/>
        <v>0.5</v>
      </c>
    </row>
    <row r="89" spans="1:5" x14ac:dyDescent="0.25">
      <c r="A89" s="3"/>
      <c r="B89" s="3"/>
      <c r="C89" s="3"/>
      <c r="D89" s="3"/>
      <c r="E89" s="4">
        <f t="shared" si="12"/>
        <v>0</v>
      </c>
    </row>
    <row r="91" spans="1:5" ht="18.75" x14ac:dyDescent="0.25">
      <c r="A91" s="6" t="s">
        <v>10</v>
      </c>
      <c r="B91" s="7" t="s">
        <v>0</v>
      </c>
      <c r="C91" s="6" t="s">
        <v>2</v>
      </c>
      <c r="D91" s="6" t="s">
        <v>9</v>
      </c>
      <c r="E91" s="8" t="s">
        <v>1</v>
      </c>
    </row>
    <row r="92" spans="1:5" ht="21" x14ac:dyDescent="0.25">
      <c r="A92" s="22" t="s">
        <v>78</v>
      </c>
      <c r="B92" s="23">
        <v>27.9</v>
      </c>
      <c r="C92" s="15">
        <f>B92/E92</f>
        <v>4.0718038528896674</v>
      </c>
      <c r="D92" s="16">
        <f>E92/B92</f>
        <v>0.24559139784946235</v>
      </c>
      <c r="E92" s="17">
        <f>SUM(E94:E101)</f>
        <v>6.8519999999999994</v>
      </c>
    </row>
    <row r="93" spans="1:5" ht="31.5" x14ac:dyDescent="0.25">
      <c r="A93" s="9" t="s">
        <v>3</v>
      </c>
      <c r="B93" s="9" t="s">
        <v>4</v>
      </c>
      <c r="C93" s="10" t="s">
        <v>5</v>
      </c>
      <c r="D93" s="9" t="s">
        <v>6</v>
      </c>
      <c r="E93" s="10" t="s">
        <v>7</v>
      </c>
    </row>
    <row r="94" spans="1:5" x14ac:dyDescent="0.25">
      <c r="A94" s="3" t="s">
        <v>12</v>
      </c>
      <c r="B94" s="3">
        <v>0.2</v>
      </c>
      <c r="C94" s="3" t="s">
        <v>8</v>
      </c>
      <c r="D94" s="3">
        <v>3.5</v>
      </c>
      <c r="E94" s="4">
        <f>D94*B94</f>
        <v>0.70000000000000007</v>
      </c>
    </row>
    <row r="95" spans="1:5" x14ac:dyDescent="0.25">
      <c r="A95" s="3" t="s">
        <v>75</v>
      </c>
      <c r="B95" s="3">
        <v>0.06</v>
      </c>
      <c r="C95" s="3" t="s">
        <v>8</v>
      </c>
      <c r="D95" s="3">
        <v>25</v>
      </c>
      <c r="E95" s="4">
        <f t="shared" ref="E95:E101" si="13">D95*B95</f>
        <v>1.5</v>
      </c>
    </row>
    <row r="96" spans="1:5" x14ac:dyDescent="0.25">
      <c r="A96" s="20" t="s">
        <v>83</v>
      </c>
      <c r="B96" s="20">
        <v>0.06</v>
      </c>
      <c r="C96" s="20" t="s">
        <v>8</v>
      </c>
      <c r="D96" s="20">
        <v>30</v>
      </c>
      <c r="E96" s="21">
        <f t="shared" si="13"/>
        <v>1.7999999999999998</v>
      </c>
    </row>
    <row r="97" spans="1:5" x14ac:dyDescent="0.25">
      <c r="A97" s="3" t="s">
        <v>13</v>
      </c>
      <c r="B97" s="3">
        <v>0.08</v>
      </c>
      <c r="C97" s="3" t="s">
        <v>8</v>
      </c>
      <c r="D97" s="3">
        <v>20.9</v>
      </c>
      <c r="E97" s="4">
        <f t="shared" si="13"/>
        <v>1.6719999999999999</v>
      </c>
    </row>
    <row r="98" spans="1:5" x14ac:dyDescent="0.25">
      <c r="A98" s="3" t="s">
        <v>31</v>
      </c>
      <c r="B98" s="3">
        <v>1</v>
      </c>
      <c r="C98" s="3" t="s">
        <v>5</v>
      </c>
      <c r="D98" s="3">
        <v>0.68</v>
      </c>
      <c r="E98" s="4">
        <f t="shared" si="13"/>
        <v>0.68</v>
      </c>
    </row>
    <row r="99" spans="1:5" x14ac:dyDescent="0.25">
      <c r="A99" s="3" t="s">
        <v>58</v>
      </c>
      <c r="B99" s="3">
        <v>1</v>
      </c>
      <c r="C99" s="3" t="s">
        <v>5</v>
      </c>
      <c r="D99" s="3">
        <f>0.1*2+(0.1*2)+0.1</f>
        <v>0.5</v>
      </c>
      <c r="E99" s="4">
        <f t="shared" si="13"/>
        <v>0.5</v>
      </c>
    </row>
    <row r="100" spans="1:5" x14ac:dyDescent="0.25">
      <c r="A100" s="3"/>
      <c r="B100" s="3"/>
      <c r="C100" s="3"/>
      <c r="D100" s="3"/>
      <c r="E100" s="4">
        <f t="shared" si="13"/>
        <v>0</v>
      </c>
    </row>
    <row r="101" spans="1:5" x14ac:dyDescent="0.25">
      <c r="A101" s="3"/>
      <c r="B101" s="3"/>
      <c r="C101" s="3"/>
      <c r="D101" s="3"/>
      <c r="E101" s="4">
        <f t="shared" si="13"/>
        <v>0</v>
      </c>
    </row>
    <row r="103" spans="1:5" ht="18.75" x14ac:dyDescent="0.25">
      <c r="A103" s="6" t="s">
        <v>10</v>
      </c>
      <c r="B103" s="7" t="s">
        <v>0</v>
      </c>
      <c r="C103" s="6" t="s">
        <v>2</v>
      </c>
      <c r="D103" s="6" t="s">
        <v>9</v>
      </c>
      <c r="E103" s="8" t="s">
        <v>1</v>
      </c>
    </row>
    <row r="104" spans="1:5" ht="21" x14ac:dyDescent="0.25">
      <c r="A104" s="22" t="s">
        <v>81</v>
      </c>
      <c r="B104" s="23">
        <v>27.9</v>
      </c>
      <c r="C104" s="15">
        <f>B104/E104</f>
        <v>5.0185271791919988</v>
      </c>
      <c r="D104" s="16">
        <f>E104/B104</f>
        <v>0.19926164874551971</v>
      </c>
      <c r="E104" s="17">
        <f>SUM(E106:E113)</f>
        <v>5.5594000000000001</v>
      </c>
    </row>
    <row r="105" spans="1:5" ht="31.5" x14ac:dyDescent="0.25">
      <c r="A105" s="9" t="s">
        <v>3</v>
      </c>
      <c r="B105" s="9" t="s">
        <v>4</v>
      </c>
      <c r="C105" s="10" t="s">
        <v>5</v>
      </c>
      <c r="D105" s="9" t="s">
        <v>6</v>
      </c>
      <c r="E105" s="10" t="s">
        <v>7</v>
      </c>
    </row>
    <row r="106" spans="1:5" x14ac:dyDescent="0.25">
      <c r="A106" s="3" t="s">
        <v>36</v>
      </c>
      <c r="B106" s="3">
        <v>0.2</v>
      </c>
      <c r="C106" s="3" t="s">
        <v>8</v>
      </c>
      <c r="D106" s="3">
        <v>3.5</v>
      </c>
      <c r="E106" s="4">
        <f>D106*B106</f>
        <v>0.70000000000000007</v>
      </c>
    </row>
    <row r="107" spans="1:5" x14ac:dyDescent="0.25">
      <c r="A107" s="3" t="s">
        <v>82</v>
      </c>
      <c r="B107" s="3">
        <v>0.1</v>
      </c>
      <c r="C107" s="3" t="s">
        <v>8</v>
      </c>
      <c r="D107" s="3">
        <v>13.9</v>
      </c>
      <c r="E107" s="4">
        <f t="shared" ref="E107:E113" si="14">D107*B107</f>
        <v>1.3900000000000001</v>
      </c>
    </row>
    <row r="108" spans="1:5" x14ac:dyDescent="0.25">
      <c r="A108" s="3" t="s">
        <v>37</v>
      </c>
      <c r="B108" s="3">
        <v>0.06</v>
      </c>
      <c r="C108" s="3" t="s">
        <v>8</v>
      </c>
      <c r="D108" s="3">
        <v>5.99</v>
      </c>
      <c r="E108" s="4">
        <f t="shared" si="14"/>
        <v>0.3594</v>
      </c>
    </row>
    <row r="109" spans="1:5" x14ac:dyDescent="0.25">
      <c r="A109" s="3" t="s">
        <v>39</v>
      </c>
      <c r="B109" s="3">
        <v>0.06</v>
      </c>
      <c r="C109" s="3" t="s">
        <v>8</v>
      </c>
      <c r="D109" s="3">
        <v>4.3</v>
      </c>
      <c r="E109" s="4">
        <f t="shared" si="14"/>
        <v>0.25800000000000001</v>
      </c>
    </row>
    <row r="110" spans="1:5" x14ac:dyDescent="0.25">
      <c r="A110" s="3"/>
      <c r="B110" s="3"/>
      <c r="C110" s="3"/>
      <c r="D110" s="3"/>
      <c r="E110" s="4"/>
    </row>
    <row r="111" spans="1:5" x14ac:dyDescent="0.25">
      <c r="A111" s="3" t="s">
        <v>13</v>
      </c>
      <c r="B111" s="3">
        <v>0.08</v>
      </c>
      <c r="C111" s="3" t="s">
        <v>8</v>
      </c>
      <c r="D111" s="3">
        <v>20.9</v>
      </c>
      <c r="E111" s="4">
        <f t="shared" si="14"/>
        <v>1.6719999999999999</v>
      </c>
    </row>
    <row r="112" spans="1:5" x14ac:dyDescent="0.25">
      <c r="A112" s="3" t="s">
        <v>31</v>
      </c>
      <c r="B112" s="3">
        <v>1</v>
      </c>
      <c r="C112" s="3" t="s">
        <v>5</v>
      </c>
      <c r="D112" s="3">
        <v>0.68</v>
      </c>
      <c r="E112" s="4">
        <f t="shared" si="14"/>
        <v>0.68</v>
      </c>
    </row>
    <row r="113" spans="1:5" x14ac:dyDescent="0.25">
      <c r="A113" s="3" t="s">
        <v>58</v>
      </c>
      <c r="B113" s="3">
        <v>1</v>
      </c>
      <c r="C113" s="3" t="s">
        <v>5</v>
      </c>
      <c r="D113" s="3">
        <f>0.1*2+(0.1*2)+0.1</f>
        <v>0.5</v>
      </c>
      <c r="E113" s="4">
        <f t="shared" si="14"/>
        <v>0.5</v>
      </c>
    </row>
    <row r="115" spans="1:5" ht="18.75" x14ac:dyDescent="0.25">
      <c r="A115" s="6" t="s">
        <v>10</v>
      </c>
      <c r="B115" s="7" t="s">
        <v>0</v>
      </c>
      <c r="C115" s="6" t="s">
        <v>2</v>
      </c>
      <c r="D115" s="6" t="s">
        <v>9</v>
      </c>
      <c r="E115" s="8" t="s">
        <v>1</v>
      </c>
    </row>
    <row r="116" spans="1:5" ht="21" x14ac:dyDescent="0.25">
      <c r="A116" s="22" t="s">
        <v>77</v>
      </c>
      <c r="B116" s="23">
        <v>27.9</v>
      </c>
      <c r="C116" s="15">
        <f>B116/E116</f>
        <v>4.1521564425395123</v>
      </c>
      <c r="D116" s="16">
        <f>E116/B116</f>
        <v>0.24083870967741938</v>
      </c>
      <c r="E116" s="17">
        <f>SUM(E118:E125)</f>
        <v>6.7194000000000003</v>
      </c>
    </row>
    <row r="117" spans="1:5" ht="31.5" x14ac:dyDescent="0.25">
      <c r="A117" s="9" t="s">
        <v>3</v>
      </c>
      <c r="B117" s="9" t="s">
        <v>4</v>
      </c>
      <c r="C117" s="10" t="s">
        <v>5</v>
      </c>
      <c r="D117" s="9" t="s">
        <v>6</v>
      </c>
      <c r="E117" s="10" t="s">
        <v>7</v>
      </c>
    </row>
    <row r="118" spans="1:5" x14ac:dyDescent="0.25">
      <c r="A118" s="3" t="s">
        <v>36</v>
      </c>
      <c r="B118" s="3">
        <v>0.2</v>
      </c>
      <c r="C118" s="3" t="s">
        <v>8</v>
      </c>
      <c r="D118" s="3">
        <v>3.5</v>
      </c>
      <c r="E118" s="4">
        <f>D118*B118</f>
        <v>0.70000000000000007</v>
      </c>
    </row>
    <row r="119" spans="1:5" x14ac:dyDescent="0.25">
      <c r="A119" s="3" t="s">
        <v>80</v>
      </c>
      <c r="B119" s="3">
        <v>0.1</v>
      </c>
      <c r="C119" s="3" t="s">
        <v>8</v>
      </c>
      <c r="D119" s="3">
        <v>25.5</v>
      </c>
      <c r="E119" s="4">
        <f t="shared" ref="E119:E125" si="15">D119*B119</f>
        <v>2.5500000000000003</v>
      </c>
    </row>
    <row r="120" spans="1:5" x14ac:dyDescent="0.25">
      <c r="A120" s="3" t="s">
        <v>33</v>
      </c>
      <c r="B120" s="3">
        <v>0.06</v>
      </c>
      <c r="C120" s="3" t="s">
        <v>8</v>
      </c>
      <c r="D120" s="3">
        <v>4.3</v>
      </c>
      <c r="E120" s="4">
        <f t="shared" si="15"/>
        <v>0.25800000000000001</v>
      </c>
    </row>
    <row r="121" spans="1:5" x14ac:dyDescent="0.25">
      <c r="A121" s="3" t="s">
        <v>37</v>
      </c>
      <c r="B121" s="3">
        <v>0.06</v>
      </c>
      <c r="C121" s="3" t="s">
        <v>8</v>
      </c>
      <c r="D121" s="3">
        <v>5.99</v>
      </c>
      <c r="E121" s="4">
        <f t="shared" si="15"/>
        <v>0.3594</v>
      </c>
    </row>
    <row r="122" spans="1:5" x14ac:dyDescent="0.25">
      <c r="A122" s="3"/>
      <c r="B122" s="3"/>
      <c r="C122" s="3"/>
      <c r="D122" s="3"/>
      <c r="E122" s="4">
        <f t="shared" si="15"/>
        <v>0</v>
      </c>
    </row>
    <row r="123" spans="1:5" x14ac:dyDescent="0.25">
      <c r="A123" s="3" t="s">
        <v>13</v>
      </c>
      <c r="B123" s="3">
        <v>0.08</v>
      </c>
      <c r="C123" s="3" t="s">
        <v>8</v>
      </c>
      <c r="D123" s="3">
        <v>20.9</v>
      </c>
      <c r="E123" s="4">
        <f t="shared" si="15"/>
        <v>1.6719999999999999</v>
      </c>
    </row>
    <row r="124" spans="1:5" x14ac:dyDescent="0.25">
      <c r="A124" s="3" t="s">
        <v>31</v>
      </c>
      <c r="B124" s="3">
        <v>1</v>
      </c>
      <c r="C124" s="3" t="s">
        <v>5</v>
      </c>
      <c r="D124" s="3">
        <v>0.68</v>
      </c>
      <c r="E124" s="4">
        <f t="shared" si="15"/>
        <v>0.68</v>
      </c>
    </row>
    <row r="125" spans="1:5" x14ac:dyDescent="0.25">
      <c r="A125" s="3" t="s">
        <v>58</v>
      </c>
      <c r="B125" s="3">
        <v>1</v>
      </c>
      <c r="C125" s="3" t="s">
        <v>5</v>
      </c>
      <c r="D125" s="3">
        <f>0.1*2+(0.1*2)+0.1</f>
        <v>0.5</v>
      </c>
      <c r="E125" s="4">
        <f t="shared" si="15"/>
        <v>0.5</v>
      </c>
    </row>
    <row r="127" spans="1:5" ht="18.75" x14ac:dyDescent="0.25">
      <c r="A127" s="6" t="s">
        <v>10</v>
      </c>
      <c r="B127" s="7" t="s">
        <v>0</v>
      </c>
      <c r="C127" s="6" t="s">
        <v>2</v>
      </c>
      <c r="D127" s="6" t="s">
        <v>9</v>
      </c>
      <c r="E127" s="8" t="s">
        <v>1</v>
      </c>
    </row>
    <row r="128" spans="1:5" ht="21" x14ac:dyDescent="0.25">
      <c r="A128" s="13" t="s">
        <v>35</v>
      </c>
      <c r="B128" s="14">
        <v>27.9</v>
      </c>
      <c r="C128" s="15">
        <f>B128/E128</f>
        <v>2.6636370579699071</v>
      </c>
      <c r="D128" s="16">
        <f>E128/B128</f>
        <v>0.3754265232974911</v>
      </c>
      <c r="E128" s="17">
        <f>SUM(E130:E137)</f>
        <v>10.474400000000001</v>
      </c>
    </row>
    <row r="129" spans="1:5" ht="31.5" x14ac:dyDescent="0.25">
      <c r="A129" s="9" t="s">
        <v>3</v>
      </c>
      <c r="B129" s="9" t="s">
        <v>4</v>
      </c>
      <c r="C129" s="10" t="s">
        <v>5</v>
      </c>
      <c r="D129" s="9" t="s">
        <v>6</v>
      </c>
      <c r="E129" s="10" t="s">
        <v>7</v>
      </c>
    </row>
    <row r="130" spans="1:5" x14ac:dyDescent="0.25">
      <c r="A130" s="3" t="s">
        <v>36</v>
      </c>
      <c r="B130" s="3">
        <v>0.2</v>
      </c>
      <c r="C130" s="3" t="s">
        <v>8</v>
      </c>
      <c r="D130" s="3">
        <v>3.5</v>
      </c>
      <c r="E130" s="4">
        <f>D130*B130</f>
        <v>0.70000000000000007</v>
      </c>
    </row>
    <row r="131" spans="1:5" x14ac:dyDescent="0.25">
      <c r="A131" s="3" t="s">
        <v>14</v>
      </c>
      <c r="B131" s="3">
        <v>0.1</v>
      </c>
      <c r="C131" s="3" t="s">
        <v>8</v>
      </c>
      <c r="D131" s="3">
        <f>48.5*1.3</f>
        <v>63.050000000000004</v>
      </c>
      <c r="E131" s="4">
        <f t="shared" ref="E131:E137" si="16">D131*B131</f>
        <v>6.3050000000000006</v>
      </c>
    </row>
    <row r="132" spans="1:5" x14ac:dyDescent="0.25">
      <c r="A132" s="3" t="s">
        <v>33</v>
      </c>
      <c r="B132" s="3">
        <v>0.06</v>
      </c>
      <c r="C132" s="3" t="s">
        <v>8</v>
      </c>
      <c r="D132" s="3">
        <v>4.3</v>
      </c>
      <c r="E132" s="4">
        <f t="shared" si="16"/>
        <v>0.25800000000000001</v>
      </c>
    </row>
    <row r="133" spans="1:5" x14ac:dyDescent="0.25">
      <c r="A133" s="3" t="s">
        <v>37</v>
      </c>
      <c r="B133" s="3">
        <v>0.06</v>
      </c>
      <c r="C133" s="3" t="s">
        <v>8</v>
      </c>
      <c r="D133" s="3">
        <v>5.99</v>
      </c>
      <c r="E133" s="4">
        <f t="shared" si="16"/>
        <v>0.3594</v>
      </c>
    </row>
    <row r="134" spans="1:5" x14ac:dyDescent="0.25">
      <c r="A134" s="3"/>
      <c r="B134" s="3"/>
      <c r="C134" s="3"/>
      <c r="D134" s="3"/>
      <c r="E134" s="4">
        <f t="shared" si="16"/>
        <v>0</v>
      </c>
    </row>
    <row r="135" spans="1:5" x14ac:dyDescent="0.25">
      <c r="A135" s="3" t="s">
        <v>13</v>
      </c>
      <c r="B135" s="3">
        <v>0.08</v>
      </c>
      <c r="C135" s="3" t="s">
        <v>8</v>
      </c>
      <c r="D135" s="3">
        <v>20.9</v>
      </c>
      <c r="E135" s="4">
        <f t="shared" si="16"/>
        <v>1.6719999999999999</v>
      </c>
    </row>
    <row r="136" spans="1:5" x14ac:dyDescent="0.25">
      <c r="A136" s="3" t="s">
        <v>31</v>
      </c>
      <c r="B136" s="3">
        <v>1</v>
      </c>
      <c r="C136" s="3" t="s">
        <v>5</v>
      </c>
      <c r="D136" s="3">
        <v>0.68</v>
      </c>
      <c r="E136" s="4">
        <f t="shared" si="16"/>
        <v>0.68</v>
      </c>
    </row>
    <row r="137" spans="1:5" x14ac:dyDescent="0.25">
      <c r="A137" s="3" t="s">
        <v>58</v>
      </c>
      <c r="B137" s="3">
        <v>1</v>
      </c>
      <c r="C137" s="3" t="s">
        <v>5</v>
      </c>
      <c r="D137" s="3">
        <f>0.1*2+(0.1*2)+0.1</f>
        <v>0.5</v>
      </c>
      <c r="E137" s="4">
        <f t="shared" si="16"/>
        <v>0.5</v>
      </c>
    </row>
  </sheetData>
  <mergeCells count="2">
    <mergeCell ref="A1:E1"/>
    <mergeCell ref="A28:E2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INSUMOS PREÇO</vt:lpstr>
      <vt:lpstr>MOLHOS E PREPAROS</vt:lpstr>
      <vt:lpstr>PORCOES E PECAS</vt:lpstr>
      <vt:lpstr>FICHAS PRATOS</vt:lpstr>
      <vt:lpstr>PROMOS</vt:lpstr>
      <vt:lpstr>'FICHAS PRATOS'!Area_de_impressao</vt:lpstr>
      <vt:lpstr>'PORCOES E PECAS'!Area_de_impressao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Pegasus</cp:lastModifiedBy>
  <dcterms:created xsi:type="dcterms:W3CDTF">2022-01-29T21:45:52Z</dcterms:created>
  <dcterms:modified xsi:type="dcterms:W3CDTF">2023-05-22T12:50:50Z</dcterms:modified>
</cp:coreProperties>
</file>