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2ar0\Desktop\Учеба\ОПР\4-й курс\lb_8\"/>
    </mc:Choice>
  </mc:AlternateContent>
  <xr:revisionPtr revIDLastSave="0" documentId="13_ncr:1_{2EA64316-078B-4084-99DC-6A843027FE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  <c r="V18" i="1"/>
  <c r="W18" i="1"/>
  <c r="T19" i="1"/>
  <c r="V19" i="1"/>
  <c r="W19" i="1"/>
  <c r="T20" i="1"/>
  <c r="U20" i="1"/>
  <c r="W20" i="1"/>
  <c r="T21" i="1"/>
  <c r="U21" i="1"/>
  <c r="V21" i="1"/>
  <c r="B2" i="1"/>
  <c r="AG5" i="1"/>
  <c r="O17" i="1"/>
  <c r="X5" i="1"/>
  <c r="O5" i="1"/>
  <c r="O9" i="1"/>
  <c r="O21" i="1"/>
  <c r="V27" i="1" l="1"/>
  <c r="U27" i="1"/>
  <c r="U26" i="1"/>
  <c r="T26" i="1"/>
  <c r="T27" i="1"/>
  <c r="T25" i="1"/>
  <c r="W26" i="1"/>
  <c r="O19" i="1"/>
  <c r="O20" i="1"/>
  <c r="M20" i="1"/>
  <c r="L20" i="1"/>
  <c r="K20" i="1"/>
  <c r="N19" i="1"/>
  <c r="L19" i="1"/>
  <c r="K19" i="1"/>
  <c r="M18" i="1"/>
  <c r="K18" i="1"/>
  <c r="AG7" i="1"/>
  <c r="AG8" i="1"/>
  <c r="AE8" i="1"/>
  <c r="AD8" i="1"/>
  <c r="AC8" i="1"/>
  <c r="AF7" i="1"/>
  <c r="AD7" i="1"/>
  <c r="AC7" i="1"/>
  <c r="AE6" i="1"/>
  <c r="AC6" i="1"/>
  <c r="M8" i="1"/>
  <c r="O8" i="1" s="1"/>
  <c r="L8" i="1"/>
  <c r="K8" i="1"/>
  <c r="T8" i="1" s="1"/>
  <c r="N7" i="1"/>
  <c r="W7" i="1" s="1"/>
  <c r="L7" i="1"/>
  <c r="U7" i="1" s="1"/>
  <c r="K7" i="1"/>
  <c r="K6" i="1"/>
  <c r="C8" i="1"/>
  <c r="U8" i="1"/>
  <c r="T7" i="1"/>
  <c r="T6" i="1"/>
  <c r="E10" i="1"/>
  <c r="D10" i="1"/>
  <c r="C10" i="1"/>
  <c r="D9" i="1"/>
  <c r="C9" i="1"/>
  <c r="E8" i="1"/>
  <c r="M6" i="1" s="1"/>
  <c r="F9" i="1"/>
  <c r="X27" i="1" l="1"/>
  <c r="V6" i="1"/>
  <c r="V25" i="1"/>
  <c r="X26" i="1"/>
  <c r="V8" i="1"/>
  <c r="X8" i="1" s="1"/>
  <c r="X7" i="1"/>
  <c r="O7" i="1"/>
  <c r="F8" i="1"/>
  <c r="D7" i="1"/>
  <c r="F7" i="1"/>
  <c r="E7" i="1"/>
  <c r="W25" i="1" l="1"/>
  <c r="X25" i="1" s="1"/>
  <c r="N6" i="1"/>
  <c r="AF6" i="1"/>
  <c r="AG6" i="1" s="1"/>
  <c r="N18" i="1"/>
  <c r="O18" i="1" s="1"/>
  <c r="M5" i="1"/>
  <c r="V5" i="1" s="1"/>
  <c r="AE5" i="1"/>
  <c r="M17" i="1"/>
  <c r="V24" i="1"/>
  <c r="N17" i="1"/>
  <c r="N5" i="1"/>
  <c r="W5" i="1" s="1"/>
  <c r="W24" i="1"/>
  <c r="AF5" i="1"/>
  <c r="AD5" i="1"/>
  <c r="L17" i="1"/>
  <c r="L5" i="1"/>
  <c r="U24" i="1"/>
  <c r="AG9" i="1" l="1"/>
  <c r="W6" i="1"/>
  <c r="X6" i="1" s="1"/>
  <c r="O6" i="1"/>
  <c r="X24" i="1"/>
  <c r="X28" i="1" s="1"/>
  <c r="U5" i="1"/>
  <c r="X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timon ⠀⠀⠀⠀⠀</author>
  </authors>
  <commentList>
    <comment ref="O9" authorId="0" shapeId="0" xr:uid="{315C92F2-F2A7-4E58-98BC-784E2843D27B}">
      <text>
        <r>
          <rPr>
            <b/>
            <sz val="9"/>
            <color indexed="81"/>
            <rFont val="Tahoma"/>
            <family val="2"/>
            <charset val="204"/>
          </rPr>
          <t xml:space="preserve"> Выбираем оптимальную стратегию A2.Следует завозить 12 единиц товара</t>
        </r>
      </text>
    </comment>
    <comment ref="X11" authorId="0" shapeId="0" xr:uid="{2E02F55F-078D-4D02-8BF8-8D1F6713F681}">
      <text>
        <r>
          <rPr>
            <b/>
            <sz val="9"/>
            <color indexed="81"/>
            <rFont val="Tahoma"/>
            <family val="2"/>
            <charset val="204"/>
          </rPr>
          <t xml:space="preserve">Оптимальной следует вязть стртегию A3
</t>
        </r>
      </text>
    </comment>
  </commentList>
</comments>
</file>

<file path=xl/sharedStrings.xml><?xml version="1.0" encoding="utf-8"?>
<sst xmlns="http://schemas.openxmlformats.org/spreadsheetml/2006/main" count="79" uniqueCount="23">
  <si>
    <t>K</t>
  </si>
  <si>
    <t>A\B</t>
  </si>
  <si>
    <t>B1(11)</t>
  </si>
  <si>
    <t>B2(12)</t>
  </si>
  <si>
    <t>B3(13)</t>
  </si>
  <si>
    <t>B4(14)</t>
  </si>
  <si>
    <t>A2(12)</t>
  </si>
  <si>
    <t>A3(13)</t>
  </si>
  <si>
    <t>A4(14)</t>
  </si>
  <si>
    <t>A1(11)</t>
  </si>
  <si>
    <t>Расходы</t>
  </si>
  <si>
    <t>Хранение</t>
  </si>
  <si>
    <t>1.Критерий Вальда</t>
  </si>
  <si>
    <t>Ai</t>
  </si>
  <si>
    <t>2.Критерий Байеса</t>
  </si>
  <si>
    <t>ai</t>
  </si>
  <si>
    <t>q</t>
  </si>
  <si>
    <t>3.Критерий Лапласа</t>
  </si>
  <si>
    <t>4.Критерий Гурвица</t>
  </si>
  <si>
    <t xml:space="preserve">лямбда </t>
  </si>
  <si>
    <t>0,7 min</t>
  </si>
  <si>
    <t>5.Критерий Сэвиджа</t>
  </si>
  <si>
    <t xml:space="preserve">max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</si>
</sst>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"/>
  <sheetViews>
    <sheetView tabSelected="1" workbookViewId="0">
      <selection activeCell="Y16" sqref="Y16"/>
    </sheetView>
  </sheetViews>
  <sheetFormatPr defaultRowHeight="15" x14ac:dyDescent="0.25"/>
  <cols>
    <col min="1" max="1" width="11.140625" style="2" customWidth="1"/>
    <col min="2" max="16384" width="9.140625" style="2"/>
  </cols>
  <sheetData>
    <row r="1" spans="1:34" x14ac:dyDescent="0.25">
      <c r="A1" s="1" t="s">
        <v>0</v>
      </c>
      <c r="B1" s="1">
        <v>17</v>
      </c>
    </row>
    <row r="2" spans="1:34" x14ac:dyDescent="0.25">
      <c r="A2" s="1" t="s">
        <v>10</v>
      </c>
      <c r="B2" s="1">
        <f>0.5*(17+5)</f>
        <v>11</v>
      </c>
    </row>
    <row r="3" spans="1:34" x14ac:dyDescent="0.25">
      <c r="A3" s="1" t="s">
        <v>11</v>
      </c>
      <c r="B3" s="1">
        <v>8</v>
      </c>
      <c r="I3" s="16" t="s">
        <v>12</v>
      </c>
      <c r="J3" s="17"/>
      <c r="K3" s="17"/>
      <c r="L3" s="17"/>
      <c r="M3" s="17"/>
      <c r="N3" s="17"/>
      <c r="O3" s="17"/>
      <c r="P3" s="17"/>
      <c r="R3" s="16" t="s">
        <v>14</v>
      </c>
      <c r="S3" s="17"/>
      <c r="T3" s="17"/>
      <c r="U3" s="17"/>
      <c r="V3" s="17"/>
      <c r="W3" s="17"/>
      <c r="X3" s="17"/>
      <c r="Y3" s="17"/>
      <c r="AA3" s="16" t="s">
        <v>17</v>
      </c>
      <c r="AB3" s="16"/>
      <c r="AC3" s="16"/>
      <c r="AD3" s="16"/>
      <c r="AE3" s="16"/>
      <c r="AF3" s="16"/>
      <c r="AG3" s="16"/>
      <c r="AH3" s="16"/>
    </row>
    <row r="4" spans="1:34" x14ac:dyDescent="0.25">
      <c r="I4" s="13"/>
      <c r="J4" s="13" t="s">
        <v>1</v>
      </c>
      <c r="K4" s="13" t="s">
        <v>2</v>
      </c>
      <c r="L4" s="13" t="s">
        <v>3</v>
      </c>
      <c r="M4" s="13" t="s">
        <v>4</v>
      </c>
      <c r="N4" s="13" t="s">
        <v>5</v>
      </c>
      <c r="O4" s="13" t="s">
        <v>13</v>
      </c>
      <c r="P4" s="14"/>
      <c r="R4" s="14"/>
      <c r="S4" s="13" t="s">
        <v>1</v>
      </c>
      <c r="T4" s="13" t="s">
        <v>2</v>
      </c>
      <c r="U4" s="13" t="s">
        <v>3</v>
      </c>
      <c r="V4" s="13" t="s">
        <v>4</v>
      </c>
      <c r="W4" s="13" t="s">
        <v>5</v>
      </c>
      <c r="X4" s="13" t="s">
        <v>13</v>
      </c>
      <c r="Y4" s="14"/>
      <c r="AA4" s="13"/>
      <c r="AB4" s="13" t="s">
        <v>1</v>
      </c>
      <c r="AC4" s="13" t="s">
        <v>2</v>
      </c>
      <c r="AD4" s="13" t="s">
        <v>3</v>
      </c>
      <c r="AE4" s="13" t="s">
        <v>4</v>
      </c>
      <c r="AF4" s="13" t="s">
        <v>5</v>
      </c>
      <c r="AG4" s="13" t="s">
        <v>15</v>
      </c>
      <c r="AH4" s="14"/>
    </row>
    <row r="5" spans="1:34" x14ac:dyDescent="0.25">
      <c r="B5" s="3"/>
      <c r="C5" s="3"/>
      <c r="D5" s="3"/>
      <c r="E5" s="3"/>
      <c r="F5" s="3"/>
      <c r="I5" s="13"/>
      <c r="J5" s="13" t="s">
        <v>9</v>
      </c>
      <c r="K5" s="13">
        <v>0</v>
      </c>
      <c r="L5" s="13">
        <f>$D$7</f>
        <v>-11</v>
      </c>
      <c r="M5" s="13">
        <f>$E$7</f>
        <v>-22</v>
      </c>
      <c r="N5" s="13">
        <f>$F$7</f>
        <v>-33</v>
      </c>
      <c r="O5" s="13">
        <f>MIN(K5:N5)</f>
        <v>-33</v>
      </c>
      <c r="P5" s="14"/>
      <c r="R5" s="14"/>
      <c r="S5" s="13" t="s">
        <v>9</v>
      </c>
      <c r="T5" s="13">
        <v>0</v>
      </c>
      <c r="U5" s="13">
        <f>L5</f>
        <v>-11</v>
      </c>
      <c r="V5" s="13">
        <f>M5</f>
        <v>-22</v>
      </c>
      <c r="W5" s="13">
        <f>N5</f>
        <v>-33</v>
      </c>
      <c r="X5" s="13">
        <f>(T5*$T$9)+(U5*$U$9)+(V5*$V$9)+(W5*$W$9)</f>
        <v>-18.700000000000003</v>
      </c>
      <c r="Y5" s="14"/>
      <c r="AA5" s="13"/>
      <c r="AB5" s="13" t="s">
        <v>9</v>
      </c>
      <c r="AC5" s="13">
        <v>0</v>
      </c>
      <c r="AD5" s="13">
        <f>$D$7</f>
        <v>-11</v>
      </c>
      <c r="AE5" s="13">
        <f>$E$7</f>
        <v>-22</v>
      </c>
      <c r="AF5" s="13">
        <f>$F$7</f>
        <v>-33</v>
      </c>
      <c r="AG5" s="13">
        <f>$AB$10*(AC5+AD5+AE5+AF5)</f>
        <v>-16.5</v>
      </c>
      <c r="AH5" s="14"/>
    </row>
    <row r="6" spans="1:34" x14ac:dyDescent="0.25">
      <c r="B6" s="4" t="s">
        <v>1</v>
      </c>
      <c r="C6" s="4" t="s">
        <v>2</v>
      </c>
      <c r="D6" s="4" t="s">
        <v>3</v>
      </c>
      <c r="E6" s="4" t="s">
        <v>4</v>
      </c>
      <c r="F6" s="5" t="s">
        <v>5</v>
      </c>
      <c r="G6" s="6"/>
      <c r="I6" s="13"/>
      <c r="J6" s="13" t="s">
        <v>6</v>
      </c>
      <c r="K6" s="13">
        <f>$C$8</f>
        <v>-8</v>
      </c>
      <c r="L6" s="13">
        <v>0</v>
      </c>
      <c r="M6" s="13">
        <f>$E$8</f>
        <v>-11</v>
      </c>
      <c r="N6" s="13">
        <f>$F$8</f>
        <v>-22</v>
      </c>
      <c r="O6" s="13">
        <f>MIN(K6:N6)</f>
        <v>-22</v>
      </c>
      <c r="P6" s="14"/>
      <c r="R6" s="14"/>
      <c r="S6" s="13" t="s">
        <v>6</v>
      </c>
      <c r="T6" s="13">
        <f>K6</f>
        <v>-8</v>
      </c>
      <c r="U6" s="13">
        <v>0</v>
      </c>
      <c r="V6" s="13">
        <f>M6</f>
        <v>-11</v>
      </c>
      <c r="W6" s="13">
        <f>N6</f>
        <v>-22</v>
      </c>
      <c r="X6" s="13">
        <f>(T6*$T$9)+(U6*$U$9)+(V6*$V$9)+(W6*$W$9)</f>
        <v>-9.6000000000000014</v>
      </c>
      <c r="Y6" s="14"/>
      <c r="AA6" s="13"/>
      <c r="AB6" s="13" t="s">
        <v>6</v>
      </c>
      <c r="AC6" s="13">
        <f>$C$8</f>
        <v>-8</v>
      </c>
      <c r="AD6" s="13">
        <v>0</v>
      </c>
      <c r="AE6" s="13">
        <f>$E$8</f>
        <v>-11</v>
      </c>
      <c r="AF6" s="13">
        <f>$F$8</f>
        <v>-22</v>
      </c>
      <c r="AG6" s="13">
        <f>$AB$10*(AC6+AD6+AE6+AF6)</f>
        <v>-10.25</v>
      </c>
      <c r="AH6" s="14"/>
    </row>
    <row r="7" spans="1:34" x14ac:dyDescent="0.25">
      <c r="B7" s="1" t="s">
        <v>9</v>
      </c>
      <c r="C7" s="1">
        <v>0</v>
      </c>
      <c r="D7" s="1">
        <f>-1*B2</f>
        <v>-11</v>
      </c>
      <c r="E7" s="1">
        <f>-2*B2</f>
        <v>-22</v>
      </c>
      <c r="F7" s="7">
        <f>-3*B2</f>
        <v>-33</v>
      </c>
      <c r="G7" s="6"/>
      <c r="I7" s="13"/>
      <c r="J7" s="11" t="s">
        <v>7</v>
      </c>
      <c r="K7" s="11">
        <f>$C$9</f>
        <v>-16</v>
      </c>
      <c r="L7" s="11">
        <f>$D$9</f>
        <v>-8</v>
      </c>
      <c r="M7" s="11">
        <v>0</v>
      </c>
      <c r="N7" s="11">
        <f>$F$9</f>
        <v>-11</v>
      </c>
      <c r="O7" s="11">
        <f t="shared" ref="O6:O8" si="0">MIN(K7:N7)</f>
        <v>-16</v>
      </c>
      <c r="P7" s="14"/>
      <c r="R7" s="14"/>
      <c r="S7" s="13" t="s">
        <v>7</v>
      </c>
      <c r="T7" s="13">
        <f>K7</f>
        <v>-16</v>
      </c>
      <c r="U7" s="13">
        <f>L7</f>
        <v>-8</v>
      </c>
      <c r="V7" s="13">
        <v>0</v>
      </c>
      <c r="W7" s="13">
        <f>N7</f>
        <v>-11</v>
      </c>
      <c r="X7" s="13">
        <f>(T7*$T$9)+(U7*$U$9)+(V7*$V$9)+(W7*$W$9)</f>
        <v>-6.2</v>
      </c>
      <c r="Y7" s="14"/>
      <c r="AA7" s="13"/>
      <c r="AB7" s="13" t="s">
        <v>7</v>
      </c>
      <c r="AC7" s="13">
        <f>$C$9</f>
        <v>-16</v>
      </c>
      <c r="AD7" s="13">
        <f>$D$9</f>
        <v>-8</v>
      </c>
      <c r="AE7" s="13">
        <v>0</v>
      </c>
      <c r="AF7" s="13">
        <f>$F$9</f>
        <v>-11</v>
      </c>
      <c r="AG7" s="13">
        <f>$AB$10*(AC7+AD7+AE7+AF7)</f>
        <v>-8.75</v>
      </c>
      <c r="AH7" s="14"/>
    </row>
    <row r="8" spans="1:34" x14ac:dyDescent="0.25">
      <c r="B8" s="1" t="s">
        <v>6</v>
      </c>
      <c r="C8" s="1">
        <f>-1*B3</f>
        <v>-8</v>
      </c>
      <c r="D8" s="1">
        <v>0</v>
      </c>
      <c r="E8" s="1">
        <f>-1*B2</f>
        <v>-11</v>
      </c>
      <c r="F8" s="7">
        <f>-2*B2</f>
        <v>-22</v>
      </c>
      <c r="G8" s="6"/>
      <c r="I8" s="13"/>
      <c r="J8" s="13" t="s">
        <v>8</v>
      </c>
      <c r="K8" s="13">
        <f>$C$10</f>
        <v>-24</v>
      </c>
      <c r="L8" s="13">
        <f>$D$10</f>
        <v>-16</v>
      </c>
      <c r="M8" s="13">
        <f>$E$10</f>
        <v>-8</v>
      </c>
      <c r="N8" s="13">
        <v>0</v>
      </c>
      <c r="O8" s="13">
        <f t="shared" si="0"/>
        <v>-24</v>
      </c>
      <c r="P8" s="14"/>
      <c r="R8" s="14"/>
      <c r="S8" s="13" t="s">
        <v>8</v>
      </c>
      <c r="T8" s="13">
        <f>K8</f>
        <v>-24</v>
      </c>
      <c r="U8" s="13">
        <f>L8</f>
        <v>-16</v>
      </c>
      <c r="V8" s="13">
        <f>M8</f>
        <v>-8</v>
      </c>
      <c r="W8" s="13">
        <v>0</v>
      </c>
      <c r="X8" s="13">
        <f>(T8*$T$9)+(U8*$U$9)+(V8*$V$9)+(W8*$W$9)</f>
        <v>-10.4</v>
      </c>
      <c r="Y8" s="14"/>
      <c r="AA8" s="13"/>
      <c r="AB8" s="13" t="s">
        <v>8</v>
      </c>
      <c r="AC8" s="13">
        <f>$C$10</f>
        <v>-24</v>
      </c>
      <c r="AD8" s="13">
        <f>$D$10</f>
        <v>-16</v>
      </c>
      <c r="AE8" s="13">
        <f>$E$10</f>
        <v>-8</v>
      </c>
      <c r="AF8" s="13">
        <v>0</v>
      </c>
      <c r="AG8" s="13">
        <f>$AB$10*(AC8+AD8+AE8+AF8)</f>
        <v>-12</v>
      </c>
      <c r="AH8" s="14"/>
    </row>
    <row r="9" spans="1:34" x14ac:dyDescent="0.25">
      <c r="B9" s="1" t="s">
        <v>7</v>
      </c>
      <c r="C9" s="1">
        <f>-2*B3</f>
        <v>-16</v>
      </c>
      <c r="D9" s="1">
        <f>-1*B3</f>
        <v>-8</v>
      </c>
      <c r="E9" s="1">
        <v>0</v>
      </c>
      <c r="F9" s="7">
        <f>-1*B2</f>
        <v>-11</v>
      </c>
      <c r="G9" s="6"/>
      <c r="I9" s="13"/>
      <c r="J9" s="13"/>
      <c r="K9" s="13"/>
      <c r="L9" s="13"/>
      <c r="M9" s="13"/>
      <c r="N9" s="13"/>
      <c r="O9" s="13">
        <f>MAX(O5:O8)</f>
        <v>-16</v>
      </c>
      <c r="P9" s="14"/>
      <c r="R9" s="14"/>
      <c r="S9" s="13" t="s">
        <v>16</v>
      </c>
      <c r="T9" s="13">
        <v>0.1</v>
      </c>
      <c r="U9" s="13">
        <v>0.3</v>
      </c>
      <c r="V9" s="13">
        <v>0.4</v>
      </c>
      <c r="W9" s="13">
        <v>0.2</v>
      </c>
      <c r="X9" s="13"/>
      <c r="Y9" s="14"/>
      <c r="AA9" s="13"/>
      <c r="AB9" s="13"/>
      <c r="AC9" s="13"/>
      <c r="AD9" s="13"/>
      <c r="AE9" s="13"/>
      <c r="AF9" s="13"/>
      <c r="AG9" s="13">
        <f>MAX(AG5:AG8)</f>
        <v>-8.75</v>
      </c>
      <c r="AH9" s="14"/>
    </row>
    <row r="10" spans="1:34" x14ac:dyDescent="0.25">
      <c r="B10" s="8" t="s">
        <v>8</v>
      </c>
      <c r="C10" s="8">
        <f>-3*B3</f>
        <v>-24</v>
      </c>
      <c r="D10" s="8">
        <f>-2*B3</f>
        <v>-16</v>
      </c>
      <c r="E10" s="8">
        <f>-1*B3</f>
        <v>-8</v>
      </c>
      <c r="F10" s="9">
        <v>0</v>
      </c>
      <c r="G10" s="6"/>
      <c r="R10" s="14"/>
      <c r="S10" s="13"/>
      <c r="T10" s="13"/>
      <c r="U10" s="13"/>
      <c r="V10" s="13"/>
      <c r="W10" s="13"/>
      <c r="X10" s="13"/>
      <c r="Y10" s="14"/>
      <c r="AA10" s="13" t="s">
        <v>16</v>
      </c>
      <c r="AB10" s="13">
        <v>0.25</v>
      </c>
      <c r="AC10" s="13"/>
      <c r="AD10" s="13"/>
      <c r="AE10" s="13"/>
      <c r="AF10" s="13"/>
      <c r="AG10" s="13"/>
      <c r="AH10" s="14"/>
    </row>
    <row r="11" spans="1:34" x14ac:dyDescent="0.25">
      <c r="B11" s="10"/>
      <c r="C11" s="10"/>
      <c r="D11" s="10"/>
      <c r="E11" s="10"/>
      <c r="F11" s="10"/>
      <c r="R11" s="14"/>
      <c r="S11" s="13"/>
      <c r="T11" s="13"/>
      <c r="U11" s="13"/>
      <c r="V11" s="13"/>
      <c r="W11" s="13"/>
      <c r="X11" s="13">
        <f>MAX(X5:X8)</f>
        <v>-6.2</v>
      </c>
      <c r="Y11" s="14"/>
      <c r="AA11" s="14"/>
      <c r="AB11" s="14"/>
      <c r="AC11" s="14"/>
      <c r="AD11" s="14"/>
      <c r="AE11" s="14"/>
      <c r="AF11" s="14"/>
      <c r="AG11" s="14"/>
      <c r="AH11" s="14"/>
    </row>
    <row r="12" spans="1:34" x14ac:dyDescent="0.25">
      <c r="I12" s="12"/>
      <c r="AA12" s="14"/>
      <c r="AB12" s="14"/>
      <c r="AC12" s="14"/>
      <c r="AD12" s="14"/>
      <c r="AE12" s="14"/>
      <c r="AF12" s="14"/>
      <c r="AG12" s="14"/>
      <c r="AH12" s="14"/>
    </row>
    <row r="13" spans="1:34" x14ac:dyDescent="0.25">
      <c r="I13" s="12"/>
    </row>
    <row r="14" spans="1:34" x14ac:dyDescent="0.25">
      <c r="I14" s="12"/>
    </row>
    <row r="15" spans="1:34" x14ac:dyDescent="0.25">
      <c r="I15" s="16" t="s">
        <v>18</v>
      </c>
      <c r="J15" s="16"/>
      <c r="K15" s="16"/>
      <c r="L15" s="16"/>
      <c r="M15" s="16"/>
      <c r="N15" s="16"/>
      <c r="O15" s="16"/>
      <c r="P15" s="16"/>
      <c r="R15" s="16"/>
      <c r="S15" s="16"/>
      <c r="T15" s="16"/>
      <c r="U15" s="16"/>
      <c r="V15" s="16"/>
      <c r="W15" s="16"/>
      <c r="X15" s="16"/>
      <c r="Y15" s="16"/>
    </row>
    <row r="16" spans="1:34" x14ac:dyDescent="0.25">
      <c r="I16" s="13"/>
      <c r="J16" s="13" t="s">
        <v>1</v>
      </c>
      <c r="K16" s="13" t="s">
        <v>2</v>
      </c>
      <c r="L16" s="13" t="s">
        <v>3</v>
      </c>
      <c r="M16" s="13" t="s">
        <v>4</v>
      </c>
      <c r="N16" s="13" t="s">
        <v>5</v>
      </c>
      <c r="O16" s="13" t="s">
        <v>20</v>
      </c>
      <c r="P16" s="14"/>
      <c r="R16" s="16" t="s">
        <v>21</v>
      </c>
      <c r="S16" s="16"/>
      <c r="T16" s="14"/>
      <c r="U16" s="14"/>
      <c r="V16" s="14"/>
      <c r="W16" s="14"/>
      <c r="X16" s="14"/>
      <c r="Y16" s="14"/>
    </row>
    <row r="17" spans="1:25" x14ac:dyDescent="0.25">
      <c r="I17" s="13"/>
      <c r="J17" s="13" t="s">
        <v>9</v>
      </c>
      <c r="K17" s="13">
        <v>0</v>
      </c>
      <c r="L17" s="13">
        <f>$D$7</f>
        <v>-11</v>
      </c>
      <c r="M17" s="13">
        <f>$E$7</f>
        <v>-22</v>
      </c>
      <c r="N17" s="13">
        <f>$F$7</f>
        <v>-33</v>
      </c>
      <c r="O17" s="13">
        <f>0.7*MIN(K17:N17)</f>
        <v>-23.099999999999998</v>
      </c>
      <c r="P17" s="14"/>
      <c r="R17" s="14"/>
      <c r="S17" s="13" t="s">
        <v>1</v>
      </c>
      <c r="T17" s="13" t="s">
        <v>2</v>
      </c>
      <c r="U17" s="13" t="s">
        <v>3</v>
      </c>
      <c r="V17" s="13" t="s">
        <v>4</v>
      </c>
      <c r="W17" s="13" t="s">
        <v>5</v>
      </c>
      <c r="X17" s="13"/>
      <c r="Y17" s="14"/>
    </row>
    <row r="18" spans="1:25" x14ac:dyDescent="0.25">
      <c r="I18" s="13"/>
      <c r="J18" s="13" t="s">
        <v>6</v>
      </c>
      <c r="K18" s="13">
        <f>$C$8</f>
        <v>-8</v>
      </c>
      <c r="L18" s="13">
        <v>0</v>
      </c>
      <c r="M18" s="13">
        <f>$E$8</f>
        <v>-11</v>
      </c>
      <c r="N18" s="13">
        <f>$F$8</f>
        <v>-22</v>
      </c>
      <c r="O18" s="13">
        <f>0.7*MIN(K18:N18)</f>
        <v>-15.399999999999999</v>
      </c>
      <c r="P18" s="14"/>
      <c r="R18" s="14"/>
      <c r="S18" s="13" t="s">
        <v>9</v>
      </c>
      <c r="T18" s="13">
        <v>0</v>
      </c>
      <c r="U18" s="13">
        <f>$D$7</f>
        <v>-11</v>
      </c>
      <c r="V18" s="13">
        <f>$E$7</f>
        <v>-22</v>
      </c>
      <c r="W18" s="13">
        <f>$F$7</f>
        <v>-33</v>
      </c>
      <c r="X18" s="13"/>
      <c r="Y18" s="14"/>
    </row>
    <row r="19" spans="1:25" x14ac:dyDescent="0.25">
      <c r="I19" s="13"/>
      <c r="J19" s="13" t="s">
        <v>7</v>
      </c>
      <c r="K19" s="13">
        <f>$C$9</f>
        <v>-16</v>
      </c>
      <c r="L19" s="13">
        <f>$D$9</f>
        <v>-8</v>
      </c>
      <c r="M19" s="13">
        <v>0</v>
      </c>
      <c r="N19" s="13">
        <f>$F$9</f>
        <v>-11</v>
      </c>
      <c r="O19" s="13">
        <f t="shared" ref="O18:O20" si="1">0.7*MIN(K19:N19)</f>
        <v>-11.2</v>
      </c>
      <c r="P19" s="14"/>
      <c r="R19" s="14"/>
      <c r="S19" s="13" t="s">
        <v>6</v>
      </c>
      <c r="T19" s="13">
        <f>$C$8</f>
        <v>-8</v>
      </c>
      <c r="U19" s="13">
        <v>0</v>
      </c>
      <c r="V19" s="13">
        <f>$E$8</f>
        <v>-11</v>
      </c>
      <c r="W19" s="13">
        <f>$F$8</f>
        <v>-22</v>
      </c>
      <c r="X19" s="13"/>
      <c r="Y19" s="14"/>
    </row>
    <row r="20" spans="1:25" x14ac:dyDescent="0.25">
      <c r="I20" s="13"/>
      <c r="J20" s="13" t="s">
        <v>8</v>
      </c>
      <c r="K20" s="13">
        <f>$C$10</f>
        <v>-24</v>
      </c>
      <c r="L20" s="13">
        <f>$D$10</f>
        <v>-16</v>
      </c>
      <c r="M20" s="13">
        <f>$E$10</f>
        <v>-8</v>
      </c>
      <c r="N20" s="13">
        <v>0</v>
      </c>
      <c r="O20" s="13">
        <f t="shared" si="1"/>
        <v>-16.799999999999997</v>
      </c>
      <c r="P20" s="14"/>
      <c r="R20" s="14"/>
      <c r="S20" s="13" t="s">
        <v>7</v>
      </c>
      <c r="T20" s="13">
        <f>$C$9</f>
        <v>-16</v>
      </c>
      <c r="U20" s="13">
        <f>$D$9</f>
        <v>-8</v>
      </c>
      <c r="V20" s="13">
        <v>0</v>
      </c>
      <c r="W20" s="13">
        <f>$F$9</f>
        <v>-11</v>
      </c>
      <c r="X20" s="13"/>
      <c r="Y20" s="14"/>
    </row>
    <row r="21" spans="1:25" x14ac:dyDescent="0.25">
      <c r="I21" s="13"/>
      <c r="J21" s="13"/>
      <c r="K21" s="13"/>
      <c r="L21" s="13"/>
      <c r="M21" s="13"/>
      <c r="N21" s="13"/>
      <c r="O21" s="13">
        <f>MAX(O17:O20)</f>
        <v>-11.2</v>
      </c>
      <c r="P21" s="14"/>
      <c r="R21" s="14"/>
      <c r="S21" s="13" t="s">
        <v>8</v>
      </c>
      <c r="T21" s="13">
        <f>$C$10</f>
        <v>-24</v>
      </c>
      <c r="U21" s="13">
        <f>$D$10</f>
        <v>-16</v>
      </c>
      <c r="V21" s="13">
        <f>$E$10</f>
        <v>-8</v>
      </c>
      <c r="W21" s="13">
        <v>0</v>
      </c>
      <c r="X21" s="13"/>
      <c r="Y21" s="14"/>
    </row>
    <row r="22" spans="1:25" x14ac:dyDescent="0.25">
      <c r="I22" s="13" t="s">
        <v>19</v>
      </c>
      <c r="J22" s="13">
        <v>0.7</v>
      </c>
      <c r="K22" s="13"/>
      <c r="L22" s="13"/>
      <c r="M22" s="13"/>
      <c r="N22" s="13"/>
      <c r="O22" s="13"/>
      <c r="P22" s="14"/>
      <c r="R22" s="14"/>
      <c r="S22" s="13"/>
      <c r="T22" s="13"/>
      <c r="U22" s="13"/>
      <c r="V22" s="13"/>
      <c r="W22" s="13"/>
      <c r="X22" s="13"/>
      <c r="Y22" s="14"/>
    </row>
    <row r="23" spans="1:25" x14ac:dyDescent="0.25">
      <c r="I23" s="12"/>
      <c r="R23" s="14"/>
      <c r="S23" s="13" t="s">
        <v>1</v>
      </c>
      <c r="T23" s="13" t="s">
        <v>2</v>
      </c>
      <c r="U23" s="13" t="s">
        <v>3</v>
      </c>
      <c r="V23" s="13" t="s">
        <v>4</v>
      </c>
      <c r="W23" s="13" t="s">
        <v>5</v>
      </c>
      <c r="X23" s="13" t="s">
        <v>22</v>
      </c>
      <c r="Y23" s="14"/>
    </row>
    <row r="24" spans="1:25" x14ac:dyDescent="0.25">
      <c r="I24" s="12"/>
      <c r="R24" s="14"/>
      <c r="S24" s="13" t="s">
        <v>9</v>
      </c>
      <c r="T24" s="13">
        <v>0</v>
      </c>
      <c r="U24" s="13">
        <f>U18*-1</f>
        <v>11</v>
      </c>
      <c r="V24" s="13">
        <f t="shared" ref="V24:W25" si="2">V18*-1</f>
        <v>22</v>
      </c>
      <c r="W24" s="13">
        <f t="shared" si="2"/>
        <v>33</v>
      </c>
      <c r="X24" s="13">
        <f>MAX(T24:W24)</f>
        <v>33</v>
      </c>
      <c r="Y24" s="14"/>
    </row>
    <row r="25" spans="1:25" x14ac:dyDescent="0.25">
      <c r="I25" s="12"/>
      <c r="R25" s="14"/>
      <c r="S25" s="13" t="s">
        <v>6</v>
      </c>
      <c r="T25" s="13">
        <f>-1*T19</f>
        <v>8</v>
      </c>
      <c r="U25" s="13">
        <v>0</v>
      </c>
      <c r="V25" s="13">
        <f t="shared" si="2"/>
        <v>11</v>
      </c>
      <c r="W25" s="13">
        <f t="shared" ref="W25" si="3">W19*-1</f>
        <v>22</v>
      </c>
      <c r="X25" s="13">
        <f t="shared" ref="X25:X27" si="4">MAX(T25:W25)</f>
        <v>22</v>
      </c>
      <c r="Y25" s="14"/>
    </row>
    <row r="26" spans="1:25" x14ac:dyDescent="0.25">
      <c r="I26" s="12"/>
      <c r="R26" s="14"/>
      <c r="S26" s="13" t="s">
        <v>7</v>
      </c>
      <c r="T26" s="13">
        <f t="shared" ref="T26:V27" si="5">-1*T20</f>
        <v>16</v>
      </c>
      <c r="U26" s="13">
        <f t="shared" si="5"/>
        <v>8</v>
      </c>
      <c r="V26" s="13">
        <v>0</v>
      </c>
      <c r="W26" s="13">
        <f t="shared" ref="W26" si="6">W20*-1</f>
        <v>11</v>
      </c>
      <c r="X26" s="13">
        <f t="shared" si="4"/>
        <v>16</v>
      </c>
      <c r="Y26" s="14"/>
    </row>
    <row r="27" spans="1:25" x14ac:dyDescent="0.25">
      <c r="A27" s="15"/>
      <c r="B27" s="15"/>
      <c r="C27" s="15"/>
      <c r="D27" s="15"/>
      <c r="E27" s="15"/>
      <c r="F27" s="15"/>
      <c r="G27" s="15"/>
      <c r="H27" s="15"/>
      <c r="I27" s="12"/>
      <c r="R27" s="14"/>
      <c r="S27" s="13" t="s">
        <v>8</v>
      </c>
      <c r="T27" s="13">
        <f t="shared" si="5"/>
        <v>24</v>
      </c>
      <c r="U27" s="13">
        <f t="shared" si="5"/>
        <v>16</v>
      </c>
      <c r="V27" s="13">
        <f t="shared" si="5"/>
        <v>8</v>
      </c>
      <c r="W27" s="13">
        <v>0</v>
      </c>
      <c r="X27" s="13">
        <f t="shared" si="4"/>
        <v>24</v>
      </c>
      <c r="Y27" s="14"/>
    </row>
    <row r="28" spans="1:25" x14ac:dyDescent="0.25">
      <c r="A28" s="14"/>
      <c r="B28" s="14"/>
      <c r="C28" s="14"/>
      <c r="D28" s="14"/>
      <c r="E28" s="14"/>
      <c r="F28" s="14"/>
      <c r="G28" s="14"/>
      <c r="H28" s="14"/>
      <c r="I28" s="12"/>
      <c r="R28" s="14"/>
      <c r="S28" s="13"/>
      <c r="T28" s="13"/>
      <c r="U28" s="13"/>
      <c r="V28" s="13"/>
      <c r="W28" s="13"/>
      <c r="X28" s="13">
        <f>MIN(X24:X27)</f>
        <v>16</v>
      </c>
      <c r="Y28" s="14"/>
    </row>
    <row r="29" spans="1:25" x14ac:dyDescent="0.25">
      <c r="I29" s="12"/>
      <c r="R29" s="14"/>
      <c r="S29" s="14"/>
      <c r="T29" s="14"/>
      <c r="U29" s="14"/>
      <c r="V29" s="14"/>
      <c r="W29" s="14"/>
      <c r="X29" s="14"/>
      <c r="Y29" s="14"/>
    </row>
    <row r="30" spans="1:25" x14ac:dyDescent="0.25">
      <c r="I30" s="12"/>
    </row>
    <row r="31" spans="1:25" x14ac:dyDescent="0.25">
      <c r="I31" s="12"/>
    </row>
    <row r="32" spans="1:25" x14ac:dyDescent="0.25">
      <c r="I32" s="12"/>
    </row>
    <row r="33" spans="9:9" x14ac:dyDescent="0.25">
      <c r="I33" s="12"/>
    </row>
    <row r="34" spans="9:9" x14ac:dyDescent="0.25">
      <c r="I34" s="12"/>
    </row>
    <row r="35" spans="9:9" x14ac:dyDescent="0.25">
      <c r="I35" s="12"/>
    </row>
    <row r="36" spans="9:9" x14ac:dyDescent="0.25">
      <c r="I36" s="12"/>
    </row>
    <row r="37" spans="9:9" x14ac:dyDescent="0.25">
      <c r="I37" s="12"/>
    </row>
    <row r="38" spans="9:9" x14ac:dyDescent="0.25">
      <c r="I38" s="12"/>
    </row>
    <row r="39" spans="9:9" x14ac:dyDescent="0.25">
      <c r="I39" s="12"/>
    </row>
    <row r="40" spans="9:9" x14ac:dyDescent="0.25">
      <c r="I40" s="12"/>
    </row>
    <row r="41" spans="9:9" x14ac:dyDescent="0.25">
      <c r="I41" s="12"/>
    </row>
    <row r="42" spans="9:9" x14ac:dyDescent="0.25">
      <c r="I42" s="12"/>
    </row>
    <row r="43" spans="9:9" x14ac:dyDescent="0.25">
      <c r="I43" s="12"/>
    </row>
    <row r="44" spans="9:9" x14ac:dyDescent="0.25">
      <c r="I44" s="12"/>
    </row>
    <row r="45" spans="9:9" x14ac:dyDescent="0.25">
      <c r="I45" s="12"/>
    </row>
    <row r="46" spans="9:9" x14ac:dyDescent="0.25">
      <c r="I46" s="12"/>
    </row>
    <row r="47" spans="9:9" x14ac:dyDescent="0.25">
      <c r="I47" s="12"/>
    </row>
    <row r="48" spans="9:9" x14ac:dyDescent="0.25">
      <c r="I48" s="12"/>
    </row>
    <row r="49" spans="9:9" x14ac:dyDescent="0.25">
      <c r="I49" s="12"/>
    </row>
    <row r="50" spans="9:9" x14ac:dyDescent="0.25">
      <c r="I50" s="12"/>
    </row>
    <row r="51" spans="9:9" x14ac:dyDescent="0.25">
      <c r="I51" s="12"/>
    </row>
    <row r="52" spans="9:9" x14ac:dyDescent="0.25">
      <c r="I52" s="12"/>
    </row>
    <row r="53" spans="9:9" x14ac:dyDescent="0.25">
      <c r="I53" s="12"/>
    </row>
    <row r="54" spans="9:9" x14ac:dyDescent="0.25">
      <c r="I54" s="12"/>
    </row>
    <row r="55" spans="9:9" x14ac:dyDescent="0.25">
      <c r="I55" s="12"/>
    </row>
    <row r="56" spans="9:9" x14ac:dyDescent="0.25">
      <c r="I56" s="12"/>
    </row>
    <row r="57" spans="9:9" x14ac:dyDescent="0.25">
      <c r="I57" s="12"/>
    </row>
    <row r="58" spans="9:9" x14ac:dyDescent="0.25">
      <c r="I58" s="12"/>
    </row>
    <row r="59" spans="9:9" x14ac:dyDescent="0.25">
      <c r="I59" s="12"/>
    </row>
    <row r="60" spans="9:9" x14ac:dyDescent="0.25">
      <c r="I60" s="12"/>
    </row>
    <row r="61" spans="9:9" x14ac:dyDescent="0.25">
      <c r="I61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⠀⠀⠀⠀⠀</dc:creator>
  <cp:lastModifiedBy>timon ⠀⠀⠀⠀⠀</cp:lastModifiedBy>
  <dcterms:created xsi:type="dcterms:W3CDTF">2015-06-05T18:19:34Z</dcterms:created>
  <dcterms:modified xsi:type="dcterms:W3CDTF">2022-11-28T09:58:57Z</dcterms:modified>
</cp:coreProperties>
</file>