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unk12\teaching\dropbox\DOSCST Teaching\Teamplates\"/>
    </mc:Choice>
  </mc:AlternateContent>
  <xr:revisionPtr revIDLastSave="0" documentId="13_ncr:1_{5C8705F2-EB6C-4EB5-B384-CC65BA73CF06}" xr6:coauthVersionLast="40" xr6:coauthVersionMax="40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Page 1" sheetId="1" r:id="rId1"/>
    <sheet name="Page 2" sheetId="6" r:id="rId2"/>
    <sheet name="Page 3" sheetId="7" r:id="rId3"/>
  </sheets>
  <definedNames>
    <definedName name="_xlnm.Print_Area" localSheetId="0">'Page 1'!$A$2:$AI$29</definedName>
    <definedName name="_xlnm.Print_Area" localSheetId="1">'Page 2'!$A$2:$AI$26</definedName>
    <definedName name="_xlnm.Print_Area" localSheetId="2">'Page 3'!$A$2:$AI$22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1" l="1"/>
  <c r="M10" i="1" s="1"/>
  <c r="W10" i="1"/>
  <c r="X10" i="1" s="1"/>
  <c r="AA10" i="1"/>
  <c r="AB10" i="1"/>
  <c r="AF10" i="1"/>
  <c r="AG10" i="1" s="1"/>
  <c r="L11" i="1"/>
  <c r="M11" i="1" s="1"/>
  <c r="W11" i="1"/>
  <c r="X11" i="1" s="1"/>
  <c r="AA11" i="1"/>
  <c r="AB11" i="1" s="1"/>
  <c r="AF11" i="1"/>
  <c r="AG11" i="1" s="1"/>
  <c r="L12" i="1"/>
  <c r="M12" i="1" s="1"/>
  <c r="W12" i="1"/>
  <c r="X12" i="1"/>
  <c r="AA12" i="1"/>
  <c r="AB12" i="1" s="1"/>
  <c r="AF12" i="1"/>
  <c r="AG12" i="1" s="1"/>
  <c r="L13" i="1"/>
  <c r="M13" i="1" s="1"/>
  <c r="W13" i="1"/>
  <c r="X13" i="1" s="1"/>
  <c r="AA13" i="1"/>
  <c r="AB13" i="1" s="1"/>
  <c r="AF13" i="1"/>
  <c r="AG13" i="1" s="1"/>
  <c r="L14" i="1"/>
  <c r="M14" i="1" s="1"/>
  <c r="W14" i="1"/>
  <c r="X14" i="1" s="1"/>
  <c r="AA14" i="1"/>
  <c r="AB14" i="1" s="1"/>
  <c r="AF14" i="1"/>
  <c r="AG14" i="1"/>
  <c r="L15" i="1"/>
  <c r="M15" i="1" s="1"/>
  <c r="W15" i="1"/>
  <c r="X15" i="1" s="1"/>
  <c r="AA15" i="1"/>
  <c r="AB15" i="1" s="1"/>
  <c r="AF15" i="1"/>
  <c r="AG15" i="1" s="1"/>
  <c r="L16" i="1"/>
  <c r="M16" i="1" s="1"/>
  <c r="W16" i="1"/>
  <c r="X16" i="1" s="1"/>
  <c r="AA16" i="1"/>
  <c r="AB16" i="1" s="1"/>
  <c r="AF16" i="1"/>
  <c r="AG16" i="1" s="1"/>
  <c r="L17" i="1"/>
  <c r="M17" i="1" s="1"/>
  <c r="W17" i="1"/>
  <c r="X17" i="1" s="1"/>
  <c r="AA17" i="1"/>
  <c r="AB17" i="1" s="1"/>
  <c r="AF17" i="1"/>
  <c r="AG17" i="1" s="1"/>
  <c r="L18" i="1"/>
  <c r="M18" i="1" s="1"/>
  <c r="W18" i="1"/>
  <c r="X18" i="1" s="1"/>
  <c r="AA18" i="1"/>
  <c r="AB18" i="1" s="1"/>
  <c r="AF18" i="1"/>
  <c r="AG18" i="1" s="1"/>
  <c r="L19" i="1"/>
  <c r="M19" i="1" s="1"/>
  <c r="W19" i="1"/>
  <c r="X19" i="1" s="1"/>
  <c r="AA19" i="1"/>
  <c r="AB19" i="1"/>
  <c r="AF19" i="1"/>
  <c r="AG19" i="1" s="1"/>
  <c r="L20" i="1"/>
  <c r="M20" i="1" s="1"/>
  <c r="W20" i="1"/>
  <c r="X20" i="1" s="1"/>
  <c r="AA20" i="1"/>
  <c r="AB20" i="1" s="1"/>
  <c r="AF20" i="1"/>
  <c r="AG20" i="1" s="1"/>
  <c r="L21" i="1"/>
  <c r="M21" i="1" s="1"/>
  <c r="W21" i="1"/>
  <c r="X21" i="1" s="1"/>
  <c r="AA21" i="1"/>
  <c r="AB21" i="1" s="1"/>
  <c r="AF21" i="1"/>
  <c r="AG21" i="1" s="1"/>
  <c r="AH21" i="1" s="1"/>
  <c r="AI21" i="1" s="1"/>
  <c r="L22" i="1"/>
  <c r="M22" i="1" s="1"/>
  <c r="W22" i="1"/>
  <c r="X22" i="1" s="1"/>
  <c r="AA22" i="1"/>
  <c r="AB22" i="1" s="1"/>
  <c r="AF22" i="1"/>
  <c r="AG22" i="1" s="1"/>
  <c r="L23" i="1"/>
  <c r="M23" i="1" s="1"/>
  <c r="W23" i="1"/>
  <c r="X23" i="1" s="1"/>
  <c r="AA23" i="1"/>
  <c r="AB23" i="1" s="1"/>
  <c r="AF23" i="1"/>
  <c r="AG23" i="1" s="1"/>
  <c r="L24" i="1"/>
  <c r="M24" i="1" s="1"/>
  <c r="W24" i="1"/>
  <c r="X24" i="1"/>
  <c r="AA24" i="1"/>
  <c r="AB24" i="1" s="1"/>
  <c r="AF24" i="1"/>
  <c r="AG24" i="1" s="1"/>
  <c r="L25" i="1"/>
  <c r="M25" i="1" s="1"/>
  <c r="W25" i="1"/>
  <c r="X25" i="1" s="1"/>
  <c r="AA25" i="1"/>
  <c r="AB25" i="1" s="1"/>
  <c r="AF25" i="1"/>
  <c r="AG25" i="1" s="1"/>
  <c r="L26" i="1"/>
  <c r="M26" i="1" s="1"/>
  <c r="W26" i="1"/>
  <c r="X26" i="1" s="1"/>
  <c r="AA26" i="1"/>
  <c r="AB26" i="1"/>
  <c r="AF26" i="1"/>
  <c r="AG26" i="1" s="1"/>
  <c r="L27" i="1"/>
  <c r="M27" i="1" s="1"/>
  <c r="W27" i="1"/>
  <c r="X27" i="1" s="1"/>
  <c r="AA27" i="1"/>
  <c r="AB27" i="1" s="1"/>
  <c r="AF27" i="1"/>
  <c r="AG27" i="1" s="1"/>
  <c r="L28" i="1"/>
  <c r="M28" i="1" s="1"/>
  <c r="W28" i="1"/>
  <c r="X28" i="1" s="1"/>
  <c r="AA28" i="1"/>
  <c r="AB28" i="1" s="1"/>
  <c r="AF28" i="1"/>
  <c r="AG28" i="1" s="1"/>
  <c r="L29" i="1"/>
  <c r="M29" i="1" s="1"/>
  <c r="W29" i="1"/>
  <c r="X29" i="1" s="1"/>
  <c r="AA29" i="1"/>
  <c r="AB29" i="1" s="1"/>
  <c r="AF29" i="1"/>
  <c r="AG29" i="1" s="1"/>
  <c r="AH24" i="1" l="1"/>
  <c r="AI24" i="1" s="1"/>
  <c r="AH18" i="1"/>
  <c r="AI18" i="1" s="1"/>
  <c r="AH26" i="1"/>
  <c r="AI26" i="1" s="1"/>
  <c r="AH13" i="1"/>
  <c r="AI13" i="1" s="1"/>
  <c r="AH29" i="1"/>
  <c r="AI29" i="1" s="1"/>
  <c r="AH16" i="1"/>
  <c r="AI16" i="1" s="1"/>
  <c r="AH10" i="1"/>
  <c r="AI10" i="1" s="1"/>
  <c r="AH15" i="1"/>
  <c r="AI15" i="1" s="1"/>
  <c r="AH20" i="1"/>
  <c r="AI20" i="1" s="1"/>
  <c r="AH25" i="1"/>
  <c r="AI25" i="1" s="1"/>
  <c r="AH11" i="1"/>
  <c r="AI11" i="1" s="1"/>
  <c r="AH12" i="1"/>
  <c r="AI12" i="1" s="1"/>
  <c r="AH17" i="1"/>
  <c r="AI17" i="1" s="1"/>
  <c r="AH28" i="1"/>
  <c r="AI28" i="1" s="1"/>
  <c r="AH23" i="1"/>
  <c r="AI23" i="1" s="1"/>
  <c r="AH14" i="1"/>
  <c r="AI14" i="1" s="1"/>
  <c r="AH27" i="1"/>
  <c r="AI27" i="1" s="1"/>
  <c r="AH22" i="1"/>
  <c r="AI22" i="1" s="1"/>
  <c r="AH19" i="1"/>
  <c r="AI19" i="1" s="1"/>
  <c r="AF26" i="6"/>
  <c r="AG26" i="6" s="1"/>
  <c r="AA26" i="6"/>
  <c r="AB26" i="6" s="1"/>
  <c r="W26" i="6"/>
  <c r="X26" i="6" s="1"/>
  <c r="L26" i="6"/>
  <c r="M26" i="6" s="1"/>
  <c r="AF25" i="6"/>
  <c r="AG25" i="6" s="1"/>
  <c r="AA25" i="6"/>
  <c r="AB25" i="6" s="1"/>
  <c r="W25" i="6"/>
  <c r="X25" i="6" s="1"/>
  <c r="L25" i="6"/>
  <c r="M25" i="6" s="1"/>
  <c r="AF24" i="6"/>
  <c r="AG24" i="6" s="1"/>
  <c r="AA24" i="6"/>
  <c r="AB24" i="6" s="1"/>
  <c r="W24" i="6"/>
  <c r="X24" i="6" s="1"/>
  <c r="L24" i="6"/>
  <c r="M24" i="6" s="1"/>
  <c r="AF23" i="6"/>
  <c r="AG23" i="6" s="1"/>
  <c r="AA23" i="6"/>
  <c r="AB23" i="6" s="1"/>
  <c r="W23" i="6"/>
  <c r="X23" i="6" s="1"/>
  <c r="L23" i="6"/>
  <c r="M23" i="6" s="1"/>
  <c r="AF22" i="6"/>
  <c r="AG22" i="6" s="1"/>
  <c r="AA22" i="6"/>
  <c r="AB22" i="6" s="1"/>
  <c r="W22" i="6"/>
  <c r="X22" i="6" s="1"/>
  <c r="L22" i="6"/>
  <c r="M22" i="6" s="1"/>
  <c r="AF21" i="6"/>
  <c r="AG21" i="6" s="1"/>
  <c r="AA21" i="6"/>
  <c r="AB21" i="6" s="1"/>
  <c r="W21" i="6"/>
  <c r="X21" i="6" s="1"/>
  <c r="L21" i="6"/>
  <c r="M21" i="6" s="1"/>
  <c r="AF20" i="6"/>
  <c r="AG20" i="6" s="1"/>
  <c r="AA20" i="6"/>
  <c r="AB20" i="6" s="1"/>
  <c r="W20" i="6"/>
  <c r="X20" i="6" s="1"/>
  <c r="L20" i="6"/>
  <c r="M20" i="6" s="1"/>
  <c r="AF19" i="6"/>
  <c r="AG19" i="6" s="1"/>
  <c r="AA19" i="6"/>
  <c r="AB19" i="6" s="1"/>
  <c r="W19" i="6"/>
  <c r="X19" i="6" s="1"/>
  <c r="L19" i="6"/>
  <c r="M19" i="6" s="1"/>
  <c r="AF18" i="6"/>
  <c r="AG18" i="6" s="1"/>
  <c r="AA18" i="6"/>
  <c r="AB18" i="6" s="1"/>
  <c r="W18" i="6"/>
  <c r="X18" i="6" s="1"/>
  <c r="L18" i="6"/>
  <c r="M18" i="6" s="1"/>
  <c r="AF17" i="6"/>
  <c r="AG17" i="6" s="1"/>
  <c r="AA17" i="6"/>
  <c r="AB17" i="6" s="1"/>
  <c r="W17" i="6"/>
  <c r="X17" i="6" s="1"/>
  <c r="L17" i="6"/>
  <c r="M17" i="6" s="1"/>
  <c r="AF16" i="6"/>
  <c r="AG16" i="6" s="1"/>
  <c r="AA16" i="6"/>
  <c r="AB16" i="6" s="1"/>
  <c r="W16" i="6"/>
  <c r="X16" i="6" s="1"/>
  <c r="L16" i="6"/>
  <c r="M16" i="6" s="1"/>
  <c r="AF15" i="6"/>
  <c r="AG15" i="6" s="1"/>
  <c r="AA15" i="6"/>
  <c r="AB15" i="6" s="1"/>
  <c r="W15" i="6"/>
  <c r="X15" i="6" s="1"/>
  <c r="L15" i="6"/>
  <c r="M15" i="6" s="1"/>
  <c r="AF14" i="6"/>
  <c r="AG14" i="6" s="1"/>
  <c r="AA14" i="6"/>
  <c r="AB14" i="6" s="1"/>
  <c r="W14" i="6"/>
  <c r="X14" i="6" s="1"/>
  <c r="L14" i="6"/>
  <c r="M14" i="6" s="1"/>
  <c r="AF13" i="6"/>
  <c r="AG13" i="6" s="1"/>
  <c r="AA13" i="6"/>
  <c r="AB13" i="6" s="1"/>
  <c r="W13" i="6"/>
  <c r="X13" i="6" s="1"/>
  <c r="L13" i="6"/>
  <c r="M13" i="6" s="1"/>
  <c r="AF12" i="6"/>
  <c r="AG12" i="6" s="1"/>
  <c r="AA12" i="6"/>
  <c r="AB12" i="6" s="1"/>
  <c r="W12" i="6"/>
  <c r="X12" i="6" s="1"/>
  <c r="L12" i="6"/>
  <c r="M12" i="6" s="1"/>
  <c r="AF11" i="6"/>
  <c r="AG11" i="6" s="1"/>
  <c r="AA11" i="6"/>
  <c r="AB11" i="6" s="1"/>
  <c r="W11" i="6"/>
  <c r="X11" i="6" s="1"/>
  <c r="L11" i="6"/>
  <c r="M11" i="6" s="1"/>
  <c r="AF10" i="6"/>
  <c r="AG10" i="6" s="1"/>
  <c r="AA10" i="6"/>
  <c r="AB10" i="6" s="1"/>
  <c r="W10" i="6"/>
  <c r="X10" i="6" s="1"/>
  <c r="L10" i="6"/>
  <c r="M10" i="6" s="1"/>
  <c r="AF9" i="6"/>
  <c r="AG9" i="6" s="1"/>
  <c r="AA9" i="6"/>
  <c r="AB9" i="6" s="1"/>
  <c r="W9" i="6"/>
  <c r="X9" i="6" s="1"/>
  <c r="L9" i="6"/>
  <c r="M9" i="6" s="1"/>
  <c r="AF8" i="6"/>
  <c r="AG8" i="6" s="1"/>
  <c r="AA8" i="6"/>
  <c r="AB8" i="6" s="1"/>
  <c r="W8" i="6"/>
  <c r="X8" i="6" s="1"/>
  <c r="L8" i="6"/>
  <c r="M8" i="6" s="1"/>
  <c r="AF7" i="6"/>
  <c r="AG7" i="6" s="1"/>
  <c r="AA7" i="6"/>
  <c r="AB7" i="6" s="1"/>
  <c r="W7" i="6"/>
  <c r="X7" i="6" s="1"/>
  <c r="L7" i="6"/>
  <c r="M7" i="6" s="1"/>
  <c r="AH15" i="6" l="1"/>
  <c r="AI15" i="6" s="1"/>
  <c r="AH24" i="6"/>
  <c r="AI24" i="6" s="1"/>
  <c r="AH25" i="6"/>
  <c r="AI25" i="6" s="1"/>
  <c r="AH21" i="6"/>
  <c r="AI21" i="6" s="1"/>
  <c r="AH13" i="6"/>
  <c r="AI13" i="6" s="1"/>
  <c r="AH9" i="6"/>
  <c r="AI9" i="6" s="1"/>
  <c r="AH22" i="6"/>
  <c r="AI22" i="6" s="1"/>
  <c r="AH18" i="6"/>
  <c r="AI18" i="6" s="1"/>
  <c r="AH10" i="6"/>
  <c r="AI10" i="6" s="1"/>
  <c r="AH16" i="6"/>
  <c r="AI16" i="6" s="1"/>
  <c r="AH12" i="6"/>
  <c r="AI12" i="6" s="1"/>
  <c r="AH7" i="6"/>
  <c r="AI7" i="6" s="1"/>
  <c r="AH19" i="6"/>
  <c r="AI19" i="6" s="1"/>
  <c r="AH8" i="6"/>
  <c r="AI8" i="6" s="1"/>
  <c r="AH11" i="6"/>
  <c r="AI11" i="6" s="1"/>
  <c r="AH14" i="6"/>
  <c r="AI14" i="6" s="1"/>
  <c r="AH17" i="6"/>
  <c r="AI17" i="6" s="1"/>
  <c r="AH20" i="6"/>
  <c r="AI20" i="6" s="1"/>
  <c r="AH23" i="6"/>
  <c r="AI23" i="6" s="1"/>
  <c r="AH26" i="6"/>
  <c r="AI26" i="6" s="1"/>
</calcChain>
</file>

<file path=xl/sharedStrings.xml><?xml version="1.0" encoding="utf-8"?>
<sst xmlns="http://schemas.openxmlformats.org/spreadsheetml/2006/main" count="41" uniqueCount="16">
  <si>
    <t>NO.</t>
  </si>
  <si>
    <r>
      <rPr>
        <b/>
        <sz val="10"/>
        <color rgb="FF000000"/>
        <rFont val="Andalus"/>
        <charset val="1"/>
      </rPr>
      <t xml:space="preserve">NAME OF STUDENT
</t>
    </r>
    <r>
      <rPr>
        <sz val="10"/>
        <color rgb="FF000000"/>
        <rFont val="Andalus"/>
        <charset val="1"/>
      </rPr>
      <t>(Family Name &amp; MI)</t>
    </r>
  </si>
  <si>
    <r>
      <rPr>
        <b/>
        <sz val="10"/>
        <color rgb="FF000000"/>
        <rFont val="Andalus"/>
        <charset val="1"/>
      </rPr>
      <t xml:space="preserve">QUIZZES
</t>
    </r>
    <r>
      <rPr>
        <sz val="10"/>
        <color rgb="FF000000"/>
        <rFont val="Andalus"/>
        <charset val="1"/>
      </rPr>
      <t>(date and no. of items)</t>
    </r>
  </si>
  <si>
    <r>
      <rPr>
        <b/>
        <sz val="10"/>
        <color rgb="FF000000"/>
        <rFont val="Andalus"/>
        <charset val="1"/>
      </rPr>
      <t xml:space="preserve">PARTICIPATION/RECITATION/LAB
</t>
    </r>
    <r>
      <rPr>
        <sz val="10"/>
        <color rgb="FF000000"/>
        <rFont val="Andalus"/>
        <charset val="1"/>
      </rPr>
      <t>(Class Activity)</t>
    </r>
  </si>
  <si>
    <r>
      <rPr>
        <b/>
        <sz val="10"/>
        <color rgb="FF000000"/>
        <rFont val="Andalus"/>
        <charset val="1"/>
      </rPr>
      <t xml:space="preserve">REQUIREMENTS
</t>
    </r>
    <r>
      <rPr>
        <sz val="10"/>
        <color rgb="FF000000"/>
        <rFont val="Andalus"/>
        <charset val="1"/>
      </rPr>
      <t>(type/title)</t>
    </r>
  </si>
  <si>
    <t>G
E
N.
AVE
(CG)</t>
  </si>
  <si>
    <t xml:space="preserve">FINAL
GRADE
</t>
  </si>
  <si>
    <t>A
V
E</t>
  </si>
  <si>
    <t>%</t>
  </si>
  <si>
    <t>Prelim</t>
  </si>
  <si>
    <t>Midterm</t>
  </si>
  <si>
    <t>Finals</t>
  </si>
  <si>
    <r>
      <t xml:space="preserve">MAJOR EXAMS
</t>
    </r>
    <r>
      <rPr>
        <sz val="8"/>
        <color rgb="FF000000"/>
        <rFont val="Andalus"/>
      </rPr>
      <t>(Prelim, Mid-Term, Finals)</t>
    </r>
  </si>
  <si>
    <r>
      <rPr>
        <u/>
        <sz val="12"/>
        <color rgb="FF000000"/>
        <rFont val="Andalus"/>
      </rPr>
      <t>2nd</t>
    </r>
    <r>
      <rPr>
        <sz val="12"/>
        <color rgb="FF000000"/>
        <rFont val="Andalus"/>
        <charset val="1"/>
      </rPr>
      <t xml:space="preserve"> Semester; SY </t>
    </r>
    <r>
      <rPr>
        <u/>
        <sz val="12"/>
        <color rgb="FF000000"/>
        <rFont val="Andalus"/>
        <charset val="1"/>
      </rPr>
      <t>2018</t>
    </r>
    <r>
      <rPr>
        <sz val="12"/>
        <color rgb="FF000000"/>
        <rFont val="Andalus"/>
      </rPr>
      <t>-</t>
    </r>
    <r>
      <rPr>
        <u/>
        <sz val="12"/>
        <color rgb="FF000000"/>
        <rFont val="Andalus"/>
        <charset val="1"/>
      </rPr>
      <t>2019</t>
    </r>
  </si>
  <si>
    <r>
      <t xml:space="preserve">Submitted by:                                                                Checked by:                                                    Noted by:
    </t>
    </r>
    <r>
      <rPr>
        <b/>
        <u/>
        <sz val="11"/>
        <color rgb="FF000000"/>
        <rFont val="ANDALUS"/>
        <charset val="1"/>
      </rPr>
      <t>PETE CHRISTIAN C. REYES</t>
    </r>
    <r>
      <rPr>
        <b/>
        <sz val="11"/>
        <color rgb="FF000000"/>
        <rFont val="ANDALUS"/>
        <charset val="1"/>
      </rPr>
      <t xml:space="preserve">      _________               </t>
    </r>
    <r>
      <rPr>
        <b/>
        <u/>
        <sz val="11"/>
        <color rgb="FF000000"/>
        <rFont val="ANDALUS"/>
        <charset val="1"/>
      </rPr>
      <t>ARJAY R. SACAY</t>
    </r>
    <r>
      <rPr>
        <b/>
        <sz val="11"/>
        <color rgb="FF000000"/>
        <rFont val="ANDALUS"/>
        <charset val="1"/>
      </rPr>
      <t xml:space="preserve">        __________                </t>
    </r>
    <r>
      <rPr>
        <b/>
        <u/>
        <sz val="11"/>
        <color rgb="FF000000"/>
        <rFont val="ANDALUS"/>
        <charset val="1"/>
      </rPr>
      <t>ENGR. JEAN C. EBALLE</t>
    </r>
    <r>
      <rPr>
        <b/>
        <sz val="11"/>
        <color rgb="FF000000"/>
        <rFont val="ANDALUS"/>
        <charset val="1"/>
      </rPr>
      <t xml:space="preserve">        _________
                    </t>
    </r>
    <r>
      <rPr>
        <sz val="11"/>
        <color rgb="FF000000"/>
        <rFont val="Andalus"/>
        <charset val="1"/>
      </rPr>
      <t xml:space="preserve">Faculty                                Date                         Program Head                Date                                  Institute Dean                       Date
</t>
    </r>
  </si>
  <si>
    <r>
      <t>Subject:</t>
    </r>
    <r>
      <rPr>
        <u/>
        <sz val="12"/>
        <color rgb="FF000000"/>
        <rFont val="Andalus"/>
      </rPr>
      <t>T</t>
    </r>
    <r>
      <rPr>
        <sz val="12"/>
        <color rgb="FF000000"/>
        <rFont val="Andalus"/>
        <charset val="1"/>
      </rPr>
      <t xml:space="preserve"> Course Description:</t>
    </r>
    <r>
      <rPr>
        <u/>
        <sz val="12"/>
        <color rgb="FF000000"/>
        <rFont val="Andalus"/>
      </rPr>
      <t>T</t>
    </r>
    <r>
      <rPr>
        <sz val="12"/>
        <color rgb="FF000000"/>
        <rFont val="Andalus"/>
        <charset val="1"/>
      </rPr>
      <t xml:space="preserve">  Class Schedule:</t>
    </r>
    <r>
      <rPr>
        <u/>
        <sz val="12"/>
        <color rgb="FF000000"/>
        <rFont val="Andalus"/>
        <charset val="1"/>
      </rPr>
      <t xml:space="preserve"> L MWFTTh 0AM - 0AM</t>
    </r>
    <r>
      <rPr>
        <sz val="12"/>
        <color rgb="FF000000"/>
        <rFont val="Andalus"/>
        <charset val="1"/>
      </rPr>
      <t xml:space="preserve"> Program:</t>
    </r>
    <r>
      <rPr>
        <u/>
        <sz val="12"/>
        <color rgb="FF000000"/>
        <rFont val="Andalus"/>
      </rPr>
      <t>BSIT</t>
    </r>
    <r>
      <rPr>
        <sz val="12"/>
        <color rgb="FF000000"/>
        <rFont val="Andalus"/>
        <charset val="1"/>
      </rPr>
      <t xml:space="preserve"> Institute:</t>
    </r>
    <r>
      <rPr>
        <u/>
        <sz val="12"/>
        <color rgb="FF000000"/>
        <rFont val="Andalus"/>
        <charset val="1"/>
      </rPr>
      <t>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</si>
</sst>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  <charset val="1"/>
    </font>
    <font>
      <sz val="12"/>
      <color rgb="FF000000"/>
      <name val="Andalus"/>
      <charset val="1"/>
    </font>
    <font>
      <u/>
      <sz val="12"/>
      <color rgb="FF000000"/>
      <name val="Andalus"/>
      <charset val="1"/>
    </font>
    <font>
      <sz val="11"/>
      <color rgb="FF000000"/>
      <name val="Andalus"/>
      <charset val="1"/>
    </font>
    <font>
      <sz val="10"/>
      <color rgb="FF000000"/>
      <name val="Andalus"/>
      <charset val="1"/>
    </font>
    <font>
      <b/>
      <sz val="10"/>
      <color rgb="FF000000"/>
      <name val="Andalus"/>
      <charset val="1"/>
    </font>
    <font>
      <sz val="8"/>
      <color rgb="FF000000"/>
      <name val="Andalus"/>
      <charset val="1"/>
    </font>
    <font>
      <sz val="9"/>
      <color rgb="FF000000"/>
      <name val="Andalus"/>
      <charset val="1"/>
    </font>
    <font>
      <sz val="6"/>
      <color rgb="FF000000"/>
      <name val="Andalus"/>
      <charset val="1"/>
    </font>
    <font>
      <sz val="10"/>
      <name val="Andalus"/>
      <charset val="1"/>
    </font>
    <font>
      <sz val="12"/>
      <color rgb="FF000000"/>
      <name val="Andalus"/>
    </font>
    <font>
      <u/>
      <sz val="12"/>
      <color rgb="FF000000"/>
      <name val="Andalus"/>
    </font>
    <font>
      <sz val="8"/>
      <color rgb="FF000000"/>
      <name val="Andalus"/>
    </font>
    <font>
      <b/>
      <sz val="11"/>
      <color rgb="FF000000"/>
      <name val="ANDALUS"/>
      <charset val="1"/>
    </font>
    <font>
      <b/>
      <u/>
      <sz val="11"/>
      <color rgb="FF000000"/>
      <name val="ANDALUS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textRotation="90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textRotation="90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547686</xdr:colOff>
      <xdr:row>0</xdr:row>
      <xdr:rowOff>150813</xdr:rowOff>
    </xdr:from>
    <xdr:ext cx="6300848" cy="105568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4D18E1D-D448-41D1-9CD6-4F9A1D187630}"/>
            </a:ext>
          </a:extLst>
        </xdr:cNvPr>
        <xdr:cNvSpPr txBox="1"/>
      </xdr:nvSpPr>
      <xdr:spPr>
        <a:xfrm>
          <a:off x="968374" y="150813"/>
          <a:ext cx="6300848" cy="10556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l-PH" sz="2000" b="1">
              <a:ln>
                <a:noFill/>
              </a:ln>
              <a:solidFill>
                <a:sysClr val="windowText" lastClr="000000"/>
              </a:solidFill>
              <a:latin typeface="Baskerville Old Face" panose="02020602080505020303" pitchFamily="18" charset="0"/>
            </a:rPr>
            <a:t>DAVAO ORIENTAL STATE COLLEGE </a:t>
          </a:r>
        </a:p>
        <a:p>
          <a:r>
            <a:rPr lang="fil-PH" sz="2000" b="1">
              <a:ln>
                <a:noFill/>
              </a:ln>
              <a:solidFill>
                <a:sysClr val="windowText" lastClr="000000"/>
              </a:solidFill>
              <a:latin typeface="Baskerville Old Face" panose="02020602080505020303" pitchFamily="18" charset="0"/>
            </a:rPr>
            <a:t>OF SCIENCE AND TECHNOLOGY</a:t>
          </a:r>
        </a:p>
        <a:p>
          <a:r>
            <a:rPr lang="fil-PH" sz="1500" b="1">
              <a:ln>
                <a:noFill/>
              </a:ln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CLASS RECORD</a:t>
          </a:r>
        </a:p>
        <a:p>
          <a:r>
            <a:rPr lang="fil-PH" sz="100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F-DOI - 33 | Rev. 0 | 07/15/17 | Page 1 of 3</a:t>
          </a:r>
        </a:p>
      </xdr:txBody>
    </xdr:sp>
    <xdr:clientData/>
  </xdr:oneCellAnchor>
  <xdr:twoCellAnchor editAs="oneCell">
    <xdr:from>
      <xdr:col>0</xdr:col>
      <xdr:colOff>23812</xdr:colOff>
      <xdr:row>1</xdr:row>
      <xdr:rowOff>23812</xdr:rowOff>
    </xdr:from>
    <xdr:to>
      <xdr:col>2</xdr:col>
      <xdr:colOff>579437</xdr:colOff>
      <xdr:row>1</xdr:row>
      <xdr:rowOff>984250</xdr:rowOff>
    </xdr:to>
    <xdr:pic>
      <xdr:nvPicPr>
        <xdr:cNvPr id="11" name="Picture 10" descr="Davao_Oriental_State_College_of_Science_and_Technology">
          <a:extLst>
            <a:ext uri="{FF2B5EF4-FFF2-40B4-BE49-F238E27FC236}">
              <a16:creationId xmlns:a16="http://schemas.microsoft.com/office/drawing/2014/main" id="{F1E874FD-72AC-4AB4-9415-811F416B94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" y="23812"/>
          <a:ext cx="976313" cy="960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547686</xdr:colOff>
      <xdr:row>0</xdr:row>
      <xdr:rowOff>150813</xdr:rowOff>
    </xdr:from>
    <xdr:ext cx="6300848" cy="105568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3D618A-D140-445A-AD6D-3BA2A80289A4}"/>
            </a:ext>
          </a:extLst>
        </xdr:cNvPr>
        <xdr:cNvSpPr txBox="1"/>
      </xdr:nvSpPr>
      <xdr:spPr>
        <a:xfrm>
          <a:off x="966786" y="150813"/>
          <a:ext cx="6300848" cy="10556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l-PH" sz="2000" b="1">
              <a:ln>
                <a:noFill/>
              </a:ln>
              <a:solidFill>
                <a:sysClr val="windowText" lastClr="000000"/>
              </a:solidFill>
              <a:latin typeface="Baskerville Old Face" panose="02020602080505020303" pitchFamily="18" charset="0"/>
            </a:rPr>
            <a:t>DAVAO ORIENTAL STATE COLLEGE </a:t>
          </a:r>
        </a:p>
        <a:p>
          <a:r>
            <a:rPr lang="fil-PH" sz="2000" b="1">
              <a:ln>
                <a:noFill/>
              </a:ln>
              <a:solidFill>
                <a:sysClr val="windowText" lastClr="000000"/>
              </a:solidFill>
              <a:latin typeface="Baskerville Old Face" panose="02020602080505020303" pitchFamily="18" charset="0"/>
            </a:rPr>
            <a:t>OF SCIENCE AND TECHNOLOGY</a:t>
          </a:r>
        </a:p>
        <a:p>
          <a:r>
            <a:rPr lang="fil-PH" sz="1500" b="1">
              <a:ln>
                <a:noFill/>
              </a:ln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CLASS RECORD</a:t>
          </a:r>
        </a:p>
        <a:p>
          <a:r>
            <a:rPr lang="fil-PH" sz="100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F-DOI - 33 | Rev. 0 | 07/15/17 | Page 2 of 3</a:t>
          </a:r>
        </a:p>
      </xdr:txBody>
    </xdr:sp>
    <xdr:clientData/>
  </xdr:oneCellAnchor>
  <xdr:twoCellAnchor editAs="oneCell">
    <xdr:from>
      <xdr:col>0</xdr:col>
      <xdr:colOff>23812</xdr:colOff>
      <xdr:row>1</xdr:row>
      <xdr:rowOff>23812</xdr:rowOff>
    </xdr:from>
    <xdr:to>
      <xdr:col>2</xdr:col>
      <xdr:colOff>579437</xdr:colOff>
      <xdr:row>1</xdr:row>
      <xdr:rowOff>984250</xdr:rowOff>
    </xdr:to>
    <xdr:pic>
      <xdr:nvPicPr>
        <xdr:cNvPr id="3" name="Picture 2" descr="Davao_Oriental_State_College_of_Science_and_Technology">
          <a:extLst>
            <a:ext uri="{FF2B5EF4-FFF2-40B4-BE49-F238E27FC236}">
              <a16:creationId xmlns:a16="http://schemas.microsoft.com/office/drawing/2014/main" id="{50086CE7-3FD0-4315-A259-C0244AFB913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" y="214312"/>
          <a:ext cx="974725" cy="960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547686</xdr:colOff>
      <xdr:row>0</xdr:row>
      <xdr:rowOff>150813</xdr:rowOff>
    </xdr:from>
    <xdr:ext cx="6300848" cy="105568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1653C4-C8B3-4E00-902F-66FC5DF7D34E}"/>
            </a:ext>
          </a:extLst>
        </xdr:cNvPr>
        <xdr:cNvSpPr txBox="1"/>
      </xdr:nvSpPr>
      <xdr:spPr>
        <a:xfrm>
          <a:off x="966786" y="150813"/>
          <a:ext cx="6300848" cy="10556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l-PH" sz="2000" b="1">
              <a:ln>
                <a:noFill/>
              </a:ln>
              <a:solidFill>
                <a:sysClr val="windowText" lastClr="000000"/>
              </a:solidFill>
              <a:latin typeface="Baskerville Old Face" panose="02020602080505020303" pitchFamily="18" charset="0"/>
            </a:rPr>
            <a:t>DAVAO ORIENTAL STATE COLLEGE </a:t>
          </a:r>
        </a:p>
        <a:p>
          <a:r>
            <a:rPr lang="fil-PH" sz="2000" b="1">
              <a:ln>
                <a:noFill/>
              </a:ln>
              <a:solidFill>
                <a:sysClr val="windowText" lastClr="000000"/>
              </a:solidFill>
              <a:latin typeface="Baskerville Old Face" panose="02020602080505020303" pitchFamily="18" charset="0"/>
            </a:rPr>
            <a:t>OF SCIENCE AND TECHNOLOGY</a:t>
          </a:r>
        </a:p>
        <a:p>
          <a:r>
            <a:rPr lang="fil-PH" sz="1500" b="1">
              <a:ln>
                <a:noFill/>
              </a:ln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CLASS RECORD</a:t>
          </a:r>
        </a:p>
        <a:p>
          <a:r>
            <a:rPr lang="fil-PH" sz="100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F-DOI - 33 | Rev. 0 | 07/15/17 | Page 3 of 3</a:t>
          </a:r>
        </a:p>
      </xdr:txBody>
    </xdr:sp>
    <xdr:clientData/>
  </xdr:oneCellAnchor>
  <xdr:twoCellAnchor editAs="oneCell">
    <xdr:from>
      <xdr:col>0</xdr:col>
      <xdr:colOff>23812</xdr:colOff>
      <xdr:row>1</xdr:row>
      <xdr:rowOff>23812</xdr:rowOff>
    </xdr:from>
    <xdr:to>
      <xdr:col>2</xdr:col>
      <xdr:colOff>579437</xdr:colOff>
      <xdr:row>1</xdr:row>
      <xdr:rowOff>984250</xdr:rowOff>
    </xdr:to>
    <xdr:pic>
      <xdr:nvPicPr>
        <xdr:cNvPr id="3" name="Picture 2" descr="Davao_Oriental_State_College_of_Science_and_Technology">
          <a:extLst>
            <a:ext uri="{FF2B5EF4-FFF2-40B4-BE49-F238E27FC236}">
              <a16:creationId xmlns:a16="http://schemas.microsoft.com/office/drawing/2014/main" id="{A9A29B2A-843E-414E-884A-69D3A967A9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" y="214312"/>
          <a:ext cx="974725" cy="960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54"/>
  <sheetViews>
    <sheetView showZeros="0" zoomScale="120" zoomScaleNormal="120" workbookViewId="0">
      <selection activeCell="B3" sqref="B3:AI3"/>
    </sheetView>
  </sheetViews>
  <sheetFormatPr defaultRowHeight="15"/>
  <cols>
    <col min="1" max="1" width="1.5703125" customWidth="1"/>
    <col min="2" max="2" width="4.7109375" customWidth="1"/>
    <col min="3" max="3" width="30.5703125" customWidth="1"/>
    <col min="4" max="11" width="3.28515625" customWidth="1"/>
    <col min="12" max="12" width="3.7109375" customWidth="1"/>
    <col min="13" max="13" width="4.140625" customWidth="1"/>
    <col min="14" max="22" width="3.28515625" customWidth="1"/>
    <col min="23" max="23" width="3.7109375" customWidth="1"/>
    <col min="24" max="24" width="4.140625" customWidth="1"/>
    <col min="25" max="26" width="3.28515625" customWidth="1"/>
    <col min="27" max="27" width="3.7109375" customWidth="1"/>
    <col min="28" max="28" width="4.140625" customWidth="1"/>
    <col min="29" max="31" width="3.28515625" customWidth="1"/>
    <col min="32" max="32" width="3.7109375" customWidth="1"/>
    <col min="33" max="33" width="4.140625" customWidth="1"/>
    <col min="34" max="34" width="4.7109375" customWidth="1"/>
    <col min="35" max="35" width="6.7109375" customWidth="1"/>
    <col min="36" max="1011" width="8.5703125" customWidth="1"/>
  </cols>
  <sheetData>
    <row r="2" spans="1:35" ht="7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>
      <c r="B3" s="25" t="s">
        <v>13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ht="9.9499999999999993" customHeight="1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>
      <c r="B5" s="16" t="s">
        <v>15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ht="9.9499999999999993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24.95" customHeight="1">
      <c r="B7" s="17" t="s">
        <v>0</v>
      </c>
      <c r="C7" s="18" t="s">
        <v>1</v>
      </c>
      <c r="D7" s="18" t="s">
        <v>2</v>
      </c>
      <c r="E7" s="18"/>
      <c r="F7" s="18"/>
      <c r="G7" s="18"/>
      <c r="H7" s="18"/>
      <c r="I7" s="18"/>
      <c r="J7" s="18"/>
      <c r="K7" s="18"/>
      <c r="L7" s="18"/>
      <c r="M7" s="18"/>
      <c r="N7" s="18" t="s">
        <v>3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 t="s">
        <v>4</v>
      </c>
      <c r="Z7" s="18"/>
      <c r="AA7" s="18"/>
      <c r="AB7" s="18"/>
      <c r="AC7" s="18" t="s">
        <v>12</v>
      </c>
      <c r="AD7" s="18"/>
      <c r="AE7" s="18"/>
      <c r="AF7" s="18"/>
      <c r="AG7" s="18"/>
      <c r="AH7" s="18" t="s">
        <v>5</v>
      </c>
      <c r="AI7" s="19" t="s">
        <v>6</v>
      </c>
    </row>
    <row r="8" spans="1:35" ht="11.25" customHeight="1">
      <c r="B8" s="17"/>
      <c r="C8" s="18"/>
      <c r="D8" s="2"/>
      <c r="E8" s="2"/>
      <c r="F8" s="2"/>
      <c r="G8" s="2"/>
      <c r="H8" s="2"/>
      <c r="I8" s="2"/>
      <c r="J8" s="2"/>
      <c r="K8" s="2"/>
      <c r="L8" s="20" t="s">
        <v>7</v>
      </c>
      <c r="M8" s="21" t="s">
        <v>8</v>
      </c>
      <c r="N8" s="22"/>
      <c r="O8" s="14"/>
      <c r="P8" s="14"/>
      <c r="Q8" s="14"/>
      <c r="R8" s="14"/>
      <c r="S8" s="14"/>
      <c r="T8" s="14"/>
      <c r="U8" s="14"/>
      <c r="V8" s="14"/>
      <c r="W8" s="20" t="s">
        <v>7</v>
      </c>
      <c r="X8" s="21" t="s">
        <v>8</v>
      </c>
      <c r="Y8" s="24"/>
      <c r="Z8" s="17"/>
      <c r="AA8" s="20" t="s">
        <v>7</v>
      </c>
      <c r="AB8" s="21" t="s">
        <v>8</v>
      </c>
      <c r="AC8" s="22" t="s">
        <v>9</v>
      </c>
      <c r="AD8" s="22" t="s">
        <v>10</v>
      </c>
      <c r="AE8" s="22" t="s">
        <v>11</v>
      </c>
      <c r="AF8" s="20" t="s">
        <v>7</v>
      </c>
      <c r="AG8" s="21" t="s">
        <v>8</v>
      </c>
      <c r="AH8" s="18"/>
      <c r="AI8" s="19"/>
    </row>
    <row r="9" spans="1:35" ht="33.75" customHeight="1">
      <c r="B9" s="17"/>
      <c r="C9" s="18"/>
      <c r="D9" s="5"/>
      <c r="E9" s="5"/>
      <c r="F9" s="5"/>
      <c r="G9" s="5"/>
      <c r="H9" s="5"/>
      <c r="I9" s="5"/>
      <c r="J9" s="5"/>
      <c r="K9" s="5"/>
      <c r="L9" s="20"/>
      <c r="M9" s="21"/>
      <c r="N9" s="22"/>
      <c r="O9" s="14"/>
      <c r="P9" s="14"/>
      <c r="Q9" s="14"/>
      <c r="R9" s="14"/>
      <c r="S9" s="14"/>
      <c r="T9" s="14"/>
      <c r="U9" s="14"/>
      <c r="V9" s="14"/>
      <c r="W9" s="20"/>
      <c r="X9" s="21"/>
      <c r="Y9" s="24"/>
      <c r="Z9" s="17"/>
      <c r="AA9" s="20"/>
      <c r="AB9" s="21"/>
      <c r="AC9" s="22"/>
      <c r="AD9" s="22"/>
      <c r="AE9" s="22"/>
      <c r="AF9" s="20"/>
      <c r="AG9" s="21"/>
      <c r="AH9" s="18"/>
      <c r="AI9" s="19"/>
    </row>
    <row r="10" spans="1:35" ht="20.100000000000001" customHeight="1">
      <c r="B10" s="9">
        <v>1</v>
      </c>
      <c r="C10" s="6"/>
      <c r="D10" s="9"/>
      <c r="E10" s="9"/>
      <c r="F10" s="9"/>
      <c r="G10" s="9"/>
      <c r="H10" s="9"/>
      <c r="I10" s="9"/>
      <c r="J10" s="9"/>
      <c r="K10" s="9"/>
      <c r="L10" s="4" t="e">
        <f t="shared" ref="L10:L29" si="0" xml:space="preserve"> (SUM(D10:K10)/SUM($D$8:$K$8) ) * 100</f>
        <v>#DIV/0!</v>
      </c>
      <c r="M10" s="9" t="e">
        <f t="shared" ref="M10:M29" si="1">L10*0.1</f>
        <v>#DIV/0!</v>
      </c>
      <c r="N10" s="9"/>
      <c r="O10" s="9"/>
      <c r="P10" s="9"/>
      <c r="Q10" s="9"/>
      <c r="R10" s="9"/>
      <c r="S10" s="9"/>
      <c r="T10" s="9"/>
      <c r="U10" s="9"/>
      <c r="V10" s="9"/>
      <c r="W10" s="9" t="e">
        <f>SUM(N10:V10)/COUNTA(N8:V9)</f>
        <v>#DIV/0!</v>
      </c>
      <c r="X10" s="9" t="e">
        <f t="shared" ref="X10:X29" si="2">W10*0.4</f>
        <v>#DIV/0!</v>
      </c>
      <c r="Y10" s="9"/>
      <c r="Z10" s="9"/>
      <c r="AA10" s="9">
        <f t="shared" ref="AA10:AA29" si="3">Y10</f>
        <v>0</v>
      </c>
      <c r="AB10" s="9">
        <f t="shared" ref="AB10:AB29" si="4">AA10*0.2</f>
        <v>0</v>
      </c>
      <c r="AC10" s="3"/>
      <c r="AD10" s="9"/>
      <c r="AE10" s="9"/>
      <c r="AF10" s="3">
        <f t="shared" ref="AF10:AF29" si="5">SUM(AC10:AE10)/3</f>
        <v>0</v>
      </c>
      <c r="AG10" s="9">
        <f t="shared" ref="AG10:AG29" si="6">AF10*0.3</f>
        <v>0</v>
      </c>
      <c r="AH10" s="3" t="e">
        <f t="shared" ref="AH10:AH29" si="7">AG10+AB10+X10+M10</f>
        <v>#DIV/0!</v>
      </c>
      <c r="AI10" s="7" t="e">
        <f>LOOKUP(AH10, {0,44,49.5,57,65,70,75,80,85,90,95,100}, {"5.00","4.00","3.00","2.75","2.50","2.25","2.00","1.75","1.50","1.25","1.00"})</f>
        <v>#DIV/0!</v>
      </c>
    </row>
    <row r="11" spans="1:35" ht="20.100000000000001" customHeight="1">
      <c r="B11" s="9">
        <v>2</v>
      </c>
      <c r="C11" s="6"/>
      <c r="D11" s="9"/>
      <c r="E11" s="9"/>
      <c r="F11" s="9"/>
      <c r="G11" s="9"/>
      <c r="H11" s="9"/>
      <c r="I11" s="9"/>
      <c r="J11" s="9"/>
      <c r="K11" s="9"/>
      <c r="L11" s="4" t="e">
        <f t="shared" si="0"/>
        <v>#DIV/0!</v>
      </c>
      <c r="M11" s="9" t="e">
        <f t="shared" si="1"/>
        <v>#DIV/0!</v>
      </c>
      <c r="N11" s="9"/>
      <c r="O11" s="9"/>
      <c r="P11" s="9"/>
      <c r="Q11" s="9"/>
      <c r="R11" s="9"/>
      <c r="S11" s="9"/>
      <c r="T11" s="9"/>
      <c r="U11" s="9"/>
      <c r="V11" s="9"/>
      <c r="W11" s="9" t="e">
        <f t="shared" ref="W11:W29" si="8">SUM(N11:V11)/COUNTA($N$8:$V$9)</f>
        <v>#DIV/0!</v>
      </c>
      <c r="X11" s="9" t="e">
        <f t="shared" si="2"/>
        <v>#DIV/0!</v>
      </c>
      <c r="Y11" s="9"/>
      <c r="Z11" s="9"/>
      <c r="AA11" s="9">
        <f t="shared" si="3"/>
        <v>0</v>
      </c>
      <c r="AB11" s="9">
        <f t="shared" si="4"/>
        <v>0</v>
      </c>
      <c r="AC11" s="3"/>
      <c r="AD11" s="9"/>
      <c r="AE11" s="9"/>
      <c r="AF11" s="3">
        <f t="shared" si="5"/>
        <v>0</v>
      </c>
      <c r="AG11" s="9">
        <f t="shared" si="6"/>
        <v>0</v>
      </c>
      <c r="AH11" s="9" t="e">
        <f t="shared" si="7"/>
        <v>#DIV/0!</v>
      </c>
      <c r="AI11" s="9" t="e">
        <f>LOOKUP(AH11, {0,44,49.5,57,65,70,75,80,85,90,95,100}, {"5.00","4.00","3.00","2.75","2.50","2.25","2.00","1.75","1.50","1.25","1.00"})</f>
        <v>#DIV/0!</v>
      </c>
    </row>
    <row r="12" spans="1:35" ht="20.100000000000001" customHeight="1">
      <c r="B12" s="9">
        <v>3</v>
      </c>
      <c r="C12" s="6"/>
      <c r="D12" s="9"/>
      <c r="E12" s="9"/>
      <c r="F12" s="9"/>
      <c r="G12" s="9"/>
      <c r="H12" s="9"/>
      <c r="I12" s="9"/>
      <c r="J12" s="9"/>
      <c r="K12" s="9"/>
      <c r="L12" s="4" t="e">
        <f t="shared" si="0"/>
        <v>#DIV/0!</v>
      </c>
      <c r="M12" s="9" t="e">
        <f t="shared" si="1"/>
        <v>#DIV/0!</v>
      </c>
      <c r="N12" s="9"/>
      <c r="O12" s="9"/>
      <c r="P12" s="9"/>
      <c r="Q12" s="9"/>
      <c r="R12" s="9"/>
      <c r="S12" s="9"/>
      <c r="T12" s="9"/>
      <c r="U12" s="9"/>
      <c r="V12" s="9"/>
      <c r="W12" s="9" t="e">
        <f t="shared" si="8"/>
        <v>#DIV/0!</v>
      </c>
      <c r="X12" s="9" t="e">
        <f t="shared" si="2"/>
        <v>#DIV/0!</v>
      </c>
      <c r="Y12" s="9"/>
      <c r="Z12" s="9"/>
      <c r="AA12" s="9">
        <f t="shared" si="3"/>
        <v>0</v>
      </c>
      <c r="AB12" s="9">
        <f t="shared" si="4"/>
        <v>0</v>
      </c>
      <c r="AC12" s="3"/>
      <c r="AD12" s="9"/>
      <c r="AE12" s="9"/>
      <c r="AF12" s="3">
        <f t="shared" si="5"/>
        <v>0</v>
      </c>
      <c r="AG12" s="9">
        <f t="shared" si="6"/>
        <v>0</v>
      </c>
      <c r="AH12" s="9" t="e">
        <f t="shared" si="7"/>
        <v>#DIV/0!</v>
      </c>
      <c r="AI12" s="9" t="e">
        <f>LOOKUP(AH12, {0,44,49.5,57,65,70,75,80,85,90,95,100}, {"5.00","4.00","3.00","2.75","2.50","2.25","2.00","1.75","1.50","1.25","1.00"})</f>
        <v>#DIV/0!</v>
      </c>
    </row>
    <row r="13" spans="1:35" ht="20.100000000000001" customHeight="1">
      <c r="B13" s="9">
        <v>4</v>
      </c>
      <c r="C13" s="6"/>
      <c r="D13" s="9"/>
      <c r="E13" s="9"/>
      <c r="F13" s="9"/>
      <c r="G13" s="9"/>
      <c r="H13" s="9"/>
      <c r="I13" s="9"/>
      <c r="J13" s="9"/>
      <c r="K13" s="9"/>
      <c r="L13" s="4" t="e">
        <f t="shared" si="0"/>
        <v>#DIV/0!</v>
      </c>
      <c r="M13" s="9" t="e">
        <f t="shared" si="1"/>
        <v>#DIV/0!</v>
      </c>
      <c r="N13" s="9"/>
      <c r="O13" s="9"/>
      <c r="P13" s="9"/>
      <c r="Q13" s="9"/>
      <c r="R13" s="9"/>
      <c r="S13" s="9"/>
      <c r="T13" s="9"/>
      <c r="U13" s="9"/>
      <c r="V13" s="9"/>
      <c r="W13" s="9" t="e">
        <f t="shared" si="8"/>
        <v>#DIV/0!</v>
      </c>
      <c r="X13" s="9" t="e">
        <f t="shared" si="2"/>
        <v>#DIV/0!</v>
      </c>
      <c r="Y13" s="9"/>
      <c r="Z13" s="9"/>
      <c r="AA13" s="9">
        <f t="shared" si="3"/>
        <v>0</v>
      </c>
      <c r="AB13" s="9">
        <f t="shared" si="4"/>
        <v>0</v>
      </c>
      <c r="AC13" s="3"/>
      <c r="AD13" s="9"/>
      <c r="AE13" s="9"/>
      <c r="AF13" s="3">
        <f t="shared" si="5"/>
        <v>0</v>
      </c>
      <c r="AG13" s="9">
        <f t="shared" si="6"/>
        <v>0</v>
      </c>
      <c r="AH13" s="9" t="e">
        <f t="shared" si="7"/>
        <v>#DIV/0!</v>
      </c>
      <c r="AI13" s="9" t="e">
        <f>LOOKUP(AH13, {0,44,49.5,57,65,70,75,80,85,90,95,100}, {"5.00","4.00","3.00","2.75","2.50","2.25","2.00","1.75","1.50","1.25","1.00"})</f>
        <v>#DIV/0!</v>
      </c>
    </row>
    <row r="14" spans="1:35" ht="20.100000000000001" customHeight="1">
      <c r="B14" s="9">
        <v>5</v>
      </c>
      <c r="C14" s="8"/>
      <c r="D14" s="9"/>
      <c r="E14" s="9"/>
      <c r="F14" s="9"/>
      <c r="G14" s="9"/>
      <c r="H14" s="9"/>
      <c r="I14" s="9"/>
      <c r="J14" s="9"/>
      <c r="K14" s="9"/>
      <c r="L14" s="4" t="e">
        <f t="shared" si="0"/>
        <v>#DIV/0!</v>
      </c>
      <c r="M14" s="9" t="e">
        <f t="shared" si="1"/>
        <v>#DIV/0!</v>
      </c>
      <c r="N14" s="9"/>
      <c r="O14" s="9"/>
      <c r="P14" s="9"/>
      <c r="Q14" s="9"/>
      <c r="R14" s="9"/>
      <c r="S14" s="9"/>
      <c r="T14" s="9"/>
      <c r="U14" s="9"/>
      <c r="V14" s="9"/>
      <c r="W14" s="9" t="e">
        <f t="shared" si="8"/>
        <v>#DIV/0!</v>
      </c>
      <c r="X14" s="9" t="e">
        <f t="shared" si="2"/>
        <v>#DIV/0!</v>
      </c>
      <c r="Y14" s="9"/>
      <c r="Z14" s="9"/>
      <c r="AA14" s="9">
        <f t="shared" si="3"/>
        <v>0</v>
      </c>
      <c r="AB14" s="9">
        <f t="shared" si="4"/>
        <v>0</v>
      </c>
      <c r="AC14" s="3"/>
      <c r="AD14" s="9"/>
      <c r="AE14" s="9"/>
      <c r="AF14" s="3">
        <f t="shared" si="5"/>
        <v>0</v>
      </c>
      <c r="AG14" s="9">
        <f t="shared" si="6"/>
        <v>0</v>
      </c>
      <c r="AH14" s="9" t="e">
        <f t="shared" si="7"/>
        <v>#DIV/0!</v>
      </c>
      <c r="AI14" s="9" t="e">
        <f>LOOKUP(AH14, {0,44,49.5,57,65,70,75,80,85,90,95,100}, {"5.00","4.00","3.00","2.75","2.50","2.25","2.00","1.75","1.50","1.25","1.00"})</f>
        <v>#DIV/0!</v>
      </c>
    </row>
    <row r="15" spans="1:35" ht="20.100000000000001" customHeight="1">
      <c r="B15" s="9">
        <v>6</v>
      </c>
      <c r="C15" s="8"/>
      <c r="D15" s="9"/>
      <c r="E15" s="9"/>
      <c r="F15" s="9"/>
      <c r="G15" s="9"/>
      <c r="H15" s="9"/>
      <c r="I15" s="9"/>
      <c r="J15" s="9"/>
      <c r="K15" s="9"/>
      <c r="L15" s="4" t="e">
        <f t="shared" si="0"/>
        <v>#DIV/0!</v>
      </c>
      <c r="M15" s="9" t="e">
        <f t="shared" si="1"/>
        <v>#DIV/0!</v>
      </c>
      <c r="N15" s="9"/>
      <c r="O15" s="9"/>
      <c r="P15" s="9"/>
      <c r="Q15" s="9"/>
      <c r="R15" s="9"/>
      <c r="S15" s="9"/>
      <c r="T15" s="9"/>
      <c r="U15" s="9"/>
      <c r="V15" s="9"/>
      <c r="W15" s="9" t="e">
        <f t="shared" si="8"/>
        <v>#DIV/0!</v>
      </c>
      <c r="X15" s="9" t="e">
        <f t="shared" si="2"/>
        <v>#DIV/0!</v>
      </c>
      <c r="Y15" s="9"/>
      <c r="Z15" s="9"/>
      <c r="AA15" s="9">
        <f t="shared" si="3"/>
        <v>0</v>
      </c>
      <c r="AB15" s="9">
        <f t="shared" si="4"/>
        <v>0</v>
      </c>
      <c r="AC15" s="3"/>
      <c r="AD15" s="9"/>
      <c r="AE15" s="9"/>
      <c r="AF15" s="3">
        <f t="shared" si="5"/>
        <v>0</v>
      </c>
      <c r="AG15" s="9">
        <f t="shared" si="6"/>
        <v>0</v>
      </c>
      <c r="AH15" s="9" t="e">
        <f t="shared" si="7"/>
        <v>#DIV/0!</v>
      </c>
      <c r="AI15" s="9" t="e">
        <f>LOOKUP(AH15, {0,44,49.5,57,65,70,75,80,85,90,95,100}, {"5.00","4.00","3.00","2.75","2.50","2.25","2.00","1.75","1.50","1.25","1.00"})</f>
        <v>#DIV/0!</v>
      </c>
    </row>
    <row r="16" spans="1:35" ht="20.100000000000001" customHeight="1">
      <c r="B16" s="9">
        <v>7</v>
      </c>
      <c r="C16" s="8"/>
      <c r="D16" s="9"/>
      <c r="E16" s="9"/>
      <c r="F16" s="9"/>
      <c r="G16" s="9"/>
      <c r="H16" s="9"/>
      <c r="I16" s="9"/>
      <c r="J16" s="9"/>
      <c r="K16" s="9"/>
      <c r="L16" s="4" t="e">
        <f t="shared" si="0"/>
        <v>#DIV/0!</v>
      </c>
      <c r="M16" s="9" t="e">
        <f t="shared" si="1"/>
        <v>#DIV/0!</v>
      </c>
      <c r="N16" s="9"/>
      <c r="O16" s="9"/>
      <c r="P16" s="9"/>
      <c r="Q16" s="9"/>
      <c r="R16" s="9"/>
      <c r="S16" s="9"/>
      <c r="T16" s="9"/>
      <c r="U16" s="9"/>
      <c r="V16" s="9"/>
      <c r="W16" s="9" t="e">
        <f t="shared" si="8"/>
        <v>#DIV/0!</v>
      </c>
      <c r="X16" s="9" t="e">
        <f t="shared" si="2"/>
        <v>#DIV/0!</v>
      </c>
      <c r="Y16" s="9"/>
      <c r="Z16" s="9"/>
      <c r="AA16" s="9">
        <f t="shared" si="3"/>
        <v>0</v>
      </c>
      <c r="AB16" s="9">
        <f t="shared" si="4"/>
        <v>0</v>
      </c>
      <c r="AC16" s="3"/>
      <c r="AD16" s="9"/>
      <c r="AE16" s="9"/>
      <c r="AF16" s="3">
        <f t="shared" si="5"/>
        <v>0</v>
      </c>
      <c r="AG16" s="9">
        <f t="shared" si="6"/>
        <v>0</v>
      </c>
      <c r="AH16" s="9" t="e">
        <f t="shared" si="7"/>
        <v>#DIV/0!</v>
      </c>
      <c r="AI16" s="9" t="e">
        <f>LOOKUP(AH16, {0,44,49.5,57,65,70,75,80,85,90,95,100}, {"5.00","4.00","3.00","2.75","2.50","2.25","2.00","1.75","1.50","1.25","1.00"})</f>
        <v>#DIV/0!</v>
      </c>
    </row>
    <row r="17" spans="2:35" ht="20.100000000000001" customHeight="1">
      <c r="B17" s="9">
        <v>8</v>
      </c>
      <c r="C17" s="8"/>
      <c r="D17" s="9"/>
      <c r="E17" s="9"/>
      <c r="F17" s="9"/>
      <c r="G17" s="9"/>
      <c r="H17" s="9"/>
      <c r="I17" s="9"/>
      <c r="J17" s="9"/>
      <c r="K17" s="9"/>
      <c r="L17" s="4" t="e">
        <f t="shared" si="0"/>
        <v>#DIV/0!</v>
      </c>
      <c r="M17" s="9" t="e">
        <f t="shared" si="1"/>
        <v>#DIV/0!</v>
      </c>
      <c r="N17" s="9"/>
      <c r="O17" s="9"/>
      <c r="P17" s="9"/>
      <c r="Q17" s="9"/>
      <c r="R17" s="9"/>
      <c r="S17" s="9"/>
      <c r="T17" s="9"/>
      <c r="U17" s="9"/>
      <c r="V17" s="9"/>
      <c r="W17" s="9" t="e">
        <f t="shared" si="8"/>
        <v>#DIV/0!</v>
      </c>
      <c r="X17" s="9" t="e">
        <f t="shared" si="2"/>
        <v>#DIV/0!</v>
      </c>
      <c r="Y17" s="9"/>
      <c r="Z17" s="9"/>
      <c r="AA17" s="9">
        <f t="shared" si="3"/>
        <v>0</v>
      </c>
      <c r="AB17" s="9">
        <f t="shared" si="4"/>
        <v>0</v>
      </c>
      <c r="AC17" s="3"/>
      <c r="AD17" s="9"/>
      <c r="AE17" s="9"/>
      <c r="AF17" s="3">
        <f t="shared" si="5"/>
        <v>0</v>
      </c>
      <c r="AG17" s="9">
        <f t="shared" si="6"/>
        <v>0</v>
      </c>
      <c r="AH17" s="9" t="e">
        <f t="shared" si="7"/>
        <v>#DIV/0!</v>
      </c>
      <c r="AI17" s="9" t="e">
        <f>LOOKUP(AH17, {0,44,49.5,57,65,70,75,80,85,90,95,100}, {"5.00","4.00","3.00","2.75","2.50","2.25","2.00","1.75","1.50","1.25","1.00"})</f>
        <v>#DIV/0!</v>
      </c>
    </row>
    <row r="18" spans="2:35" ht="20.100000000000001" customHeight="1">
      <c r="B18" s="9">
        <v>9</v>
      </c>
      <c r="C18" s="8"/>
      <c r="D18" s="9"/>
      <c r="E18" s="9"/>
      <c r="F18" s="9"/>
      <c r="G18" s="9"/>
      <c r="H18" s="9"/>
      <c r="I18" s="9"/>
      <c r="J18" s="9"/>
      <c r="K18" s="9"/>
      <c r="L18" s="4" t="e">
        <f t="shared" si="0"/>
        <v>#DIV/0!</v>
      </c>
      <c r="M18" s="9" t="e">
        <f t="shared" si="1"/>
        <v>#DIV/0!</v>
      </c>
      <c r="N18" s="9"/>
      <c r="O18" s="9"/>
      <c r="P18" s="9"/>
      <c r="Q18" s="9"/>
      <c r="R18" s="9"/>
      <c r="S18" s="9"/>
      <c r="T18" s="9"/>
      <c r="U18" s="9"/>
      <c r="V18" s="9"/>
      <c r="W18" s="9" t="e">
        <f t="shared" si="8"/>
        <v>#DIV/0!</v>
      </c>
      <c r="X18" s="9" t="e">
        <f t="shared" si="2"/>
        <v>#DIV/0!</v>
      </c>
      <c r="Y18" s="9"/>
      <c r="Z18" s="9"/>
      <c r="AA18" s="9">
        <f t="shared" si="3"/>
        <v>0</v>
      </c>
      <c r="AB18" s="9">
        <f t="shared" si="4"/>
        <v>0</v>
      </c>
      <c r="AC18" s="3"/>
      <c r="AD18" s="9"/>
      <c r="AE18" s="9"/>
      <c r="AF18" s="3">
        <f t="shared" si="5"/>
        <v>0</v>
      </c>
      <c r="AG18" s="9">
        <f t="shared" si="6"/>
        <v>0</v>
      </c>
      <c r="AH18" s="9" t="e">
        <f t="shared" si="7"/>
        <v>#DIV/0!</v>
      </c>
      <c r="AI18" s="9" t="e">
        <f>LOOKUP(AH18, {0,44,49.5,57,65,70,75,80,85,90,95,100}, {"5.00","4.00","3.00","2.75","2.50","2.25","2.00","1.75","1.50","1.25","1.00"})</f>
        <v>#DIV/0!</v>
      </c>
    </row>
    <row r="19" spans="2:35" ht="20.100000000000001" customHeight="1">
      <c r="B19" s="9">
        <v>10</v>
      </c>
      <c r="C19" s="8"/>
      <c r="D19" s="9"/>
      <c r="E19" s="9"/>
      <c r="F19" s="9"/>
      <c r="G19" s="9"/>
      <c r="H19" s="9"/>
      <c r="I19" s="9"/>
      <c r="J19" s="9"/>
      <c r="K19" s="9"/>
      <c r="L19" s="4" t="e">
        <f t="shared" si="0"/>
        <v>#DIV/0!</v>
      </c>
      <c r="M19" s="9" t="e">
        <f t="shared" si="1"/>
        <v>#DIV/0!</v>
      </c>
      <c r="N19" s="9"/>
      <c r="O19" s="9"/>
      <c r="P19" s="9"/>
      <c r="Q19" s="9"/>
      <c r="R19" s="9"/>
      <c r="S19" s="9"/>
      <c r="T19" s="9"/>
      <c r="U19" s="9"/>
      <c r="V19" s="9"/>
      <c r="W19" s="9" t="e">
        <f t="shared" si="8"/>
        <v>#DIV/0!</v>
      </c>
      <c r="X19" s="9" t="e">
        <f t="shared" si="2"/>
        <v>#DIV/0!</v>
      </c>
      <c r="Y19" s="9"/>
      <c r="Z19" s="9"/>
      <c r="AA19" s="9">
        <f t="shared" si="3"/>
        <v>0</v>
      </c>
      <c r="AB19" s="9">
        <f t="shared" si="4"/>
        <v>0</v>
      </c>
      <c r="AC19" s="3"/>
      <c r="AD19" s="9"/>
      <c r="AE19" s="9"/>
      <c r="AF19" s="3">
        <f t="shared" si="5"/>
        <v>0</v>
      </c>
      <c r="AG19" s="9">
        <f t="shared" si="6"/>
        <v>0</v>
      </c>
      <c r="AH19" s="9" t="e">
        <f t="shared" si="7"/>
        <v>#DIV/0!</v>
      </c>
      <c r="AI19" s="9" t="e">
        <f>LOOKUP(AH19, {0,44,49.5,57,65,70,75,80,85,90,95,100}, {"5.00","4.00","3.00","2.75","2.50","2.25","2.00","1.75","1.50","1.25","1.00"})</f>
        <v>#DIV/0!</v>
      </c>
    </row>
    <row r="20" spans="2:35" ht="20.100000000000001" customHeight="1">
      <c r="B20" s="9">
        <v>11</v>
      </c>
      <c r="C20" s="8"/>
      <c r="D20" s="9"/>
      <c r="E20" s="9"/>
      <c r="F20" s="9"/>
      <c r="G20" s="9"/>
      <c r="H20" s="9"/>
      <c r="I20" s="9"/>
      <c r="J20" s="9"/>
      <c r="K20" s="9"/>
      <c r="L20" s="4" t="e">
        <f t="shared" si="0"/>
        <v>#DIV/0!</v>
      </c>
      <c r="M20" s="9" t="e">
        <f t="shared" si="1"/>
        <v>#DIV/0!</v>
      </c>
      <c r="N20" s="9"/>
      <c r="O20" s="9"/>
      <c r="P20" s="9"/>
      <c r="Q20" s="9"/>
      <c r="R20" s="9"/>
      <c r="S20" s="9"/>
      <c r="T20" s="9"/>
      <c r="U20" s="9"/>
      <c r="V20" s="9"/>
      <c r="W20" s="9" t="e">
        <f t="shared" si="8"/>
        <v>#DIV/0!</v>
      </c>
      <c r="X20" s="9" t="e">
        <f t="shared" si="2"/>
        <v>#DIV/0!</v>
      </c>
      <c r="Y20" s="9"/>
      <c r="Z20" s="9"/>
      <c r="AA20" s="9">
        <f t="shared" si="3"/>
        <v>0</v>
      </c>
      <c r="AB20" s="9">
        <f t="shared" si="4"/>
        <v>0</v>
      </c>
      <c r="AC20" s="3"/>
      <c r="AD20" s="9"/>
      <c r="AE20" s="9"/>
      <c r="AF20" s="3">
        <f t="shared" si="5"/>
        <v>0</v>
      </c>
      <c r="AG20" s="9">
        <f t="shared" si="6"/>
        <v>0</v>
      </c>
      <c r="AH20" s="9" t="e">
        <f t="shared" si="7"/>
        <v>#DIV/0!</v>
      </c>
      <c r="AI20" s="9" t="e">
        <f>LOOKUP(AH20, {0,44,49.5,57,65,70,75,80,85,90,95,100}, {"5.00","4.00","3.00","2.75","2.50","2.25","2.00","1.75","1.50","1.25","1.00"})</f>
        <v>#DIV/0!</v>
      </c>
    </row>
    <row r="21" spans="2:35" ht="20.100000000000001" customHeight="1">
      <c r="B21" s="9">
        <v>12</v>
      </c>
      <c r="C21" s="8"/>
      <c r="D21" s="9"/>
      <c r="E21" s="9"/>
      <c r="F21" s="9"/>
      <c r="G21" s="9"/>
      <c r="H21" s="9"/>
      <c r="I21" s="9"/>
      <c r="J21" s="9"/>
      <c r="K21" s="9"/>
      <c r="L21" s="4" t="e">
        <f t="shared" si="0"/>
        <v>#DIV/0!</v>
      </c>
      <c r="M21" s="9" t="e">
        <f t="shared" si="1"/>
        <v>#DIV/0!</v>
      </c>
      <c r="N21" s="9"/>
      <c r="O21" s="9"/>
      <c r="P21" s="9"/>
      <c r="Q21" s="9"/>
      <c r="R21" s="9"/>
      <c r="S21" s="9"/>
      <c r="T21" s="9"/>
      <c r="U21" s="9"/>
      <c r="V21" s="9"/>
      <c r="W21" s="9" t="e">
        <f t="shared" si="8"/>
        <v>#DIV/0!</v>
      </c>
      <c r="X21" s="9" t="e">
        <f t="shared" si="2"/>
        <v>#DIV/0!</v>
      </c>
      <c r="Y21" s="9"/>
      <c r="Z21" s="9"/>
      <c r="AA21" s="9">
        <f t="shared" si="3"/>
        <v>0</v>
      </c>
      <c r="AB21" s="9">
        <f t="shared" si="4"/>
        <v>0</v>
      </c>
      <c r="AC21" s="3"/>
      <c r="AD21" s="9"/>
      <c r="AE21" s="9"/>
      <c r="AF21" s="3">
        <f t="shared" si="5"/>
        <v>0</v>
      </c>
      <c r="AG21" s="9">
        <f t="shared" si="6"/>
        <v>0</v>
      </c>
      <c r="AH21" s="9" t="e">
        <f t="shared" si="7"/>
        <v>#DIV/0!</v>
      </c>
      <c r="AI21" s="9" t="e">
        <f>LOOKUP(AH21, {0,44,49.5,57,65,70,75,80,85,90,95,100}, {"5.00","4.00","3.00","2.75","2.50","2.25","2.00","1.75","1.50","1.25","1.00"})</f>
        <v>#DIV/0!</v>
      </c>
    </row>
    <row r="22" spans="2:35" ht="20.100000000000001" customHeight="1">
      <c r="B22" s="9">
        <v>13</v>
      </c>
      <c r="C22" s="8"/>
      <c r="D22" s="9"/>
      <c r="E22" s="9"/>
      <c r="F22" s="9"/>
      <c r="G22" s="9"/>
      <c r="H22" s="9"/>
      <c r="I22" s="9"/>
      <c r="J22" s="9"/>
      <c r="K22" s="9"/>
      <c r="L22" s="4" t="e">
        <f t="shared" si="0"/>
        <v>#DIV/0!</v>
      </c>
      <c r="M22" s="9" t="e">
        <f t="shared" si="1"/>
        <v>#DIV/0!</v>
      </c>
      <c r="N22" s="9"/>
      <c r="O22" s="9"/>
      <c r="P22" s="9"/>
      <c r="Q22" s="9"/>
      <c r="R22" s="9"/>
      <c r="S22" s="9"/>
      <c r="T22" s="9"/>
      <c r="U22" s="9"/>
      <c r="V22" s="9"/>
      <c r="W22" s="9" t="e">
        <f t="shared" si="8"/>
        <v>#DIV/0!</v>
      </c>
      <c r="X22" s="9" t="e">
        <f t="shared" si="2"/>
        <v>#DIV/0!</v>
      </c>
      <c r="Y22" s="9"/>
      <c r="Z22" s="9"/>
      <c r="AA22" s="9">
        <f t="shared" si="3"/>
        <v>0</v>
      </c>
      <c r="AB22" s="9">
        <f t="shared" si="4"/>
        <v>0</v>
      </c>
      <c r="AC22" s="3"/>
      <c r="AD22" s="9"/>
      <c r="AE22" s="9"/>
      <c r="AF22" s="3">
        <f t="shared" si="5"/>
        <v>0</v>
      </c>
      <c r="AG22" s="9">
        <f t="shared" si="6"/>
        <v>0</v>
      </c>
      <c r="AH22" s="9" t="e">
        <f t="shared" si="7"/>
        <v>#DIV/0!</v>
      </c>
      <c r="AI22" s="9" t="e">
        <f>LOOKUP(AH22, {0,44,49.5,57,65,70,75,80,85,90,95,100}, {"5.00","4.00","3.00","2.75","2.50","2.25","2.00","1.75","1.50","1.25","1.00"})</f>
        <v>#DIV/0!</v>
      </c>
    </row>
    <row r="23" spans="2:35" ht="20.100000000000001" customHeight="1">
      <c r="B23" s="9">
        <v>14</v>
      </c>
      <c r="C23" s="8"/>
      <c r="D23" s="9"/>
      <c r="E23" s="9"/>
      <c r="F23" s="9"/>
      <c r="G23" s="9"/>
      <c r="H23" s="9"/>
      <c r="I23" s="9"/>
      <c r="J23" s="9"/>
      <c r="K23" s="9"/>
      <c r="L23" s="4" t="e">
        <f t="shared" si="0"/>
        <v>#DIV/0!</v>
      </c>
      <c r="M23" s="9" t="e">
        <f t="shared" si="1"/>
        <v>#DIV/0!</v>
      </c>
      <c r="N23" s="9"/>
      <c r="O23" s="9"/>
      <c r="P23" s="9"/>
      <c r="Q23" s="9"/>
      <c r="R23" s="9"/>
      <c r="S23" s="9"/>
      <c r="T23" s="9"/>
      <c r="U23" s="9"/>
      <c r="V23" s="9"/>
      <c r="W23" s="9" t="e">
        <f t="shared" si="8"/>
        <v>#DIV/0!</v>
      </c>
      <c r="X23" s="9" t="e">
        <f t="shared" si="2"/>
        <v>#DIV/0!</v>
      </c>
      <c r="Y23" s="9"/>
      <c r="Z23" s="9"/>
      <c r="AA23" s="9">
        <f t="shared" si="3"/>
        <v>0</v>
      </c>
      <c r="AB23" s="9">
        <f t="shared" si="4"/>
        <v>0</v>
      </c>
      <c r="AC23" s="3"/>
      <c r="AD23" s="9"/>
      <c r="AE23" s="9"/>
      <c r="AF23" s="3">
        <f t="shared" si="5"/>
        <v>0</v>
      </c>
      <c r="AG23" s="9">
        <f t="shared" si="6"/>
        <v>0</v>
      </c>
      <c r="AH23" s="9" t="e">
        <f t="shared" si="7"/>
        <v>#DIV/0!</v>
      </c>
      <c r="AI23" s="9" t="e">
        <f>LOOKUP(AH23, {0,44,49.5,57,65,70,75,80,85,90,95,100}, {"5.00","4.00","3.00","2.75","2.50","2.25","2.00","1.75","1.50","1.25","1.00"})</f>
        <v>#DIV/0!</v>
      </c>
    </row>
    <row r="24" spans="2:35" ht="20.100000000000001" customHeight="1">
      <c r="B24" s="9">
        <v>15</v>
      </c>
      <c r="C24" s="8"/>
      <c r="D24" s="9"/>
      <c r="E24" s="9"/>
      <c r="F24" s="9"/>
      <c r="G24" s="9"/>
      <c r="H24" s="9"/>
      <c r="I24" s="9"/>
      <c r="J24" s="9"/>
      <c r="K24" s="9"/>
      <c r="L24" s="4" t="e">
        <f t="shared" si="0"/>
        <v>#DIV/0!</v>
      </c>
      <c r="M24" s="9" t="e">
        <f t="shared" si="1"/>
        <v>#DIV/0!</v>
      </c>
      <c r="N24" s="9"/>
      <c r="O24" s="9"/>
      <c r="P24" s="9"/>
      <c r="Q24" s="9"/>
      <c r="R24" s="9"/>
      <c r="S24" s="9"/>
      <c r="T24" s="9"/>
      <c r="U24" s="9"/>
      <c r="V24" s="9"/>
      <c r="W24" s="9" t="e">
        <f t="shared" si="8"/>
        <v>#DIV/0!</v>
      </c>
      <c r="X24" s="9" t="e">
        <f t="shared" si="2"/>
        <v>#DIV/0!</v>
      </c>
      <c r="Y24" s="9"/>
      <c r="Z24" s="9"/>
      <c r="AA24" s="9">
        <f t="shared" si="3"/>
        <v>0</v>
      </c>
      <c r="AB24" s="9">
        <f t="shared" si="4"/>
        <v>0</v>
      </c>
      <c r="AC24" s="3"/>
      <c r="AD24" s="9"/>
      <c r="AE24" s="9"/>
      <c r="AF24" s="3">
        <f t="shared" si="5"/>
        <v>0</v>
      </c>
      <c r="AG24" s="9">
        <f t="shared" si="6"/>
        <v>0</v>
      </c>
      <c r="AH24" s="9" t="e">
        <f t="shared" si="7"/>
        <v>#DIV/0!</v>
      </c>
      <c r="AI24" s="9" t="e">
        <f>LOOKUP(AH24, {0,44,49.5,57,65,70,75,80,85,90,95,100}, {"5.00","4.00","3.00","2.75","2.50","2.25","2.00","1.75","1.50","1.25","1.00"})</f>
        <v>#DIV/0!</v>
      </c>
    </row>
    <row r="25" spans="2:35" ht="20.100000000000001" customHeight="1">
      <c r="B25" s="9">
        <v>16</v>
      </c>
      <c r="C25" s="8"/>
      <c r="D25" s="9"/>
      <c r="E25" s="9"/>
      <c r="F25" s="9"/>
      <c r="G25" s="9"/>
      <c r="H25" s="9"/>
      <c r="I25" s="9"/>
      <c r="J25" s="9"/>
      <c r="K25" s="9"/>
      <c r="L25" s="4" t="e">
        <f t="shared" si="0"/>
        <v>#DIV/0!</v>
      </c>
      <c r="M25" s="9" t="e">
        <f t="shared" si="1"/>
        <v>#DIV/0!</v>
      </c>
      <c r="N25" s="9"/>
      <c r="O25" s="9"/>
      <c r="P25" s="9"/>
      <c r="Q25" s="9"/>
      <c r="R25" s="9"/>
      <c r="S25" s="9"/>
      <c r="T25" s="9"/>
      <c r="U25" s="9"/>
      <c r="V25" s="9"/>
      <c r="W25" s="9" t="e">
        <f t="shared" si="8"/>
        <v>#DIV/0!</v>
      </c>
      <c r="X25" s="9" t="e">
        <f t="shared" si="2"/>
        <v>#DIV/0!</v>
      </c>
      <c r="Y25" s="9"/>
      <c r="Z25" s="9"/>
      <c r="AA25" s="9">
        <f t="shared" si="3"/>
        <v>0</v>
      </c>
      <c r="AB25" s="9">
        <f t="shared" si="4"/>
        <v>0</v>
      </c>
      <c r="AC25" s="3"/>
      <c r="AD25" s="9"/>
      <c r="AE25" s="9"/>
      <c r="AF25" s="3">
        <f t="shared" si="5"/>
        <v>0</v>
      </c>
      <c r="AG25" s="9">
        <f t="shared" si="6"/>
        <v>0</v>
      </c>
      <c r="AH25" s="9" t="e">
        <f t="shared" si="7"/>
        <v>#DIV/0!</v>
      </c>
      <c r="AI25" s="9" t="e">
        <f>LOOKUP(AH25, {0,44,49.5,57,65,70,75,80,85,90,95,100}, {"5.00","4.00","3.00","2.75","2.50","2.25","2.00","1.75","1.50","1.25","1.00"})</f>
        <v>#DIV/0!</v>
      </c>
    </row>
    <row r="26" spans="2:35" ht="20.100000000000001" customHeight="1">
      <c r="B26" s="9">
        <v>17</v>
      </c>
      <c r="C26" s="8"/>
      <c r="D26" s="9"/>
      <c r="E26" s="9"/>
      <c r="F26" s="9"/>
      <c r="G26" s="9"/>
      <c r="H26" s="9"/>
      <c r="I26" s="9"/>
      <c r="J26" s="9"/>
      <c r="K26" s="9"/>
      <c r="L26" s="4" t="e">
        <f t="shared" si="0"/>
        <v>#DIV/0!</v>
      </c>
      <c r="M26" s="9" t="e">
        <f t="shared" si="1"/>
        <v>#DIV/0!</v>
      </c>
      <c r="N26" s="9"/>
      <c r="O26" s="9"/>
      <c r="P26" s="9"/>
      <c r="Q26" s="9"/>
      <c r="R26" s="9"/>
      <c r="S26" s="9"/>
      <c r="T26" s="9"/>
      <c r="U26" s="9"/>
      <c r="V26" s="9"/>
      <c r="W26" s="9" t="e">
        <f t="shared" si="8"/>
        <v>#DIV/0!</v>
      </c>
      <c r="X26" s="9" t="e">
        <f t="shared" si="2"/>
        <v>#DIV/0!</v>
      </c>
      <c r="Y26" s="9"/>
      <c r="Z26" s="9"/>
      <c r="AA26" s="9">
        <f t="shared" si="3"/>
        <v>0</v>
      </c>
      <c r="AB26" s="9">
        <f t="shared" si="4"/>
        <v>0</v>
      </c>
      <c r="AC26" s="3"/>
      <c r="AD26" s="9"/>
      <c r="AE26" s="9"/>
      <c r="AF26" s="3">
        <f t="shared" si="5"/>
        <v>0</v>
      </c>
      <c r="AG26" s="9">
        <f t="shared" si="6"/>
        <v>0</v>
      </c>
      <c r="AH26" s="9" t="e">
        <f t="shared" si="7"/>
        <v>#DIV/0!</v>
      </c>
      <c r="AI26" s="9" t="e">
        <f>LOOKUP(AH26, {0,44,49.5,57,65,70,75,80,85,90,95,100}, {"5.00","4.00","3.00","2.75","2.50","2.25","2.00","1.75","1.50","1.25","1.00"})</f>
        <v>#DIV/0!</v>
      </c>
    </row>
    <row r="27" spans="2:35" ht="20.100000000000001" customHeight="1">
      <c r="B27" s="9">
        <v>18</v>
      </c>
      <c r="C27" s="8"/>
      <c r="D27" s="9"/>
      <c r="E27" s="9"/>
      <c r="F27" s="9"/>
      <c r="G27" s="9"/>
      <c r="H27" s="9"/>
      <c r="I27" s="9"/>
      <c r="J27" s="9"/>
      <c r="K27" s="9"/>
      <c r="L27" s="4" t="e">
        <f t="shared" si="0"/>
        <v>#DIV/0!</v>
      </c>
      <c r="M27" s="9" t="e">
        <f t="shared" si="1"/>
        <v>#DIV/0!</v>
      </c>
      <c r="N27" s="9"/>
      <c r="O27" s="9"/>
      <c r="P27" s="9"/>
      <c r="Q27" s="9"/>
      <c r="R27" s="9"/>
      <c r="S27" s="9"/>
      <c r="T27" s="9"/>
      <c r="U27" s="9"/>
      <c r="V27" s="9"/>
      <c r="W27" s="9" t="e">
        <f t="shared" si="8"/>
        <v>#DIV/0!</v>
      </c>
      <c r="X27" s="9" t="e">
        <f t="shared" si="2"/>
        <v>#DIV/0!</v>
      </c>
      <c r="Y27" s="9"/>
      <c r="Z27" s="9"/>
      <c r="AA27" s="9">
        <f t="shared" si="3"/>
        <v>0</v>
      </c>
      <c r="AB27" s="9">
        <f t="shared" si="4"/>
        <v>0</v>
      </c>
      <c r="AC27" s="3"/>
      <c r="AD27" s="9"/>
      <c r="AE27" s="9"/>
      <c r="AF27" s="3">
        <f t="shared" si="5"/>
        <v>0</v>
      </c>
      <c r="AG27" s="9">
        <f t="shared" si="6"/>
        <v>0</v>
      </c>
      <c r="AH27" s="9" t="e">
        <f t="shared" si="7"/>
        <v>#DIV/0!</v>
      </c>
      <c r="AI27" s="9" t="e">
        <f>LOOKUP(AH27, {0,44,49.5,57,65,70,75,80,85,90,95,100}, {"5.00","4.00","3.00","2.75","2.50","2.25","2.00","1.75","1.50","1.25","1.00"})</f>
        <v>#DIV/0!</v>
      </c>
    </row>
    <row r="28" spans="2:35" ht="20.100000000000001" customHeight="1">
      <c r="B28" s="9">
        <v>19</v>
      </c>
      <c r="C28" s="8"/>
      <c r="D28" s="9"/>
      <c r="E28" s="9"/>
      <c r="F28" s="9"/>
      <c r="G28" s="9"/>
      <c r="H28" s="9"/>
      <c r="I28" s="9"/>
      <c r="J28" s="9"/>
      <c r="K28" s="9"/>
      <c r="L28" s="4" t="e">
        <f t="shared" si="0"/>
        <v>#DIV/0!</v>
      </c>
      <c r="M28" s="9" t="e">
        <f t="shared" si="1"/>
        <v>#DIV/0!</v>
      </c>
      <c r="N28" s="9"/>
      <c r="O28" s="9"/>
      <c r="P28" s="9"/>
      <c r="Q28" s="9"/>
      <c r="R28" s="9"/>
      <c r="S28" s="9"/>
      <c r="T28" s="9"/>
      <c r="U28" s="9"/>
      <c r="V28" s="9"/>
      <c r="W28" s="9" t="e">
        <f t="shared" si="8"/>
        <v>#DIV/0!</v>
      </c>
      <c r="X28" s="9" t="e">
        <f t="shared" si="2"/>
        <v>#DIV/0!</v>
      </c>
      <c r="Y28" s="9"/>
      <c r="Z28" s="9"/>
      <c r="AA28" s="9">
        <f t="shared" si="3"/>
        <v>0</v>
      </c>
      <c r="AB28" s="9">
        <f t="shared" si="4"/>
        <v>0</v>
      </c>
      <c r="AC28" s="3"/>
      <c r="AD28" s="9"/>
      <c r="AE28" s="9"/>
      <c r="AF28" s="3">
        <f t="shared" si="5"/>
        <v>0</v>
      </c>
      <c r="AG28" s="9">
        <f t="shared" si="6"/>
        <v>0</v>
      </c>
      <c r="AH28" s="9" t="e">
        <f t="shared" si="7"/>
        <v>#DIV/0!</v>
      </c>
      <c r="AI28" s="9" t="e">
        <f>LOOKUP(AH28, {0,44,49.5,57,65,70,75,80,85,90,95,100}, {"5.00","4.00","3.00","2.75","2.50","2.25","2.00","1.75","1.50","1.25","1.00"})</f>
        <v>#DIV/0!</v>
      </c>
    </row>
    <row r="29" spans="2:35" ht="20.100000000000001" customHeight="1">
      <c r="B29" s="9">
        <v>20</v>
      </c>
      <c r="C29" s="8"/>
      <c r="D29" s="9"/>
      <c r="E29" s="9"/>
      <c r="F29" s="9"/>
      <c r="G29" s="9"/>
      <c r="H29" s="9"/>
      <c r="I29" s="9"/>
      <c r="J29" s="9"/>
      <c r="K29" s="9"/>
      <c r="L29" s="4" t="e">
        <f t="shared" si="0"/>
        <v>#DIV/0!</v>
      </c>
      <c r="M29" s="9" t="e">
        <f t="shared" si="1"/>
        <v>#DIV/0!</v>
      </c>
      <c r="N29" s="9"/>
      <c r="O29" s="9"/>
      <c r="P29" s="9"/>
      <c r="Q29" s="9"/>
      <c r="R29" s="9"/>
      <c r="S29" s="9"/>
      <c r="T29" s="9"/>
      <c r="U29" s="9"/>
      <c r="V29" s="9"/>
      <c r="W29" s="9" t="e">
        <f t="shared" si="8"/>
        <v>#DIV/0!</v>
      </c>
      <c r="X29" s="9" t="e">
        <f t="shared" si="2"/>
        <v>#DIV/0!</v>
      </c>
      <c r="Y29" s="9"/>
      <c r="Z29" s="9"/>
      <c r="AA29" s="9">
        <f t="shared" si="3"/>
        <v>0</v>
      </c>
      <c r="AB29" s="9">
        <f t="shared" si="4"/>
        <v>0</v>
      </c>
      <c r="AC29" s="3"/>
      <c r="AD29" s="9"/>
      <c r="AE29" s="9"/>
      <c r="AF29" s="3">
        <f t="shared" si="5"/>
        <v>0</v>
      </c>
      <c r="AG29" s="9">
        <f t="shared" si="6"/>
        <v>0</v>
      </c>
      <c r="AH29" s="9" t="e">
        <f t="shared" si="7"/>
        <v>#DIV/0!</v>
      </c>
      <c r="AI29" s="9" t="e">
        <f>LOOKUP(AH29, {0,44,49.5,57,65,70,75,80,85,90,95,100}, {"5.00","4.00","3.00","2.75","2.50","2.25","2.00","1.75","1.50","1.25","1.00"})</f>
        <v>#DIV/0!</v>
      </c>
    </row>
    <row r="30" spans="2:35" ht="20.100000000000001" customHeight="1"/>
    <row r="31" spans="2:35" ht="20.100000000000001" customHeight="1"/>
    <row r="32" spans="2:3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19.5" customHeight="1"/>
    <row r="54" ht="87" customHeight="1"/>
  </sheetData>
  <mergeCells count="34">
    <mergeCell ref="U8:U9"/>
    <mergeCell ref="B3:AI3"/>
    <mergeCell ref="S8:S9"/>
    <mergeCell ref="N8:N9"/>
    <mergeCell ref="A2:AI2"/>
    <mergeCell ref="AG8:AG9"/>
    <mergeCell ref="O8:O9"/>
    <mergeCell ref="AA8:AA9"/>
    <mergeCell ref="AB8:AB9"/>
    <mergeCell ref="AC8:AC9"/>
    <mergeCell ref="AD8:AD9"/>
    <mergeCell ref="AE8:AE9"/>
    <mergeCell ref="V8:V9"/>
    <mergeCell ref="W8:W9"/>
    <mergeCell ref="X8:X9"/>
    <mergeCell ref="Y8:Y9"/>
    <mergeCell ref="Z8:Z9"/>
    <mergeCell ref="Q8:Q9"/>
    <mergeCell ref="P8:P9"/>
    <mergeCell ref="T8:T9"/>
    <mergeCell ref="B4:AI4"/>
    <mergeCell ref="B5:AI5"/>
    <mergeCell ref="B7:B9"/>
    <mergeCell ref="C7:C9"/>
    <mergeCell ref="D7:M7"/>
    <mergeCell ref="N7:X7"/>
    <mergeCell ref="Y7:AB7"/>
    <mergeCell ref="AC7:AG7"/>
    <mergeCell ref="AH7:AH9"/>
    <mergeCell ref="AI7:AI9"/>
    <mergeCell ref="L8:L9"/>
    <mergeCell ref="M8:M9"/>
    <mergeCell ref="AF8:AF9"/>
    <mergeCell ref="R8:R9"/>
  </mergeCells>
  <pageMargins left="0.11811023622047245" right="0.23622047244094491" top="0.19685039370078741" bottom="0.29527559055118113" header="0" footer="0"/>
  <pageSetup paperSize="5"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A54F-D01A-48E0-917A-056BC7793AAF}">
  <dimension ref="A2:AI51"/>
  <sheetViews>
    <sheetView showZeros="0" tabSelected="1" topLeftCell="A19" zoomScale="120" zoomScaleNormal="120" workbookViewId="0">
      <selection activeCell="C21" sqref="C21"/>
    </sheetView>
  </sheetViews>
  <sheetFormatPr defaultRowHeight="15"/>
  <cols>
    <col min="1" max="1" width="1.5703125" customWidth="1"/>
    <col min="2" max="2" width="4.7109375" customWidth="1"/>
    <col min="3" max="3" width="30.5703125" customWidth="1"/>
    <col min="4" max="11" width="3.28515625" customWidth="1"/>
    <col min="12" max="12" width="3.7109375" customWidth="1"/>
    <col min="13" max="13" width="4.140625" customWidth="1"/>
    <col min="14" max="22" width="3.28515625" customWidth="1"/>
    <col min="23" max="23" width="3.7109375" customWidth="1"/>
    <col min="24" max="24" width="4.140625" customWidth="1"/>
    <col min="25" max="26" width="3.28515625" customWidth="1"/>
    <col min="27" max="27" width="3.7109375" customWidth="1"/>
    <col min="28" max="28" width="4.140625" customWidth="1"/>
    <col min="29" max="31" width="3.28515625" customWidth="1"/>
    <col min="32" max="32" width="3.7109375" customWidth="1"/>
    <col min="33" max="33" width="4.140625" customWidth="1"/>
    <col min="34" max="34" width="4.7109375" customWidth="1"/>
    <col min="35" max="35" width="6.7109375" customWidth="1"/>
    <col min="36" max="1011" width="8.5703125" customWidth="1"/>
  </cols>
  <sheetData>
    <row r="2" spans="1:35" ht="7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9.9499999999999993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24.95" customHeight="1">
      <c r="B4" s="17" t="s">
        <v>0</v>
      </c>
      <c r="C4" s="18" t="s">
        <v>1</v>
      </c>
      <c r="D4" s="18" t="s">
        <v>2</v>
      </c>
      <c r="E4" s="18"/>
      <c r="F4" s="18"/>
      <c r="G4" s="18"/>
      <c r="H4" s="18"/>
      <c r="I4" s="18"/>
      <c r="J4" s="18"/>
      <c r="K4" s="18"/>
      <c r="L4" s="18"/>
      <c r="M4" s="18"/>
      <c r="N4" s="18" t="s">
        <v>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 t="s">
        <v>4</v>
      </c>
      <c r="Z4" s="18"/>
      <c r="AA4" s="18"/>
      <c r="AB4" s="18"/>
      <c r="AC4" s="18" t="s">
        <v>12</v>
      </c>
      <c r="AD4" s="18"/>
      <c r="AE4" s="18"/>
      <c r="AF4" s="18"/>
      <c r="AG4" s="18"/>
      <c r="AH4" s="18" t="s">
        <v>5</v>
      </c>
      <c r="AI4" s="19" t="s">
        <v>6</v>
      </c>
    </row>
    <row r="5" spans="1:35" ht="11.25" customHeight="1">
      <c r="B5" s="17"/>
      <c r="C5" s="18"/>
      <c r="D5" s="2"/>
      <c r="E5" s="2"/>
      <c r="F5" s="2"/>
      <c r="G5" s="2"/>
      <c r="H5" s="2"/>
      <c r="I5" s="2"/>
      <c r="J5" s="2"/>
      <c r="K5" s="2"/>
      <c r="L5" s="20" t="s">
        <v>7</v>
      </c>
      <c r="M5" s="21" t="s">
        <v>8</v>
      </c>
      <c r="N5" s="22"/>
      <c r="O5" s="14"/>
      <c r="P5" s="14"/>
      <c r="Q5" s="14"/>
      <c r="R5" s="14"/>
      <c r="S5" s="14"/>
      <c r="T5" s="14"/>
      <c r="U5" s="14"/>
      <c r="V5" s="14"/>
      <c r="W5" s="20" t="s">
        <v>7</v>
      </c>
      <c r="X5" s="21" t="s">
        <v>8</v>
      </c>
      <c r="Y5" s="24"/>
      <c r="Z5" s="17"/>
      <c r="AA5" s="20" t="s">
        <v>7</v>
      </c>
      <c r="AB5" s="21" t="s">
        <v>8</v>
      </c>
      <c r="AC5" s="22" t="s">
        <v>9</v>
      </c>
      <c r="AD5" s="22" t="s">
        <v>10</v>
      </c>
      <c r="AE5" s="22" t="s">
        <v>11</v>
      </c>
      <c r="AF5" s="20" t="s">
        <v>7</v>
      </c>
      <c r="AG5" s="21" t="s">
        <v>8</v>
      </c>
      <c r="AH5" s="18"/>
      <c r="AI5" s="19"/>
    </row>
    <row r="6" spans="1:35" ht="33.75" customHeight="1">
      <c r="B6" s="17"/>
      <c r="C6" s="18"/>
      <c r="D6" s="5"/>
      <c r="E6" s="5"/>
      <c r="F6" s="5"/>
      <c r="G6" s="5"/>
      <c r="H6" s="5"/>
      <c r="I6" s="5"/>
      <c r="J6" s="5"/>
      <c r="K6" s="5"/>
      <c r="L6" s="20"/>
      <c r="M6" s="21"/>
      <c r="N6" s="22"/>
      <c r="O6" s="14"/>
      <c r="P6" s="14"/>
      <c r="Q6" s="14"/>
      <c r="R6" s="14"/>
      <c r="S6" s="14"/>
      <c r="T6" s="14"/>
      <c r="U6" s="14"/>
      <c r="V6" s="14"/>
      <c r="W6" s="20"/>
      <c r="X6" s="21"/>
      <c r="Y6" s="24"/>
      <c r="Z6" s="17"/>
      <c r="AA6" s="20"/>
      <c r="AB6" s="21"/>
      <c r="AC6" s="22"/>
      <c r="AD6" s="22"/>
      <c r="AE6" s="22"/>
      <c r="AF6" s="20"/>
      <c r="AG6" s="21"/>
      <c r="AH6" s="18"/>
      <c r="AI6" s="19"/>
    </row>
    <row r="7" spans="1:35" ht="20.100000000000001" customHeight="1">
      <c r="B7" s="12">
        <v>21</v>
      </c>
      <c r="C7" s="8"/>
      <c r="D7" s="12"/>
      <c r="E7" s="12"/>
      <c r="F7" s="12"/>
      <c r="G7" s="12"/>
      <c r="H7" s="12"/>
      <c r="I7" s="12"/>
      <c r="J7" s="12"/>
      <c r="K7" s="12"/>
      <c r="L7" s="4" t="e">
        <f t="shared" ref="L7:L26" si="0" xml:space="preserve"> (SUM(D7:K7)/SUM($D$5:$K$5) ) * 100</f>
        <v>#DIV/0!</v>
      </c>
      <c r="M7" s="12" t="e">
        <f t="shared" ref="M7:M26" si="1">L7*0.1</f>
        <v>#DIV/0!</v>
      </c>
      <c r="N7" s="12"/>
      <c r="O7" s="12"/>
      <c r="P7" s="12"/>
      <c r="Q7" s="12"/>
      <c r="R7" s="12"/>
      <c r="S7" s="12"/>
      <c r="T7" s="12"/>
      <c r="U7" s="12"/>
      <c r="V7" s="12"/>
      <c r="W7" s="12" t="e">
        <f>SUM(N7:V7)/COUNTA(N5:V6)</f>
        <v>#DIV/0!</v>
      </c>
      <c r="X7" s="12" t="e">
        <f t="shared" ref="X7:X26" si="2">W7*0.4</f>
        <v>#DIV/0!</v>
      </c>
      <c r="Y7" s="12"/>
      <c r="Z7" s="12"/>
      <c r="AA7" s="12">
        <f t="shared" ref="AA7:AA26" si="3">Y7</f>
        <v>0</v>
      </c>
      <c r="AB7" s="12">
        <f t="shared" ref="AB7:AB26" si="4">AA7*0.2</f>
        <v>0</v>
      </c>
      <c r="AC7" s="3"/>
      <c r="AD7" s="12"/>
      <c r="AE7" s="12"/>
      <c r="AF7" s="3">
        <f t="shared" ref="AF7:AF26" si="5">SUM(AC7:AE7)/3</f>
        <v>0</v>
      </c>
      <c r="AG7" s="12">
        <f t="shared" ref="AG7:AG26" si="6">AF7*0.3</f>
        <v>0</v>
      </c>
      <c r="AH7" s="3" t="e">
        <f t="shared" ref="AH7:AH26" si="7">AG7+AB7+X7+M7</f>
        <v>#DIV/0!</v>
      </c>
      <c r="AI7" s="7" t="e">
        <f>LOOKUP(AH7, {0,44,49.5,57,65,70,75,80,85,90,95,100}, {"5.00","4.00","3.00","2.75","2.50","2.25","2.00","1.75","1.50","1.25","1.00"})</f>
        <v>#DIV/0!</v>
      </c>
    </row>
    <row r="8" spans="1:35" ht="20.100000000000001" customHeight="1">
      <c r="B8" s="12">
        <v>22</v>
      </c>
      <c r="C8" s="8"/>
      <c r="D8" s="12"/>
      <c r="E8" s="12"/>
      <c r="F8" s="12"/>
      <c r="G8" s="12"/>
      <c r="H8" s="12"/>
      <c r="I8" s="12"/>
      <c r="J8" s="12"/>
      <c r="K8" s="12"/>
      <c r="L8" s="4" t="e">
        <f t="shared" si="0"/>
        <v>#DIV/0!</v>
      </c>
      <c r="M8" s="12" t="e">
        <f t="shared" si="1"/>
        <v>#DIV/0!</v>
      </c>
      <c r="N8" s="12"/>
      <c r="O8" s="12"/>
      <c r="P8" s="12"/>
      <c r="Q8" s="12"/>
      <c r="R8" s="12"/>
      <c r="S8" s="12"/>
      <c r="T8" s="12"/>
      <c r="U8" s="12"/>
      <c r="V8" s="12"/>
      <c r="W8" s="12" t="e">
        <f t="shared" ref="W8:W26" si="8">SUM(N8:V8)/COUNTA($N$5:$V$6)</f>
        <v>#DIV/0!</v>
      </c>
      <c r="X8" s="12" t="e">
        <f t="shared" si="2"/>
        <v>#DIV/0!</v>
      </c>
      <c r="Y8" s="12"/>
      <c r="Z8" s="12"/>
      <c r="AA8" s="12">
        <f t="shared" si="3"/>
        <v>0</v>
      </c>
      <c r="AB8" s="12">
        <f t="shared" si="4"/>
        <v>0</v>
      </c>
      <c r="AC8" s="3"/>
      <c r="AD8" s="12"/>
      <c r="AE8" s="12"/>
      <c r="AF8" s="3">
        <f t="shared" si="5"/>
        <v>0</v>
      </c>
      <c r="AG8" s="12">
        <f t="shared" si="6"/>
        <v>0</v>
      </c>
      <c r="AH8" s="12" t="e">
        <f t="shared" si="7"/>
        <v>#DIV/0!</v>
      </c>
      <c r="AI8" s="12" t="e">
        <f>LOOKUP(AH8, {0,44,49.5,57,65,70,75,80,85,90,95,100}, {"5.00","4.00","3.00","2.75","2.50","2.25","2.00","1.75","1.50","1.25","1.00"})</f>
        <v>#DIV/0!</v>
      </c>
    </row>
    <row r="9" spans="1:35" ht="20.100000000000001" customHeight="1">
      <c r="B9" s="12">
        <v>23</v>
      </c>
      <c r="C9" s="8"/>
      <c r="D9" s="12"/>
      <c r="E9" s="12"/>
      <c r="F9" s="12"/>
      <c r="G9" s="12"/>
      <c r="H9" s="12"/>
      <c r="I9" s="12"/>
      <c r="J9" s="12"/>
      <c r="K9" s="12"/>
      <c r="L9" s="4" t="e">
        <f t="shared" si="0"/>
        <v>#DIV/0!</v>
      </c>
      <c r="M9" s="12" t="e">
        <f t="shared" si="1"/>
        <v>#DIV/0!</v>
      </c>
      <c r="N9" s="12"/>
      <c r="O9" s="12"/>
      <c r="P9" s="12"/>
      <c r="Q9" s="12"/>
      <c r="R9" s="12"/>
      <c r="S9" s="12"/>
      <c r="T9" s="12"/>
      <c r="U9" s="12"/>
      <c r="V9" s="12"/>
      <c r="W9" s="12" t="e">
        <f t="shared" si="8"/>
        <v>#DIV/0!</v>
      </c>
      <c r="X9" s="12" t="e">
        <f t="shared" si="2"/>
        <v>#DIV/0!</v>
      </c>
      <c r="Y9" s="12"/>
      <c r="Z9" s="12"/>
      <c r="AA9" s="12">
        <f t="shared" si="3"/>
        <v>0</v>
      </c>
      <c r="AB9" s="12">
        <f t="shared" si="4"/>
        <v>0</v>
      </c>
      <c r="AC9" s="3"/>
      <c r="AD9" s="12"/>
      <c r="AE9" s="12"/>
      <c r="AF9" s="3">
        <f t="shared" si="5"/>
        <v>0</v>
      </c>
      <c r="AG9" s="12">
        <f t="shared" si="6"/>
        <v>0</v>
      </c>
      <c r="AH9" s="12" t="e">
        <f t="shared" si="7"/>
        <v>#DIV/0!</v>
      </c>
      <c r="AI9" s="12" t="e">
        <f>LOOKUP(AH9, {0,44,49.5,57,65,70,75,80,85,90,95,100}, {"5.00","4.00","3.00","2.75","2.50","2.25","2.00","1.75","1.50","1.25","1.00"})</f>
        <v>#DIV/0!</v>
      </c>
    </row>
    <row r="10" spans="1:35" ht="20.100000000000001" customHeight="1">
      <c r="B10" s="12">
        <v>24</v>
      </c>
      <c r="C10" s="8"/>
      <c r="D10" s="12"/>
      <c r="E10" s="12"/>
      <c r="F10" s="12"/>
      <c r="G10" s="12"/>
      <c r="H10" s="12"/>
      <c r="I10" s="12"/>
      <c r="J10" s="12"/>
      <c r="K10" s="12"/>
      <c r="L10" s="4" t="e">
        <f t="shared" si="0"/>
        <v>#DIV/0!</v>
      </c>
      <c r="M10" s="12" t="e">
        <f t="shared" si="1"/>
        <v>#DIV/0!</v>
      </c>
      <c r="N10" s="12"/>
      <c r="O10" s="12"/>
      <c r="P10" s="12"/>
      <c r="Q10" s="12"/>
      <c r="R10" s="12"/>
      <c r="S10" s="12"/>
      <c r="T10" s="12"/>
      <c r="U10" s="12"/>
      <c r="V10" s="12"/>
      <c r="W10" s="12" t="e">
        <f t="shared" si="8"/>
        <v>#DIV/0!</v>
      </c>
      <c r="X10" s="12" t="e">
        <f t="shared" si="2"/>
        <v>#DIV/0!</v>
      </c>
      <c r="Y10" s="12"/>
      <c r="Z10" s="12"/>
      <c r="AA10" s="12">
        <f t="shared" si="3"/>
        <v>0</v>
      </c>
      <c r="AB10" s="12">
        <f t="shared" si="4"/>
        <v>0</v>
      </c>
      <c r="AC10" s="3"/>
      <c r="AD10" s="12"/>
      <c r="AE10" s="12"/>
      <c r="AF10" s="3">
        <f t="shared" si="5"/>
        <v>0</v>
      </c>
      <c r="AG10" s="12">
        <f t="shared" si="6"/>
        <v>0</v>
      </c>
      <c r="AH10" s="12" t="e">
        <f t="shared" si="7"/>
        <v>#DIV/0!</v>
      </c>
      <c r="AI10" s="12" t="e">
        <f>LOOKUP(AH10, {0,44,49.5,57,65,70,75,80,85,90,95,100}, {"5.00","4.00","3.00","2.75","2.50","2.25","2.00","1.75","1.50","1.25","1.00"})</f>
        <v>#DIV/0!</v>
      </c>
    </row>
    <row r="11" spans="1:35" ht="20.100000000000001" customHeight="1">
      <c r="B11" s="12">
        <v>25</v>
      </c>
      <c r="C11" s="8"/>
      <c r="D11" s="12"/>
      <c r="E11" s="12"/>
      <c r="F11" s="12"/>
      <c r="G11" s="12"/>
      <c r="H11" s="12"/>
      <c r="I11" s="12"/>
      <c r="J11" s="12"/>
      <c r="K11" s="12"/>
      <c r="L11" s="4" t="e">
        <f t="shared" si="0"/>
        <v>#DIV/0!</v>
      </c>
      <c r="M11" s="12" t="e">
        <f t="shared" si="1"/>
        <v>#DIV/0!</v>
      </c>
      <c r="N11" s="12"/>
      <c r="O11" s="12"/>
      <c r="P11" s="12"/>
      <c r="Q11" s="12"/>
      <c r="R11" s="12"/>
      <c r="S11" s="12"/>
      <c r="T11" s="12"/>
      <c r="U11" s="12"/>
      <c r="V11" s="12"/>
      <c r="W11" s="12" t="e">
        <f t="shared" si="8"/>
        <v>#DIV/0!</v>
      </c>
      <c r="X11" s="12" t="e">
        <f t="shared" si="2"/>
        <v>#DIV/0!</v>
      </c>
      <c r="Y11" s="12"/>
      <c r="Z11" s="12"/>
      <c r="AA11" s="12">
        <f t="shared" si="3"/>
        <v>0</v>
      </c>
      <c r="AB11" s="12">
        <f t="shared" si="4"/>
        <v>0</v>
      </c>
      <c r="AC11" s="3"/>
      <c r="AD11" s="12"/>
      <c r="AE11" s="12"/>
      <c r="AF11" s="3">
        <f t="shared" si="5"/>
        <v>0</v>
      </c>
      <c r="AG11" s="12">
        <f t="shared" si="6"/>
        <v>0</v>
      </c>
      <c r="AH11" s="12" t="e">
        <f t="shared" si="7"/>
        <v>#DIV/0!</v>
      </c>
      <c r="AI11" s="12" t="e">
        <f>LOOKUP(AH11, {0,44,49.5,57,65,70,75,80,85,90,95,100}, {"5.00","4.00","3.00","2.75","2.50","2.25","2.00","1.75","1.50","1.25","1.00"})</f>
        <v>#DIV/0!</v>
      </c>
    </row>
    <row r="12" spans="1:35" ht="20.100000000000001" customHeight="1">
      <c r="B12" s="12">
        <v>26</v>
      </c>
      <c r="C12" s="8"/>
      <c r="D12" s="12"/>
      <c r="E12" s="12"/>
      <c r="F12" s="12"/>
      <c r="G12" s="12"/>
      <c r="H12" s="12"/>
      <c r="I12" s="12"/>
      <c r="J12" s="12"/>
      <c r="K12" s="12"/>
      <c r="L12" s="4" t="e">
        <f t="shared" si="0"/>
        <v>#DIV/0!</v>
      </c>
      <c r="M12" s="12" t="e">
        <f t="shared" si="1"/>
        <v>#DIV/0!</v>
      </c>
      <c r="N12" s="12"/>
      <c r="O12" s="12"/>
      <c r="P12" s="12"/>
      <c r="Q12" s="12"/>
      <c r="R12" s="12"/>
      <c r="S12" s="12"/>
      <c r="T12" s="12"/>
      <c r="U12" s="12"/>
      <c r="V12" s="12"/>
      <c r="W12" s="12" t="e">
        <f t="shared" si="8"/>
        <v>#DIV/0!</v>
      </c>
      <c r="X12" s="12" t="e">
        <f t="shared" si="2"/>
        <v>#DIV/0!</v>
      </c>
      <c r="Y12" s="12"/>
      <c r="Z12" s="12"/>
      <c r="AA12" s="12">
        <f t="shared" si="3"/>
        <v>0</v>
      </c>
      <c r="AB12" s="12">
        <f t="shared" si="4"/>
        <v>0</v>
      </c>
      <c r="AC12" s="3"/>
      <c r="AD12" s="12"/>
      <c r="AE12" s="12"/>
      <c r="AF12" s="3">
        <f t="shared" si="5"/>
        <v>0</v>
      </c>
      <c r="AG12" s="12">
        <f t="shared" si="6"/>
        <v>0</v>
      </c>
      <c r="AH12" s="12" t="e">
        <f t="shared" si="7"/>
        <v>#DIV/0!</v>
      </c>
      <c r="AI12" s="12" t="e">
        <f>LOOKUP(AH12, {0,44,49.5,57,65,70,75,80,85,90,95,100}, {"5.00","4.00","3.00","2.75","2.50","2.25","2.00","1.75","1.50","1.25","1.00"})</f>
        <v>#DIV/0!</v>
      </c>
    </row>
    <row r="13" spans="1:35" ht="20.100000000000001" customHeight="1">
      <c r="B13" s="12">
        <v>27</v>
      </c>
      <c r="C13" s="8"/>
      <c r="D13" s="12"/>
      <c r="E13" s="12"/>
      <c r="F13" s="12"/>
      <c r="G13" s="12"/>
      <c r="H13" s="12"/>
      <c r="I13" s="12"/>
      <c r="J13" s="12"/>
      <c r="K13" s="12"/>
      <c r="L13" s="4" t="e">
        <f t="shared" si="0"/>
        <v>#DIV/0!</v>
      </c>
      <c r="M13" s="12" t="e">
        <f t="shared" si="1"/>
        <v>#DIV/0!</v>
      </c>
      <c r="N13" s="12"/>
      <c r="O13" s="12"/>
      <c r="P13" s="12"/>
      <c r="Q13" s="12"/>
      <c r="R13" s="12"/>
      <c r="S13" s="12"/>
      <c r="T13" s="12"/>
      <c r="U13" s="12"/>
      <c r="V13" s="12"/>
      <c r="W13" s="12" t="e">
        <f t="shared" si="8"/>
        <v>#DIV/0!</v>
      </c>
      <c r="X13" s="12" t="e">
        <f t="shared" si="2"/>
        <v>#DIV/0!</v>
      </c>
      <c r="Y13" s="12"/>
      <c r="Z13" s="12"/>
      <c r="AA13" s="12">
        <f t="shared" si="3"/>
        <v>0</v>
      </c>
      <c r="AB13" s="12">
        <f t="shared" si="4"/>
        <v>0</v>
      </c>
      <c r="AC13" s="3"/>
      <c r="AD13" s="12"/>
      <c r="AE13" s="12"/>
      <c r="AF13" s="3">
        <f t="shared" si="5"/>
        <v>0</v>
      </c>
      <c r="AG13" s="12">
        <f t="shared" si="6"/>
        <v>0</v>
      </c>
      <c r="AH13" s="12" t="e">
        <f t="shared" si="7"/>
        <v>#DIV/0!</v>
      </c>
      <c r="AI13" s="12" t="e">
        <f>LOOKUP(AH13, {0,44,49.5,57,65,70,75,80,85,90,95,100}, {"5.00","4.00","3.00","2.75","2.50","2.25","2.00","1.75","1.50","1.25","1.00"})</f>
        <v>#DIV/0!</v>
      </c>
    </row>
    <row r="14" spans="1:35" ht="20.100000000000001" customHeight="1">
      <c r="B14" s="12">
        <v>28</v>
      </c>
      <c r="C14" s="8"/>
      <c r="D14" s="12"/>
      <c r="E14" s="12"/>
      <c r="F14" s="12"/>
      <c r="G14" s="12"/>
      <c r="H14" s="12"/>
      <c r="I14" s="12"/>
      <c r="J14" s="12"/>
      <c r="K14" s="12"/>
      <c r="L14" s="4" t="e">
        <f t="shared" si="0"/>
        <v>#DIV/0!</v>
      </c>
      <c r="M14" s="12" t="e">
        <f t="shared" si="1"/>
        <v>#DIV/0!</v>
      </c>
      <c r="N14" s="12"/>
      <c r="O14" s="12"/>
      <c r="P14" s="12"/>
      <c r="Q14" s="12"/>
      <c r="R14" s="12"/>
      <c r="S14" s="12"/>
      <c r="T14" s="12"/>
      <c r="U14" s="12"/>
      <c r="V14" s="12"/>
      <c r="W14" s="12" t="e">
        <f t="shared" si="8"/>
        <v>#DIV/0!</v>
      </c>
      <c r="X14" s="12" t="e">
        <f t="shared" si="2"/>
        <v>#DIV/0!</v>
      </c>
      <c r="Y14" s="12"/>
      <c r="Z14" s="12"/>
      <c r="AA14" s="12">
        <f t="shared" si="3"/>
        <v>0</v>
      </c>
      <c r="AB14" s="12">
        <f t="shared" si="4"/>
        <v>0</v>
      </c>
      <c r="AC14" s="3"/>
      <c r="AD14" s="12"/>
      <c r="AE14" s="12"/>
      <c r="AF14" s="3">
        <f t="shared" si="5"/>
        <v>0</v>
      </c>
      <c r="AG14" s="12">
        <f t="shared" si="6"/>
        <v>0</v>
      </c>
      <c r="AH14" s="12" t="e">
        <f t="shared" si="7"/>
        <v>#DIV/0!</v>
      </c>
      <c r="AI14" s="12" t="e">
        <f>LOOKUP(AH14, {0,44,49.5,57,65,70,75,80,85,90,95,100}, {"5.00","4.00","3.00","2.75","2.50","2.25","2.00","1.75","1.50","1.25","1.00"})</f>
        <v>#DIV/0!</v>
      </c>
    </row>
    <row r="15" spans="1:35" ht="20.100000000000001" customHeight="1">
      <c r="B15" s="12">
        <v>29</v>
      </c>
      <c r="C15" s="8"/>
      <c r="D15" s="12"/>
      <c r="E15" s="12"/>
      <c r="F15" s="12"/>
      <c r="G15" s="12"/>
      <c r="H15" s="12"/>
      <c r="I15" s="12"/>
      <c r="J15" s="12"/>
      <c r="K15" s="12"/>
      <c r="L15" s="4" t="e">
        <f t="shared" si="0"/>
        <v>#DIV/0!</v>
      </c>
      <c r="M15" s="12" t="e">
        <f t="shared" si="1"/>
        <v>#DIV/0!</v>
      </c>
      <c r="N15" s="12"/>
      <c r="O15" s="12"/>
      <c r="P15" s="12"/>
      <c r="Q15" s="12"/>
      <c r="R15" s="12"/>
      <c r="S15" s="12"/>
      <c r="T15" s="12"/>
      <c r="U15" s="12"/>
      <c r="V15" s="12"/>
      <c r="W15" s="12" t="e">
        <f t="shared" si="8"/>
        <v>#DIV/0!</v>
      </c>
      <c r="X15" s="12" t="e">
        <f t="shared" si="2"/>
        <v>#DIV/0!</v>
      </c>
      <c r="Y15" s="12"/>
      <c r="Z15" s="12"/>
      <c r="AA15" s="12">
        <f t="shared" si="3"/>
        <v>0</v>
      </c>
      <c r="AB15" s="12">
        <f t="shared" si="4"/>
        <v>0</v>
      </c>
      <c r="AC15" s="3"/>
      <c r="AD15" s="12"/>
      <c r="AE15" s="12"/>
      <c r="AF15" s="3">
        <f t="shared" si="5"/>
        <v>0</v>
      </c>
      <c r="AG15" s="12">
        <f t="shared" si="6"/>
        <v>0</v>
      </c>
      <c r="AH15" s="12" t="e">
        <f t="shared" si="7"/>
        <v>#DIV/0!</v>
      </c>
      <c r="AI15" s="12" t="e">
        <f>LOOKUP(AH15, {0,44,49.5,57,65,70,75,80,85,90,95,100}, {"5.00","4.00","3.00","2.75","2.50","2.25","2.00","1.75","1.50","1.25","1.00"})</f>
        <v>#DIV/0!</v>
      </c>
    </row>
    <row r="16" spans="1:35" ht="20.100000000000001" customHeight="1">
      <c r="B16" s="12">
        <v>30</v>
      </c>
      <c r="C16" s="8"/>
      <c r="D16" s="12"/>
      <c r="E16" s="12"/>
      <c r="F16" s="12"/>
      <c r="G16" s="12"/>
      <c r="H16" s="12"/>
      <c r="I16" s="12"/>
      <c r="J16" s="12"/>
      <c r="K16" s="12"/>
      <c r="L16" s="4" t="e">
        <f t="shared" si="0"/>
        <v>#DIV/0!</v>
      </c>
      <c r="M16" s="12" t="e">
        <f t="shared" si="1"/>
        <v>#DIV/0!</v>
      </c>
      <c r="N16" s="12"/>
      <c r="O16" s="12"/>
      <c r="P16" s="12"/>
      <c r="Q16" s="12"/>
      <c r="R16" s="12"/>
      <c r="S16" s="12"/>
      <c r="T16" s="12"/>
      <c r="U16" s="12"/>
      <c r="V16" s="12"/>
      <c r="W16" s="12" t="e">
        <f t="shared" si="8"/>
        <v>#DIV/0!</v>
      </c>
      <c r="X16" s="12" t="e">
        <f t="shared" si="2"/>
        <v>#DIV/0!</v>
      </c>
      <c r="Y16" s="12"/>
      <c r="Z16" s="12"/>
      <c r="AA16" s="12">
        <f t="shared" si="3"/>
        <v>0</v>
      </c>
      <c r="AB16" s="12">
        <f t="shared" si="4"/>
        <v>0</v>
      </c>
      <c r="AC16" s="3"/>
      <c r="AD16" s="12"/>
      <c r="AE16" s="12"/>
      <c r="AF16" s="3">
        <f t="shared" si="5"/>
        <v>0</v>
      </c>
      <c r="AG16" s="12">
        <f t="shared" si="6"/>
        <v>0</v>
      </c>
      <c r="AH16" s="12" t="e">
        <f t="shared" si="7"/>
        <v>#DIV/0!</v>
      </c>
      <c r="AI16" s="12" t="e">
        <f>LOOKUP(AH16, {0,44,49.5,57,65,70,75,80,85,90,95,100}, {"5.00","4.00","3.00","2.75","2.50","2.25","2.00","1.75","1.50","1.25","1.00"})</f>
        <v>#DIV/0!</v>
      </c>
    </row>
    <row r="17" spans="2:35" ht="20.100000000000001" customHeight="1">
      <c r="B17" s="12">
        <v>31</v>
      </c>
      <c r="C17" s="8"/>
      <c r="D17" s="12"/>
      <c r="E17" s="12"/>
      <c r="F17" s="12"/>
      <c r="G17" s="12"/>
      <c r="H17" s="12"/>
      <c r="I17" s="12"/>
      <c r="J17" s="12"/>
      <c r="K17" s="12"/>
      <c r="L17" s="4" t="e">
        <f t="shared" si="0"/>
        <v>#DIV/0!</v>
      </c>
      <c r="M17" s="12" t="e">
        <f t="shared" si="1"/>
        <v>#DIV/0!</v>
      </c>
      <c r="N17" s="12"/>
      <c r="O17" s="12"/>
      <c r="P17" s="12"/>
      <c r="Q17" s="12"/>
      <c r="R17" s="12"/>
      <c r="S17" s="12"/>
      <c r="T17" s="12"/>
      <c r="U17" s="12"/>
      <c r="V17" s="12"/>
      <c r="W17" s="12" t="e">
        <f t="shared" si="8"/>
        <v>#DIV/0!</v>
      </c>
      <c r="X17" s="12" t="e">
        <f t="shared" si="2"/>
        <v>#DIV/0!</v>
      </c>
      <c r="Y17" s="12"/>
      <c r="Z17" s="12"/>
      <c r="AA17" s="12">
        <f t="shared" si="3"/>
        <v>0</v>
      </c>
      <c r="AB17" s="12">
        <f t="shared" si="4"/>
        <v>0</v>
      </c>
      <c r="AC17" s="3"/>
      <c r="AD17" s="12"/>
      <c r="AE17" s="12"/>
      <c r="AF17" s="3">
        <f t="shared" si="5"/>
        <v>0</v>
      </c>
      <c r="AG17" s="12">
        <f t="shared" si="6"/>
        <v>0</v>
      </c>
      <c r="AH17" s="12" t="e">
        <f t="shared" si="7"/>
        <v>#DIV/0!</v>
      </c>
      <c r="AI17" s="12" t="e">
        <f>LOOKUP(AH17, {0,44,49.5,57,65,70,75,80,85,90,95,100}, {"5.00","4.00","3.00","2.75","2.50","2.25","2.00","1.75","1.50","1.25","1.00"})</f>
        <v>#DIV/0!</v>
      </c>
    </row>
    <row r="18" spans="2:35" ht="20.100000000000001" customHeight="1">
      <c r="B18" s="12">
        <v>32</v>
      </c>
      <c r="C18" s="8"/>
      <c r="D18" s="12"/>
      <c r="E18" s="12"/>
      <c r="F18" s="12"/>
      <c r="G18" s="12"/>
      <c r="H18" s="12"/>
      <c r="I18" s="12"/>
      <c r="J18" s="12"/>
      <c r="K18" s="12"/>
      <c r="L18" s="4" t="e">
        <f t="shared" si="0"/>
        <v>#DIV/0!</v>
      </c>
      <c r="M18" s="12" t="e">
        <f t="shared" si="1"/>
        <v>#DIV/0!</v>
      </c>
      <c r="N18" s="12"/>
      <c r="O18" s="12"/>
      <c r="P18" s="12"/>
      <c r="Q18" s="12"/>
      <c r="R18" s="12"/>
      <c r="S18" s="12"/>
      <c r="T18" s="12"/>
      <c r="U18" s="12"/>
      <c r="V18" s="12"/>
      <c r="W18" s="12" t="e">
        <f t="shared" si="8"/>
        <v>#DIV/0!</v>
      </c>
      <c r="X18" s="12" t="e">
        <f t="shared" si="2"/>
        <v>#DIV/0!</v>
      </c>
      <c r="Y18" s="12"/>
      <c r="Z18" s="12"/>
      <c r="AA18" s="12">
        <f t="shared" si="3"/>
        <v>0</v>
      </c>
      <c r="AB18" s="12">
        <f t="shared" si="4"/>
        <v>0</v>
      </c>
      <c r="AC18" s="3"/>
      <c r="AD18" s="12"/>
      <c r="AE18" s="12"/>
      <c r="AF18" s="3">
        <f t="shared" si="5"/>
        <v>0</v>
      </c>
      <c r="AG18" s="12">
        <f t="shared" si="6"/>
        <v>0</v>
      </c>
      <c r="AH18" s="12" t="e">
        <f t="shared" si="7"/>
        <v>#DIV/0!</v>
      </c>
      <c r="AI18" s="12" t="e">
        <f>LOOKUP(AH18, {0,44,49.5,57,65,70,75,80,85,90,95,100}, {"5.00","4.00","3.00","2.75","2.50","2.25","2.00","1.75","1.50","1.25","1.00"})</f>
        <v>#DIV/0!</v>
      </c>
    </row>
    <row r="19" spans="2:35" ht="20.100000000000001" customHeight="1">
      <c r="B19" s="12">
        <v>33</v>
      </c>
      <c r="C19" s="8"/>
      <c r="D19" s="12"/>
      <c r="E19" s="12"/>
      <c r="F19" s="12"/>
      <c r="G19" s="12"/>
      <c r="H19" s="12"/>
      <c r="I19" s="12"/>
      <c r="J19" s="12"/>
      <c r="K19" s="12"/>
      <c r="L19" s="4" t="e">
        <f t="shared" si="0"/>
        <v>#DIV/0!</v>
      </c>
      <c r="M19" s="12" t="e">
        <f t="shared" si="1"/>
        <v>#DIV/0!</v>
      </c>
      <c r="N19" s="12"/>
      <c r="O19" s="12"/>
      <c r="P19" s="12"/>
      <c r="Q19" s="12"/>
      <c r="R19" s="12"/>
      <c r="S19" s="12"/>
      <c r="T19" s="12"/>
      <c r="U19" s="12"/>
      <c r="V19" s="12"/>
      <c r="W19" s="12" t="e">
        <f t="shared" si="8"/>
        <v>#DIV/0!</v>
      </c>
      <c r="X19" s="12" t="e">
        <f t="shared" si="2"/>
        <v>#DIV/0!</v>
      </c>
      <c r="Y19" s="12"/>
      <c r="Z19" s="12"/>
      <c r="AA19" s="12">
        <f t="shared" si="3"/>
        <v>0</v>
      </c>
      <c r="AB19" s="12">
        <f t="shared" si="4"/>
        <v>0</v>
      </c>
      <c r="AC19" s="3"/>
      <c r="AD19" s="12"/>
      <c r="AE19" s="12"/>
      <c r="AF19" s="3">
        <f t="shared" si="5"/>
        <v>0</v>
      </c>
      <c r="AG19" s="12">
        <f t="shared" si="6"/>
        <v>0</v>
      </c>
      <c r="AH19" s="12" t="e">
        <f t="shared" si="7"/>
        <v>#DIV/0!</v>
      </c>
      <c r="AI19" s="12" t="e">
        <f>LOOKUP(AH19, {0,44,49.5,57,65,70,75,80,85,90,95,100}, {"5.00","4.00","3.00","2.75","2.50","2.25","2.00","1.75","1.50","1.25","1.00"})</f>
        <v>#DIV/0!</v>
      </c>
    </row>
    <row r="20" spans="2:35" ht="20.100000000000001" customHeight="1">
      <c r="B20" s="12">
        <v>34</v>
      </c>
      <c r="C20" s="8"/>
      <c r="D20" s="12"/>
      <c r="E20" s="12"/>
      <c r="F20" s="12"/>
      <c r="G20" s="12"/>
      <c r="H20" s="12"/>
      <c r="I20" s="12"/>
      <c r="J20" s="12"/>
      <c r="K20" s="12"/>
      <c r="L20" s="4" t="e">
        <f t="shared" si="0"/>
        <v>#DIV/0!</v>
      </c>
      <c r="M20" s="12" t="e">
        <f t="shared" si="1"/>
        <v>#DIV/0!</v>
      </c>
      <c r="N20" s="12"/>
      <c r="O20" s="12"/>
      <c r="P20" s="12"/>
      <c r="Q20" s="12"/>
      <c r="R20" s="12"/>
      <c r="S20" s="12"/>
      <c r="T20" s="12"/>
      <c r="U20" s="12"/>
      <c r="V20" s="12"/>
      <c r="W20" s="12" t="e">
        <f t="shared" si="8"/>
        <v>#DIV/0!</v>
      </c>
      <c r="X20" s="12" t="e">
        <f t="shared" si="2"/>
        <v>#DIV/0!</v>
      </c>
      <c r="Y20" s="12"/>
      <c r="Z20" s="12"/>
      <c r="AA20" s="12">
        <f t="shared" si="3"/>
        <v>0</v>
      </c>
      <c r="AB20" s="12">
        <f t="shared" si="4"/>
        <v>0</v>
      </c>
      <c r="AC20" s="3"/>
      <c r="AD20" s="12"/>
      <c r="AE20" s="12"/>
      <c r="AF20" s="3">
        <f t="shared" si="5"/>
        <v>0</v>
      </c>
      <c r="AG20" s="12">
        <f t="shared" si="6"/>
        <v>0</v>
      </c>
      <c r="AH20" s="12" t="e">
        <f t="shared" si="7"/>
        <v>#DIV/0!</v>
      </c>
      <c r="AI20" s="12" t="e">
        <f>LOOKUP(AH20, {0,44,49.5,57,65,70,75,80,85,90,95,100}, {"5.00","4.00","3.00","2.75","2.50","2.25","2.00","1.75","1.50","1.25","1.00"})</f>
        <v>#DIV/0!</v>
      </c>
    </row>
    <row r="21" spans="2:35" ht="20.100000000000001" customHeight="1">
      <c r="B21" s="12">
        <v>35</v>
      </c>
      <c r="C21" s="8"/>
      <c r="D21" s="12"/>
      <c r="E21" s="12"/>
      <c r="F21" s="12"/>
      <c r="G21" s="12"/>
      <c r="H21" s="12"/>
      <c r="I21" s="12"/>
      <c r="J21" s="12"/>
      <c r="K21" s="12"/>
      <c r="L21" s="4" t="e">
        <f t="shared" si="0"/>
        <v>#DIV/0!</v>
      </c>
      <c r="M21" s="12" t="e">
        <f t="shared" si="1"/>
        <v>#DIV/0!</v>
      </c>
      <c r="N21" s="12"/>
      <c r="O21" s="12"/>
      <c r="P21" s="12"/>
      <c r="Q21" s="12"/>
      <c r="R21" s="12"/>
      <c r="S21" s="12"/>
      <c r="T21" s="12"/>
      <c r="U21" s="12"/>
      <c r="V21" s="12"/>
      <c r="W21" s="12" t="e">
        <f t="shared" si="8"/>
        <v>#DIV/0!</v>
      </c>
      <c r="X21" s="12" t="e">
        <f t="shared" si="2"/>
        <v>#DIV/0!</v>
      </c>
      <c r="Y21" s="12"/>
      <c r="Z21" s="12"/>
      <c r="AA21" s="12">
        <f t="shared" si="3"/>
        <v>0</v>
      </c>
      <c r="AB21" s="12">
        <f t="shared" si="4"/>
        <v>0</v>
      </c>
      <c r="AC21" s="3"/>
      <c r="AD21" s="12"/>
      <c r="AE21" s="12"/>
      <c r="AF21" s="3">
        <f t="shared" si="5"/>
        <v>0</v>
      </c>
      <c r="AG21" s="12">
        <f t="shared" si="6"/>
        <v>0</v>
      </c>
      <c r="AH21" s="12" t="e">
        <f t="shared" si="7"/>
        <v>#DIV/0!</v>
      </c>
      <c r="AI21" s="12" t="e">
        <f>LOOKUP(AH21, {0,44,49.5,57,65,70,75,80,85,90,95,100}, {"5.00","4.00","3.00","2.75","2.50","2.25","2.00","1.75","1.50","1.25","1.00"})</f>
        <v>#DIV/0!</v>
      </c>
    </row>
    <row r="22" spans="2:35" ht="20.100000000000001" customHeight="1">
      <c r="B22" s="12">
        <v>36</v>
      </c>
      <c r="C22" s="8"/>
      <c r="D22" s="12"/>
      <c r="E22" s="12"/>
      <c r="F22" s="12"/>
      <c r="G22" s="12"/>
      <c r="H22" s="12"/>
      <c r="I22" s="12"/>
      <c r="J22" s="12"/>
      <c r="K22" s="12"/>
      <c r="L22" s="4" t="e">
        <f t="shared" si="0"/>
        <v>#DIV/0!</v>
      </c>
      <c r="M22" s="12" t="e">
        <f t="shared" si="1"/>
        <v>#DIV/0!</v>
      </c>
      <c r="N22" s="12"/>
      <c r="O22" s="12"/>
      <c r="P22" s="12"/>
      <c r="Q22" s="12"/>
      <c r="R22" s="12"/>
      <c r="S22" s="12"/>
      <c r="T22" s="12"/>
      <c r="U22" s="12"/>
      <c r="V22" s="12"/>
      <c r="W22" s="12" t="e">
        <f t="shared" si="8"/>
        <v>#DIV/0!</v>
      </c>
      <c r="X22" s="12" t="e">
        <f t="shared" si="2"/>
        <v>#DIV/0!</v>
      </c>
      <c r="Y22" s="12"/>
      <c r="Z22" s="12"/>
      <c r="AA22" s="12">
        <f t="shared" si="3"/>
        <v>0</v>
      </c>
      <c r="AB22" s="12">
        <f t="shared" si="4"/>
        <v>0</v>
      </c>
      <c r="AC22" s="3"/>
      <c r="AD22" s="12"/>
      <c r="AE22" s="12"/>
      <c r="AF22" s="3">
        <f t="shared" si="5"/>
        <v>0</v>
      </c>
      <c r="AG22" s="12">
        <f t="shared" si="6"/>
        <v>0</v>
      </c>
      <c r="AH22" s="12" t="e">
        <f t="shared" si="7"/>
        <v>#DIV/0!</v>
      </c>
      <c r="AI22" s="12" t="e">
        <f>LOOKUP(AH22, {0,44,49.5,57,65,70,75,80,85,90,95,100}, {"5.00","4.00","3.00","2.75","2.50","2.25","2.00","1.75","1.50","1.25","1.00"})</f>
        <v>#DIV/0!</v>
      </c>
    </row>
    <row r="23" spans="2:35" ht="20.100000000000001" customHeight="1">
      <c r="B23" s="12">
        <v>37</v>
      </c>
      <c r="C23" s="8"/>
      <c r="D23" s="12"/>
      <c r="E23" s="12"/>
      <c r="F23" s="12"/>
      <c r="G23" s="12"/>
      <c r="H23" s="12"/>
      <c r="I23" s="12"/>
      <c r="J23" s="12"/>
      <c r="K23" s="12"/>
      <c r="L23" s="4" t="e">
        <f t="shared" si="0"/>
        <v>#DIV/0!</v>
      </c>
      <c r="M23" s="12" t="e">
        <f t="shared" si="1"/>
        <v>#DIV/0!</v>
      </c>
      <c r="N23" s="12"/>
      <c r="O23" s="12"/>
      <c r="P23" s="12"/>
      <c r="Q23" s="12"/>
      <c r="R23" s="12"/>
      <c r="S23" s="12"/>
      <c r="T23" s="12"/>
      <c r="U23" s="12"/>
      <c r="V23" s="12"/>
      <c r="W23" s="12" t="e">
        <f t="shared" si="8"/>
        <v>#DIV/0!</v>
      </c>
      <c r="X23" s="12" t="e">
        <f t="shared" si="2"/>
        <v>#DIV/0!</v>
      </c>
      <c r="Y23" s="12"/>
      <c r="Z23" s="12"/>
      <c r="AA23" s="12">
        <f t="shared" si="3"/>
        <v>0</v>
      </c>
      <c r="AB23" s="12">
        <f t="shared" si="4"/>
        <v>0</v>
      </c>
      <c r="AC23" s="13"/>
      <c r="AD23" s="12"/>
      <c r="AE23" s="12"/>
      <c r="AF23" s="3">
        <f t="shared" si="5"/>
        <v>0</v>
      </c>
      <c r="AG23" s="12">
        <f t="shared" si="6"/>
        <v>0</v>
      </c>
      <c r="AH23" s="12" t="e">
        <f t="shared" si="7"/>
        <v>#DIV/0!</v>
      </c>
      <c r="AI23" s="12" t="e">
        <f>LOOKUP(AH23, {0,44,49.5,57,65,70,75,80,85,90,95,100}, {"5.00","4.00","3.00","2.75","2.50","2.25","2.00","1.75","1.50","1.25","1.00"})</f>
        <v>#DIV/0!</v>
      </c>
    </row>
    <row r="24" spans="2:35" ht="20.100000000000001" customHeight="1">
      <c r="B24" s="12">
        <v>38</v>
      </c>
      <c r="C24" s="8"/>
      <c r="D24" s="12"/>
      <c r="E24" s="12"/>
      <c r="F24" s="12"/>
      <c r="G24" s="12"/>
      <c r="H24" s="12"/>
      <c r="I24" s="12"/>
      <c r="J24" s="12"/>
      <c r="K24" s="12"/>
      <c r="L24" s="4" t="e">
        <f t="shared" si="0"/>
        <v>#DIV/0!</v>
      </c>
      <c r="M24" s="12" t="e">
        <f t="shared" si="1"/>
        <v>#DIV/0!</v>
      </c>
      <c r="N24" s="12"/>
      <c r="O24" s="12"/>
      <c r="P24" s="12"/>
      <c r="Q24" s="12"/>
      <c r="R24" s="12"/>
      <c r="S24" s="12"/>
      <c r="T24" s="12"/>
      <c r="U24" s="12"/>
      <c r="V24" s="12"/>
      <c r="W24" s="12" t="e">
        <f t="shared" si="8"/>
        <v>#DIV/0!</v>
      </c>
      <c r="X24" s="12" t="e">
        <f t="shared" si="2"/>
        <v>#DIV/0!</v>
      </c>
      <c r="Y24" s="12"/>
      <c r="Z24" s="12"/>
      <c r="AA24" s="12">
        <f t="shared" si="3"/>
        <v>0</v>
      </c>
      <c r="AB24" s="12">
        <f t="shared" si="4"/>
        <v>0</v>
      </c>
      <c r="AC24" s="3"/>
      <c r="AD24" s="12"/>
      <c r="AE24" s="12"/>
      <c r="AF24" s="3">
        <f t="shared" si="5"/>
        <v>0</v>
      </c>
      <c r="AG24" s="12">
        <f t="shared" si="6"/>
        <v>0</v>
      </c>
      <c r="AH24" s="12" t="e">
        <f t="shared" si="7"/>
        <v>#DIV/0!</v>
      </c>
      <c r="AI24" s="12" t="e">
        <f>LOOKUP(AH24, {0,44,49.5,57,65,70,75,80,85,90,95,100}, {"5.00","4.00","3.00","2.75","2.50","2.25","2.00","1.75","1.50","1.25","1.00"})</f>
        <v>#DIV/0!</v>
      </c>
    </row>
    <row r="25" spans="2:35" ht="20.100000000000001" customHeight="1">
      <c r="B25" s="12">
        <v>39</v>
      </c>
      <c r="C25" s="8"/>
      <c r="D25" s="12"/>
      <c r="E25" s="12"/>
      <c r="F25" s="12"/>
      <c r="G25" s="12"/>
      <c r="H25" s="12"/>
      <c r="I25" s="12"/>
      <c r="J25" s="12"/>
      <c r="K25" s="12"/>
      <c r="L25" s="4" t="e">
        <f t="shared" si="0"/>
        <v>#DIV/0!</v>
      </c>
      <c r="M25" s="12" t="e">
        <f t="shared" si="1"/>
        <v>#DIV/0!</v>
      </c>
      <c r="N25" s="12"/>
      <c r="O25" s="12"/>
      <c r="P25" s="12"/>
      <c r="Q25" s="12"/>
      <c r="R25" s="12"/>
      <c r="S25" s="12"/>
      <c r="T25" s="12"/>
      <c r="U25" s="12"/>
      <c r="V25" s="12"/>
      <c r="W25" s="12" t="e">
        <f t="shared" si="8"/>
        <v>#DIV/0!</v>
      </c>
      <c r="X25" s="12" t="e">
        <f t="shared" si="2"/>
        <v>#DIV/0!</v>
      </c>
      <c r="Y25" s="12"/>
      <c r="Z25" s="12"/>
      <c r="AA25" s="12">
        <f t="shared" si="3"/>
        <v>0</v>
      </c>
      <c r="AB25" s="12">
        <f t="shared" si="4"/>
        <v>0</v>
      </c>
      <c r="AC25" s="3"/>
      <c r="AD25" s="12"/>
      <c r="AE25" s="12"/>
      <c r="AF25" s="3">
        <f t="shared" si="5"/>
        <v>0</v>
      </c>
      <c r="AG25" s="12">
        <f t="shared" si="6"/>
        <v>0</v>
      </c>
      <c r="AH25" s="12" t="e">
        <f t="shared" si="7"/>
        <v>#DIV/0!</v>
      </c>
      <c r="AI25" s="12" t="e">
        <f>LOOKUP(AH25, {0,44,49.5,57,65,70,75,80,85,90,95,100}, {"5.00","4.00","3.00","2.75","2.50","2.25","2.00","1.75","1.50","1.25","1.00"})</f>
        <v>#DIV/0!</v>
      </c>
    </row>
    <row r="26" spans="2:35" ht="20.100000000000001" customHeight="1">
      <c r="B26" s="12">
        <v>40</v>
      </c>
      <c r="C26" s="8"/>
      <c r="D26" s="12"/>
      <c r="E26" s="12"/>
      <c r="F26" s="12"/>
      <c r="G26" s="12"/>
      <c r="H26" s="12"/>
      <c r="I26" s="12"/>
      <c r="J26" s="12"/>
      <c r="K26" s="12"/>
      <c r="L26" s="4" t="e">
        <f t="shared" si="0"/>
        <v>#DIV/0!</v>
      </c>
      <c r="M26" s="12" t="e">
        <f t="shared" si="1"/>
        <v>#DIV/0!</v>
      </c>
      <c r="N26" s="12"/>
      <c r="O26" s="12"/>
      <c r="P26" s="12"/>
      <c r="Q26" s="12"/>
      <c r="R26" s="12"/>
      <c r="S26" s="12"/>
      <c r="T26" s="12"/>
      <c r="U26" s="12"/>
      <c r="V26" s="12"/>
      <c r="W26" s="12" t="e">
        <f t="shared" si="8"/>
        <v>#DIV/0!</v>
      </c>
      <c r="X26" s="12" t="e">
        <f t="shared" si="2"/>
        <v>#DIV/0!</v>
      </c>
      <c r="Y26" s="12"/>
      <c r="Z26" s="12"/>
      <c r="AA26" s="12">
        <f t="shared" si="3"/>
        <v>0</v>
      </c>
      <c r="AB26" s="12">
        <f t="shared" si="4"/>
        <v>0</v>
      </c>
      <c r="AC26" s="3"/>
      <c r="AD26" s="12"/>
      <c r="AE26" s="12"/>
      <c r="AF26" s="3">
        <f t="shared" si="5"/>
        <v>0</v>
      </c>
      <c r="AG26" s="12">
        <f t="shared" si="6"/>
        <v>0</v>
      </c>
      <c r="AH26" s="12" t="e">
        <f t="shared" si="7"/>
        <v>#DIV/0!</v>
      </c>
      <c r="AI26" s="12" t="e">
        <f>LOOKUP(AH26, {0,44,49.5,57,65,70,75,80,85,90,95,100}, {"5.00","4.00","3.00","2.75","2.50","2.25","2.00","1.75","1.50","1.25","1.00"})</f>
        <v>#DIV/0!</v>
      </c>
    </row>
    <row r="27" spans="2:35" ht="11.25" customHeight="1"/>
    <row r="28" spans="2:35" ht="45.75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2:35" ht="20.100000000000001" customHeight="1"/>
    <row r="30" spans="2:35" ht="20.100000000000001" customHeight="1"/>
    <row r="31" spans="2:35" ht="20.100000000000001" customHeight="1"/>
    <row r="32" spans="2:3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19.5" customHeight="1"/>
    <row r="51" ht="87" customHeight="1"/>
  </sheetData>
  <mergeCells count="31">
    <mergeCell ref="W5:W6"/>
    <mergeCell ref="X5:X6"/>
    <mergeCell ref="AF5:AF6"/>
    <mergeCell ref="AG5:AG6"/>
    <mergeCell ref="Z5:Z6"/>
    <mergeCell ref="AA5:AA6"/>
    <mergeCell ref="AB5:AB6"/>
    <mergeCell ref="AC5:AC6"/>
    <mergeCell ref="AD5:AD6"/>
    <mergeCell ref="AE5:AE6"/>
    <mergeCell ref="R5:R6"/>
    <mergeCell ref="S5:S6"/>
    <mergeCell ref="T5:T6"/>
    <mergeCell ref="U5:U6"/>
    <mergeCell ref="V5:V6"/>
    <mergeCell ref="A2:AI2"/>
    <mergeCell ref="B4:B6"/>
    <mergeCell ref="C4:C6"/>
    <mergeCell ref="D4:M4"/>
    <mergeCell ref="N4:X4"/>
    <mergeCell ref="Y4:AB4"/>
    <mergeCell ref="AC4:AG4"/>
    <mergeCell ref="Y5:Y6"/>
    <mergeCell ref="AH4:AH6"/>
    <mergeCell ref="AI4:AI6"/>
    <mergeCell ref="L5:L6"/>
    <mergeCell ref="M5:M6"/>
    <mergeCell ref="N5:N6"/>
    <mergeCell ref="O5:O6"/>
    <mergeCell ref="P5:P6"/>
    <mergeCell ref="Q5:Q6"/>
  </mergeCells>
  <pageMargins left="0.11811023622047245" right="0.23622047244094491" top="0.19685039370078741" bottom="0.29527559055118113" header="0" footer="0"/>
  <pageSetup paperSize="5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7C68-FB11-4831-B53C-5376CDFD8D01}">
  <dimension ref="A2:AI27"/>
  <sheetViews>
    <sheetView showZeros="0" zoomScale="120" zoomScaleNormal="120" workbookViewId="0">
      <selection activeCell="C4" sqref="C4:AI4"/>
    </sheetView>
  </sheetViews>
  <sheetFormatPr defaultRowHeight="15"/>
  <cols>
    <col min="1" max="1" width="1.5703125" customWidth="1"/>
    <col min="2" max="2" width="4.7109375" customWidth="1"/>
    <col min="3" max="3" width="30.5703125" customWidth="1"/>
    <col min="4" max="11" width="3.28515625" customWidth="1"/>
    <col min="12" max="12" width="3.7109375" customWidth="1"/>
    <col min="13" max="13" width="4.140625" customWidth="1"/>
    <col min="14" max="22" width="3.28515625" customWidth="1"/>
    <col min="23" max="23" width="3.7109375" customWidth="1"/>
    <col min="24" max="24" width="4.140625" customWidth="1"/>
    <col min="25" max="26" width="3.28515625" customWidth="1"/>
    <col min="27" max="27" width="3.7109375" customWidth="1"/>
    <col min="28" max="28" width="4.140625" customWidth="1"/>
    <col min="29" max="31" width="3.28515625" customWidth="1"/>
    <col min="32" max="32" width="3.7109375" customWidth="1"/>
    <col min="33" max="33" width="4.140625" customWidth="1"/>
    <col min="34" max="34" width="4.7109375" customWidth="1"/>
    <col min="35" max="35" width="6.7109375" customWidth="1"/>
    <col min="36" max="1011" width="8.5703125" customWidth="1"/>
  </cols>
  <sheetData>
    <row r="2" spans="1:35" ht="7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62.2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63" customHeight="1">
      <c r="B4" s="10"/>
      <c r="C4" s="27" t="s">
        <v>14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spans="1:35" ht="20.100000000000001" customHeight="1"/>
    <row r="6" spans="1:35" ht="20.100000000000001" customHeight="1"/>
    <row r="7" spans="1:35" ht="20.100000000000001" customHeight="1"/>
    <row r="8" spans="1:35" ht="20.100000000000001" customHeight="1"/>
    <row r="9" spans="1:35" ht="20.100000000000001" customHeight="1"/>
    <row r="10" spans="1:35" ht="20.100000000000001" customHeight="1"/>
    <row r="11" spans="1:35" ht="20.100000000000001" customHeight="1"/>
    <row r="12" spans="1:35" ht="20.100000000000001" customHeight="1"/>
    <row r="13" spans="1:35" ht="20.100000000000001" customHeight="1"/>
    <row r="14" spans="1:35" ht="20.100000000000001" customHeight="1"/>
    <row r="15" spans="1:35" ht="20.100000000000001" customHeight="1"/>
    <row r="16" spans="1:35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19.5" customHeight="1"/>
    <row r="27" ht="87" customHeight="1"/>
  </sheetData>
  <mergeCells count="2">
    <mergeCell ref="C4:AI4"/>
    <mergeCell ref="A2:AI2"/>
  </mergeCells>
  <pageMargins left="0.11811023622047245" right="0.23622047244094491" top="0.19685039370078741" bottom="0.29527559055118113" header="0" footer="0"/>
  <pageSetup paperSize="5"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Page 1</vt:lpstr>
      <vt:lpstr>Page 2</vt:lpstr>
      <vt:lpstr>Page 3</vt:lpstr>
      <vt:lpstr>'Page 1'!Print_Area</vt:lpstr>
      <vt:lpstr>'Page 2'!Print_Area</vt:lpstr>
      <vt:lpstr>'Page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dpunk12</cp:lastModifiedBy>
  <cp:revision>0</cp:revision>
  <cp:lastPrinted>2019-01-22T11:59:30Z</cp:lastPrinted>
  <dcterms:created xsi:type="dcterms:W3CDTF">2018-02-13T14:46:29Z</dcterms:created>
  <dcterms:modified xsi:type="dcterms:W3CDTF">2019-01-22T12:23:16Z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