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al e\NOTICE NIT UNIVERSITY\NIT NOTICE SEMESTER 1\mixer\"/>
    </mc:Choice>
  </mc:AlternateContent>
  <bookViews>
    <workbookView xWindow="240" yWindow="75" windowWidth="20055" windowHeight="7830"/>
  </bookViews>
  <sheets>
    <sheet name="my work" sheetId="1" r:id="rId1"/>
    <sheet name=" CHART MALES" sheetId="2" r:id="rId2"/>
    <sheet name="Sheet3" sheetId="3" r:id="rId3"/>
  </sheets>
  <definedNames>
    <definedName name="_xlnm._FilterDatabase" localSheetId="0" hidden="1">'my work'!$A$5:$Q$25</definedName>
  </definedNames>
  <calcPr calcId="152511"/>
</workbook>
</file>

<file path=xl/calcChain.xml><?xml version="1.0" encoding="utf-8"?>
<calcChain xmlns="http://schemas.openxmlformats.org/spreadsheetml/2006/main">
  <c r="V28" i="1" l="1"/>
  <c r="V32" i="1"/>
  <c r="V36" i="1"/>
  <c r="V40" i="1"/>
  <c r="V44" i="1"/>
  <c r="W8" i="1"/>
  <c r="W12" i="1"/>
  <c r="W16" i="1"/>
  <c r="W20" i="1"/>
  <c r="W24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6" i="1"/>
  <c r="T26" i="1"/>
  <c r="T27" i="1"/>
  <c r="T30" i="1"/>
  <c r="T31" i="1"/>
  <c r="T34" i="1"/>
  <c r="T35" i="1"/>
  <c r="T38" i="1"/>
  <c r="T39" i="1"/>
  <c r="T42" i="1"/>
  <c r="T43" i="1"/>
  <c r="S25" i="1"/>
  <c r="V25" i="1" s="1"/>
  <c r="S26" i="1"/>
  <c r="V26" i="1" s="1"/>
  <c r="S27" i="1"/>
  <c r="V27" i="1" s="1"/>
  <c r="S28" i="1"/>
  <c r="S29" i="1"/>
  <c r="V29" i="1" s="1"/>
  <c r="S30" i="1"/>
  <c r="V30" i="1" s="1"/>
  <c r="S31" i="1"/>
  <c r="V31" i="1" s="1"/>
  <c r="S32" i="1"/>
  <c r="S33" i="1"/>
  <c r="V33" i="1" s="1"/>
  <c r="S34" i="1"/>
  <c r="V34" i="1" s="1"/>
  <c r="S35" i="1"/>
  <c r="V35" i="1" s="1"/>
  <c r="S36" i="1"/>
  <c r="S37" i="1"/>
  <c r="V37" i="1" s="1"/>
  <c r="S38" i="1"/>
  <c r="V38" i="1" s="1"/>
  <c r="S39" i="1"/>
  <c r="V39" i="1" s="1"/>
  <c r="S40" i="1"/>
  <c r="S41" i="1"/>
  <c r="V41" i="1" s="1"/>
  <c r="S42" i="1"/>
  <c r="V42" i="1" s="1"/>
  <c r="S43" i="1"/>
  <c r="V43" i="1" s="1"/>
  <c r="S44" i="1"/>
  <c r="S45" i="1"/>
  <c r="V45" i="1" s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O26" i="1"/>
  <c r="Q26" i="1" s="1"/>
  <c r="O27" i="1"/>
  <c r="W27" i="1" s="1"/>
  <c r="O28" i="1"/>
  <c r="T28" i="1" s="1"/>
  <c r="O29" i="1"/>
  <c r="T29" i="1" s="1"/>
  <c r="O30" i="1"/>
  <c r="Q30" i="1" s="1"/>
  <c r="O31" i="1"/>
  <c r="W31" i="1" s="1"/>
  <c r="O32" i="1"/>
  <c r="T32" i="1" s="1"/>
  <c r="O33" i="1"/>
  <c r="T33" i="1" s="1"/>
  <c r="O34" i="1"/>
  <c r="Q34" i="1" s="1"/>
  <c r="O35" i="1"/>
  <c r="W35" i="1" s="1"/>
  <c r="O36" i="1"/>
  <c r="W36" i="1" s="1"/>
  <c r="O37" i="1"/>
  <c r="T37" i="1" s="1"/>
  <c r="O38" i="1"/>
  <c r="Q38" i="1" s="1"/>
  <c r="O39" i="1"/>
  <c r="W39" i="1" s="1"/>
  <c r="O40" i="1"/>
  <c r="T40" i="1" s="1"/>
  <c r="O41" i="1"/>
  <c r="T41" i="1" s="1"/>
  <c r="O42" i="1"/>
  <c r="Q42" i="1" s="1"/>
  <c r="O43" i="1"/>
  <c r="W43" i="1" s="1"/>
  <c r="O44" i="1"/>
  <c r="W44" i="1" s="1"/>
  <c r="O45" i="1"/>
  <c r="T45" i="1" s="1"/>
  <c r="N26" i="1"/>
  <c r="T7" i="1"/>
  <c r="T8" i="1"/>
  <c r="T11" i="1"/>
  <c r="T12" i="1"/>
  <c r="T15" i="1"/>
  <c r="T16" i="1"/>
  <c r="T19" i="1"/>
  <c r="T20" i="1"/>
  <c r="T23" i="1"/>
  <c r="T24" i="1"/>
  <c r="S7" i="1"/>
  <c r="V7" i="1" s="1"/>
  <c r="S8" i="1"/>
  <c r="V8" i="1" s="1"/>
  <c r="S9" i="1"/>
  <c r="V9" i="1" s="1"/>
  <c r="S10" i="1"/>
  <c r="V10" i="1" s="1"/>
  <c r="S11" i="1"/>
  <c r="V11" i="1" s="1"/>
  <c r="S12" i="1"/>
  <c r="V12" i="1" s="1"/>
  <c r="S13" i="1"/>
  <c r="V13" i="1" s="1"/>
  <c r="S14" i="1"/>
  <c r="V14" i="1" s="1"/>
  <c r="S15" i="1"/>
  <c r="V15" i="1" s="1"/>
  <c r="S16" i="1"/>
  <c r="V16" i="1" s="1"/>
  <c r="S17" i="1"/>
  <c r="V17" i="1" s="1"/>
  <c r="S18" i="1"/>
  <c r="V18" i="1" s="1"/>
  <c r="S19" i="1"/>
  <c r="V19" i="1" s="1"/>
  <c r="S20" i="1"/>
  <c r="V20" i="1" s="1"/>
  <c r="S21" i="1"/>
  <c r="V21" i="1" s="1"/>
  <c r="S22" i="1"/>
  <c r="V22" i="1" s="1"/>
  <c r="S23" i="1"/>
  <c r="V23" i="1" s="1"/>
  <c r="S24" i="1"/>
  <c r="V24" i="1" s="1"/>
  <c r="S6" i="1"/>
  <c r="V6" i="1" s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6" i="1"/>
  <c r="O25" i="1"/>
  <c r="T25" i="1" s="1"/>
  <c r="O24" i="1"/>
  <c r="Q24" i="1" s="1"/>
  <c r="O23" i="1"/>
  <c r="Q23" i="1" s="1"/>
  <c r="O22" i="1"/>
  <c r="Q22" i="1" s="1"/>
  <c r="O21" i="1"/>
  <c r="Q21" i="1" s="1"/>
  <c r="O20" i="1"/>
  <c r="Q20" i="1" s="1"/>
  <c r="O19" i="1"/>
  <c r="Q19" i="1" s="1"/>
  <c r="O18" i="1"/>
  <c r="Q18" i="1" s="1"/>
  <c r="O17" i="1"/>
  <c r="P17" i="1" s="1"/>
  <c r="O16" i="1"/>
  <c r="P16" i="1" s="1"/>
  <c r="O15" i="1"/>
  <c r="Q15" i="1" s="1"/>
  <c r="O14" i="1"/>
  <c r="P14" i="1" s="1"/>
  <c r="O13" i="1"/>
  <c r="P13" i="1" s="1"/>
  <c r="O12" i="1"/>
  <c r="P12" i="1" s="1"/>
  <c r="O11" i="1"/>
  <c r="Q11" i="1" s="1"/>
  <c r="O10" i="1"/>
  <c r="Q10" i="1" s="1"/>
  <c r="O9" i="1"/>
  <c r="P9" i="1" s="1"/>
  <c r="O8" i="1"/>
  <c r="P8" i="1" s="1"/>
  <c r="O7" i="1"/>
  <c r="Q7" i="1" s="1"/>
  <c r="O6" i="1"/>
  <c r="Q6" i="1" s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6" i="1"/>
  <c r="P44" i="1" l="1"/>
  <c r="P40" i="1"/>
  <c r="P36" i="1"/>
  <c r="P32" i="1"/>
  <c r="P28" i="1"/>
  <c r="Q44" i="1"/>
  <c r="Q40" i="1"/>
  <c r="Q36" i="1"/>
  <c r="Q32" i="1"/>
  <c r="Q28" i="1"/>
  <c r="W40" i="1"/>
  <c r="W32" i="1"/>
  <c r="W28" i="1"/>
  <c r="T6" i="1"/>
  <c r="T21" i="1"/>
  <c r="T17" i="1"/>
  <c r="T13" i="1"/>
  <c r="T9" i="1"/>
  <c r="P45" i="1"/>
  <c r="P41" i="1"/>
  <c r="P37" i="1"/>
  <c r="P33" i="1"/>
  <c r="P29" i="1"/>
  <c r="Q45" i="1"/>
  <c r="Q41" i="1"/>
  <c r="Q37" i="1"/>
  <c r="Q33" i="1"/>
  <c r="Q29" i="1"/>
  <c r="Q25" i="1"/>
  <c r="T44" i="1"/>
  <c r="T36" i="1"/>
  <c r="W6" i="1"/>
  <c r="W42" i="1"/>
  <c r="W38" i="1"/>
  <c r="W34" i="1"/>
  <c r="W30" i="1"/>
  <c r="W26" i="1"/>
  <c r="W22" i="1"/>
  <c r="W18" i="1"/>
  <c r="W14" i="1"/>
  <c r="W10" i="1"/>
  <c r="W45" i="1"/>
  <c r="W41" i="1"/>
  <c r="W37" i="1"/>
  <c r="W33" i="1"/>
  <c r="W29" i="1"/>
  <c r="W25" i="1"/>
  <c r="W21" i="1"/>
  <c r="W17" i="1"/>
  <c r="W13" i="1"/>
  <c r="W9" i="1"/>
  <c r="P43" i="1"/>
  <c r="P39" i="1"/>
  <c r="P35" i="1"/>
  <c r="P31" i="1"/>
  <c r="P27" i="1"/>
  <c r="Q43" i="1"/>
  <c r="Q39" i="1"/>
  <c r="Q35" i="1"/>
  <c r="Q31" i="1"/>
  <c r="Q27" i="1"/>
  <c r="T22" i="1"/>
  <c r="T18" i="1"/>
  <c r="T14" i="1"/>
  <c r="T10" i="1"/>
  <c r="P42" i="1"/>
  <c r="P38" i="1"/>
  <c r="P34" i="1"/>
  <c r="P30" i="1"/>
  <c r="P26" i="1"/>
  <c r="W23" i="1"/>
  <c r="W19" i="1"/>
  <c r="W15" i="1"/>
  <c r="W11" i="1"/>
  <c r="W7" i="1"/>
  <c r="P25" i="1"/>
  <c r="Q9" i="1"/>
  <c r="Q13" i="1"/>
  <c r="P21" i="1"/>
  <c r="P10" i="1"/>
  <c r="P15" i="1"/>
  <c r="Q17" i="1"/>
  <c r="P24" i="1"/>
  <c r="Q16" i="1"/>
  <c r="Q8" i="1"/>
  <c r="P6" i="1"/>
  <c r="P22" i="1"/>
  <c r="P18" i="1"/>
  <c r="P7" i="1"/>
  <c r="Q14" i="1"/>
  <c r="P20" i="1"/>
  <c r="Q12" i="1"/>
  <c r="P11" i="1"/>
  <c r="P23" i="1"/>
  <c r="P19" i="1"/>
</calcChain>
</file>

<file path=xl/sharedStrings.xml><?xml version="1.0" encoding="utf-8"?>
<sst xmlns="http://schemas.openxmlformats.org/spreadsheetml/2006/main" count="218" uniqueCount="73">
  <si>
    <t>S/N</t>
  </si>
  <si>
    <t>NAMES</t>
  </si>
  <si>
    <t>SEX</t>
  </si>
  <si>
    <t>PHY</t>
  </si>
  <si>
    <t>CHEM</t>
  </si>
  <si>
    <t>BIOS</t>
  </si>
  <si>
    <t>COMM</t>
  </si>
  <si>
    <t>B/KEEPING</t>
  </si>
  <si>
    <t>HIST</t>
  </si>
  <si>
    <t>GEOG</t>
  </si>
  <si>
    <t>KISW</t>
  </si>
  <si>
    <t>CIV</t>
  </si>
  <si>
    <t>COMP</t>
  </si>
  <si>
    <t>TOTAL</t>
  </si>
  <si>
    <t>REMARKS</t>
  </si>
  <si>
    <t>GRADE</t>
  </si>
  <si>
    <t>AGATA OMARY</t>
  </si>
  <si>
    <t>CHIKU SHABANI</t>
  </si>
  <si>
    <t>IZNAT MOHAMED</t>
  </si>
  <si>
    <t>HANIFA ALLY</t>
  </si>
  <si>
    <t>RAMADHANI BAKARI</t>
  </si>
  <si>
    <t>ALBERTO MKOTHYA</t>
  </si>
  <si>
    <t>FRANCIS CHEKA</t>
  </si>
  <si>
    <t>DAMIAN SHIJA</t>
  </si>
  <si>
    <t>FARAJA IDDY</t>
  </si>
  <si>
    <t>ASNAT MOHAMED</t>
  </si>
  <si>
    <t>DICKSON NALIGIA</t>
  </si>
  <si>
    <t>MUNIRA JUMA</t>
  </si>
  <si>
    <t>CHRISTINA ANANIA</t>
  </si>
  <si>
    <t>DAUDI DAMIAN</t>
  </si>
  <si>
    <t>RASHIDI BAKARY</t>
  </si>
  <si>
    <t>ANITHA JULIUS</t>
  </si>
  <si>
    <t>ROSE NEHEMIA</t>
  </si>
  <si>
    <t>GRACE DICKSON</t>
  </si>
  <si>
    <t>ASHERY FRANCIS</t>
  </si>
  <si>
    <t>SALAMA SELEMANI</t>
  </si>
  <si>
    <t>F</t>
  </si>
  <si>
    <t>M</t>
  </si>
  <si>
    <t>AVERAGE</t>
  </si>
  <si>
    <t xml:space="preserve">NATIONAL INSTITUTE OF TRANSPORT </t>
  </si>
  <si>
    <t>C</t>
  </si>
  <si>
    <t>AVERRAGE</t>
  </si>
  <si>
    <t>B</t>
  </si>
  <si>
    <t>EXCELLENT</t>
  </si>
  <si>
    <t>A</t>
  </si>
  <si>
    <t>D</t>
  </si>
  <si>
    <t>THE MALE PERFORMACE GRAPH</t>
  </si>
  <si>
    <t>SUM IF</t>
  </si>
  <si>
    <t>COUNT IF</t>
  </si>
  <si>
    <t xml:space="preserve">CHIKU MASUDI </t>
  </si>
  <si>
    <t>KALEKWA ATHUMANI</t>
  </si>
  <si>
    <t>NODIA GODWIN</t>
  </si>
  <si>
    <t>SALAIMAN SHAKUL</t>
  </si>
  <si>
    <t>RIDIA SAIMONI</t>
  </si>
  <si>
    <t>VASTINA BENJAMINI</t>
  </si>
  <si>
    <t>VERONICA WILHELM</t>
  </si>
  <si>
    <t>EMMANUEL MISSANA</t>
  </si>
  <si>
    <t>LAURENT LEONARD</t>
  </si>
  <si>
    <t>EPISLEON ONE</t>
  </si>
  <si>
    <t>DICKSON JIMSON</t>
  </si>
  <si>
    <t>LETICIA ANTHONY</t>
  </si>
  <si>
    <t>FARAJA LUSAMBO</t>
  </si>
  <si>
    <t>TEGEMEO ANTHONY</t>
  </si>
  <si>
    <t>HAPPINESS AYOUB</t>
  </si>
  <si>
    <t>PRINCE BENJAMINI</t>
  </si>
  <si>
    <t>PRINCES SHABANI</t>
  </si>
  <si>
    <t>ELIZABETH RICHARD</t>
  </si>
  <si>
    <t>SHAMSU ABDI</t>
  </si>
  <si>
    <t>KASSIM MAJALIWA</t>
  </si>
  <si>
    <t>COUNT SUBJECT DONE</t>
  </si>
  <si>
    <r>
      <t>AVERAGE</t>
    </r>
    <r>
      <rPr>
        <b/>
        <vertAlign val="superscript"/>
        <sz val="9"/>
        <color rgb="FF002060"/>
        <rFont val="Calibri"/>
        <family val="2"/>
        <scheme val="minor"/>
      </rPr>
      <t>2</t>
    </r>
    <r>
      <rPr>
        <b/>
        <sz val="9"/>
        <color rgb="FF002060"/>
        <rFont val="Calibri"/>
        <family val="2"/>
        <scheme val="minor"/>
      </rPr>
      <t>*2/100</t>
    </r>
  </si>
  <si>
    <t>COMMENTS</t>
  </si>
  <si>
    <t>FUNDAMENTAL OF COMPUTER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</si>
</sst>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theme="3" tint="-0.499984740745262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vertAlign val="superscript"/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gradientFill degree="45">
        <stop position="0">
          <color rgb="FFFFFFFF"/>
        </stop>
        <stop position="0.5">
          <color rgb="FF4F81BD"/>
        </stop>
        <stop position="1">
          <color rgb="FFFFFFFF"/>
        </stop>
      </gradientFill>
    </fill>
    <fill>
      <gradientFill type="path">
        <stop position="0">
          <color rgb="FFFFFF00"/>
        </stop>
        <stop position="1">
          <color theme="4"/>
        </stop>
      </gradientFill>
    </fill>
    <fill>
      <gradientFill type="path" left="0.5" right="0.5" top="0.5" bottom="0.5">
        <stop position="0">
          <color theme="3" tint="-0.49803155613879818"/>
        </stop>
        <stop position="1">
          <color theme="4"/>
        </stop>
      </gradientFill>
    </fill>
    <fill>
      <gradientFill>
        <stop position="0">
          <color theme="2" tint="-0.25098422193060094"/>
        </stop>
        <stop position="1">
          <color rgb="FFFFFF00"/>
        </stop>
      </gradientFill>
    </fill>
    <fill>
      <patternFill patternType="solid">
        <fgColor theme="6" tint="0.39994506668294322"/>
        <bgColor indexed="64"/>
      </patternFill>
    </fill>
    <fill>
      <gradientFill degree="135">
        <stop position="0">
          <color rgb="FFC00000"/>
        </stop>
        <stop position="1">
          <color theme="4"/>
        </stop>
      </gradientFill>
    </fill>
    <fill>
      <gradientFill type="path">
        <stop position="0">
          <color rgb="FFFF0000"/>
        </stop>
        <stop position="1">
          <color theme="3" tint="0.40000610370189521"/>
        </stop>
      </gradientFill>
    </fill>
    <fill>
      <gradientFill type="path">
        <stop position="0">
          <color rgb="FFFFFF00"/>
        </stop>
        <stop position="1">
          <color theme="3" tint="-0.2509842219306009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textRotation="255"/>
    </xf>
    <xf numFmtId="2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textRotation="255"/>
    </xf>
    <xf numFmtId="0" fontId="0" fillId="2" borderId="1" xfId="0" applyFill="1" applyBorder="1"/>
    <xf numFmtId="0" fontId="0" fillId="6" borderId="1" xfId="0" applyFill="1" applyBorder="1"/>
    <xf numFmtId="2" fontId="2" fillId="6" borderId="1" xfId="0" applyNumberFormat="1" applyFont="1" applyFill="1" applyBorder="1" applyAlignment="1"/>
    <xf numFmtId="0" fontId="2" fillId="6" borderId="1" xfId="0" applyFont="1" applyFill="1" applyBorder="1" applyAlignment="1"/>
    <xf numFmtId="0" fontId="0" fillId="6" borderId="1" xfId="0" applyFill="1" applyBorder="1" applyAlignment="1"/>
    <xf numFmtId="2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7" fillId="3" borderId="1" xfId="0" applyFont="1" applyFill="1" applyBorder="1" applyAlignment="1">
      <alignment horizontal="center" textRotation="255"/>
    </xf>
    <xf numFmtId="0" fontId="3" fillId="7" borderId="1" xfId="0" applyFont="1" applyFill="1" applyBorder="1" applyAlignment="1">
      <alignment textRotation="255"/>
    </xf>
    <xf numFmtId="0" fontId="0" fillId="7" borderId="1" xfId="0" applyFill="1" applyBorder="1"/>
    <xf numFmtId="0" fontId="2" fillId="8" borderId="1" xfId="1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10" borderId="2" xfId="0" applyFill="1" applyBorder="1" applyAlignment="1">
      <alignment horizontal="center"/>
    </xf>
    <xf numFmtId="0" fontId="8" fillId="5" borderId="1" xfId="0" applyFont="1" applyFill="1" applyBorder="1" applyAlignment="1">
      <alignment textRotation="255"/>
    </xf>
    <xf numFmtId="0" fontId="10" fillId="10" borderId="0" xfId="0" applyFont="1" applyFill="1" applyAlignment="1">
      <alignment textRotation="255"/>
    </xf>
    <xf numFmtId="0" fontId="0" fillId="11" borderId="0" xfId="0" applyFill="1"/>
    <xf numFmtId="0" fontId="0" fillId="12" borderId="1" xfId="0" applyFill="1" applyBorder="1" applyAlignment="1"/>
    <xf numFmtId="0" fontId="0" fillId="13" borderId="2" xfId="0" applyFill="1" applyBorder="1" applyAlignment="1">
      <alignment horizontal="center"/>
    </xf>
    <xf numFmtId="2" fontId="2" fillId="1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2" fontId="2" fillId="14" borderId="1" xfId="0" applyNumberFormat="1" applyFont="1" applyFill="1" applyBorder="1" applyAlignment="1"/>
    <xf numFmtId="0" fontId="2" fillId="14" borderId="1" xfId="0" applyFont="1" applyFill="1" applyBorder="1" applyAlignme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Alignment="1"/>
    <xf numFmtId="0" fontId="5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2">
            <a:lumMod val="75000"/>
          </a:schemeClr>
        </a:solidFill>
        <a:ln>
          <a:solidFill>
            <a:schemeClr val="tx2"/>
          </a:solidFill>
        </a:ln>
        <a:effectLst/>
        <a:sp3d>
          <a:contourClr>
            <a:schemeClr val="tx2"/>
          </a:contourClr>
        </a:sp3d>
      </c:spPr>
    </c:sideWall>
    <c:backWall>
      <c:thickness val="0"/>
      <c:spPr>
        <a:solidFill>
          <a:schemeClr val="bg2">
            <a:lumMod val="75000"/>
          </a:schemeClr>
        </a:solidFill>
        <a:ln>
          <a:solidFill>
            <a:schemeClr val="tx2"/>
          </a:solidFill>
        </a:ln>
        <a:effectLst/>
        <a:sp3d>
          <a:contourClr>
            <a:schemeClr val="tx2"/>
          </a:contourClr>
        </a:sp3d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work'!$B$44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work'!$B$45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6"/>
          <c:order val="16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work'!$O$32</c:f>
              <c:numCache>
                <c:formatCode>General</c:formatCode>
                <c:ptCount val="1"/>
                <c:pt idx="0">
                  <c:v>46.6</c:v>
                </c:pt>
              </c:numCache>
            </c:numRef>
          </c:val>
        </c:ser>
        <c:ser>
          <c:idx val="17"/>
          <c:order val="17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work'!$O$33</c:f>
              <c:numCache>
                <c:formatCode>General</c:formatCode>
                <c:ptCount val="1"/>
                <c:pt idx="0">
                  <c:v>39.200000000000003</c:v>
                </c:pt>
              </c:numCache>
            </c:numRef>
          </c:val>
        </c:ser>
        <c:ser>
          <c:idx val="18"/>
          <c:order val="18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work'!$O$34</c:f>
              <c:numCache>
                <c:formatCode>General</c:formatCode>
                <c:ptCount val="1"/>
                <c:pt idx="0">
                  <c:v>53.6</c:v>
                </c:pt>
              </c:numCache>
            </c:numRef>
          </c:val>
        </c:ser>
        <c:ser>
          <c:idx val="19"/>
          <c:order val="19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work'!$O$35</c:f>
              <c:numCache>
                <c:formatCode>General</c:formatCode>
                <c:ptCount val="1"/>
                <c:pt idx="0">
                  <c:v>51.285714285714285</c:v>
                </c:pt>
              </c:numCache>
            </c:numRef>
          </c:val>
        </c:ser>
        <c:ser>
          <c:idx val="20"/>
          <c:order val="2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work'!$O$36</c:f>
              <c:numCache>
                <c:formatCode>General</c:formatCode>
                <c:ptCount val="1"/>
                <c:pt idx="0">
                  <c:v>43.3</c:v>
                </c:pt>
              </c:numCache>
            </c:numRef>
          </c:val>
        </c:ser>
        <c:ser>
          <c:idx val="21"/>
          <c:order val="2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work'!$O$37</c:f>
              <c:numCache>
                <c:formatCode>General</c:formatCode>
                <c:ptCount val="1"/>
                <c:pt idx="0">
                  <c:v>46.2</c:v>
                </c:pt>
              </c:numCache>
            </c:numRef>
          </c:val>
        </c:ser>
        <c:ser>
          <c:idx val="22"/>
          <c:order val="2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work'!$O$38</c:f>
              <c:numCache>
                <c:formatCode>General</c:formatCode>
                <c:ptCount val="1"/>
                <c:pt idx="0">
                  <c:v>49.9</c:v>
                </c:pt>
              </c:numCache>
            </c:numRef>
          </c:val>
        </c:ser>
        <c:ser>
          <c:idx val="23"/>
          <c:order val="23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work'!$O$39</c:f>
              <c:numCache>
                <c:formatCode>General</c:formatCode>
                <c:ptCount val="1"/>
                <c:pt idx="0">
                  <c:v>40.666666666666664</c:v>
                </c:pt>
              </c:numCache>
            </c:numRef>
          </c:val>
        </c:ser>
        <c:ser>
          <c:idx val="24"/>
          <c:order val="2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work'!$O$40</c:f>
              <c:numCache>
                <c:formatCode>General</c:formatCode>
                <c:ptCount val="1"/>
                <c:pt idx="0">
                  <c:v>46.375</c:v>
                </c:pt>
              </c:numCache>
            </c:numRef>
          </c:val>
        </c:ser>
        <c:ser>
          <c:idx val="25"/>
          <c:order val="2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work'!$O$41</c:f>
              <c:numCache>
                <c:formatCode>General</c:formatCode>
                <c:ptCount val="1"/>
                <c:pt idx="0">
                  <c:v>56.888888888888886</c:v>
                </c:pt>
              </c:numCache>
            </c:numRef>
          </c:val>
        </c:ser>
        <c:ser>
          <c:idx val="26"/>
          <c:order val="26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work'!$O$42</c:f>
              <c:numCache>
                <c:formatCode>General</c:formatCode>
                <c:ptCount val="1"/>
                <c:pt idx="0">
                  <c:v>46.844444444444449</c:v>
                </c:pt>
              </c:numCache>
            </c:numRef>
          </c:val>
        </c:ser>
        <c:ser>
          <c:idx val="27"/>
          <c:order val="27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work'!$O$43</c:f>
              <c:numCache>
                <c:formatCode>General</c:formatCode>
                <c:ptCount val="1"/>
                <c:pt idx="0">
                  <c:v>32.622222222222227</c:v>
                </c:pt>
              </c:numCache>
            </c:numRef>
          </c:val>
        </c:ser>
        <c:ser>
          <c:idx val="28"/>
          <c:order val="28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work'!$O$44</c:f>
              <c:numCache>
                <c:formatCode>General</c:formatCode>
                <c:ptCount val="1"/>
                <c:pt idx="0">
                  <c:v>41.111111111111114</c:v>
                </c:pt>
              </c:numCache>
            </c:numRef>
          </c:val>
        </c:ser>
        <c:ser>
          <c:idx val="29"/>
          <c:order val="29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'my work'!$O$45</c:f>
              <c:numCache>
                <c:formatCode>General</c:formatCode>
                <c:ptCount val="1"/>
                <c:pt idx="0">
                  <c:v>67.777777777777771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 CHART MALES'!$B$2:$C$2</c:f>
              <c:strCache>
                <c:ptCount val="2"/>
                <c:pt idx="0">
                  <c:v>RAMADHANI BAKARI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MALES'!$D$2:$M$2</c:f>
              <c:numCache>
                <c:formatCode>General</c:formatCode>
                <c:ptCount val="10"/>
                <c:pt idx="0">
                  <c:v>45</c:v>
                </c:pt>
                <c:pt idx="1">
                  <c:v>45</c:v>
                </c:pt>
                <c:pt idx="2">
                  <c:v>59</c:v>
                </c:pt>
                <c:pt idx="3">
                  <c:v>9</c:v>
                </c:pt>
                <c:pt idx="4">
                  <c:v>23</c:v>
                </c:pt>
                <c:pt idx="5">
                  <c:v>87</c:v>
                </c:pt>
                <c:pt idx="6">
                  <c:v>45</c:v>
                </c:pt>
                <c:pt idx="7">
                  <c:v>58</c:v>
                </c:pt>
                <c:pt idx="8">
                  <c:v>47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' CHART MALES'!$B$3:$C$3</c:f>
              <c:strCache>
                <c:ptCount val="2"/>
                <c:pt idx="0">
                  <c:v>ALBERTO MKOTHYA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MALES'!$D$3:$M$3</c:f>
              <c:numCache>
                <c:formatCode>General</c:formatCode>
                <c:ptCount val="10"/>
                <c:pt idx="0">
                  <c:v>45</c:v>
                </c:pt>
                <c:pt idx="1">
                  <c:v>80</c:v>
                </c:pt>
                <c:pt idx="2">
                  <c:v>65</c:v>
                </c:pt>
                <c:pt idx="3">
                  <c:v>47</c:v>
                </c:pt>
                <c:pt idx="4">
                  <c:v>54</c:v>
                </c:pt>
                <c:pt idx="5">
                  <c:v>77</c:v>
                </c:pt>
                <c:pt idx="6">
                  <c:v>58</c:v>
                </c:pt>
                <c:pt idx="7">
                  <c:v>96</c:v>
                </c:pt>
                <c:pt idx="8">
                  <c:v>58</c:v>
                </c:pt>
                <c:pt idx="9">
                  <c:v>25</c:v>
                </c:pt>
              </c:numCache>
            </c:numRef>
          </c:val>
        </c:ser>
        <c:ser>
          <c:idx val="2"/>
          <c:order val="2"/>
          <c:tx>
            <c:strRef>
              <c:f>' CHART MALES'!$B$4:$C$4</c:f>
              <c:strCache>
                <c:ptCount val="2"/>
                <c:pt idx="0">
                  <c:v>FRANCIS CHEKA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MALES'!$D$4:$M$4</c:f>
              <c:numCache>
                <c:formatCode>General</c:formatCode>
                <c:ptCount val="10"/>
                <c:pt idx="0">
                  <c:v>46</c:v>
                </c:pt>
                <c:pt idx="1">
                  <c:v>70</c:v>
                </c:pt>
                <c:pt idx="2">
                  <c:v>25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23</c:v>
                </c:pt>
                <c:pt idx="7">
                  <c:v>41</c:v>
                </c:pt>
                <c:pt idx="8">
                  <c:v>6</c:v>
                </c:pt>
                <c:pt idx="9">
                  <c:v>12</c:v>
                </c:pt>
              </c:numCache>
            </c:numRef>
          </c:val>
        </c:ser>
        <c:ser>
          <c:idx val="3"/>
          <c:order val="3"/>
          <c:tx>
            <c:strRef>
              <c:f>' CHART MALES'!$B$5:$C$5</c:f>
              <c:strCache>
                <c:ptCount val="2"/>
                <c:pt idx="0">
                  <c:v>DAMIAN SHIJA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MALES'!$D$5:$M$5</c:f>
              <c:numCache>
                <c:formatCode>General</c:formatCode>
                <c:ptCount val="10"/>
                <c:pt idx="0">
                  <c:v>41</c:v>
                </c:pt>
                <c:pt idx="1">
                  <c:v>90</c:v>
                </c:pt>
                <c:pt idx="2">
                  <c:v>47</c:v>
                </c:pt>
                <c:pt idx="3">
                  <c:v>36</c:v>
                </c:pt>
                <c:pt idx="4">
                  <c:v>85</c:v>
                </c:pt>
                <c:pt idx="5">
                  <c:v>88</c:v>
                </c:pt>
                <c:pt idx="6">
                  <c:v>69</c:v>
                </c:pt>
                <c:pt idx="7">
                  <c:v>74</c:v>
                </c:pt>
                <c:pt idx="8">
                  <c:v>47</c:v>
                </c:pt>
                <c:pt idx="9">
                  <c:v>85</c:v>
                </c:pt>
              </c:numCache>
            </c:numRef>
          </c:val>
        </c:ser>
        <c:ser>
          <c:idx val="4"/>
          <c:order val="4"/>
          <c:tx>
            <c:strRef>
              <c:f>' CHART MALES'!$B$6:$C$6</c:f>
              <c:strCache>
                <c:ptCount val="2"/>
                <c:pt idx="0">
                  <c:v>FARAJA IDDY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MALES'!$D$6:$M$6</c:f>
              <c:numCache>
                <c:formatCode>General</c:formatCode>
                <c:ptCount val="10"/>
                <c:pt idx="0">
                  <c:v>25</c:v>
                </c:pt>
                <c:pt idx="1">
                  <c:v>66</c:v>
                </c:pt>
                <c:pt idx="2">
                  <c:v>85</c:v>
                </c:pt>
                <c:pt idx="3">
                  <c:v>12</c:v>
                </c:pt>
                <c:pt idx="4">
                  <c:v>47</c:v>
                </c:pt>
                <c:pt idx="5">
                  <c:v>47</c:v>
                </c:pt>
                <c:pt idx="6">
                  <c:v>87</c:v>
                </c:pt>
                <c:pt idx="7">
                  <c:v>58</c:v>
                </c:pt>
                <c:pt idx="8">
                  <c:v>57</c:v>
                </c:pt>
                <c:pt idx="9">
                  <c:v>21</c:v>
                </c:pt>
              </c:numCache>
            </c:numRef>
          </c:val>
        </c:ser>
        <c:ser>
          <c:idx val="5"/>
          <c:order val="5"/>
          <c:tx>
            <c:strRef>
              <c:f>' CHART MALES'!$B$7:$C$7</c:f>
              <c:strCache>
                <c:ptCount val="2"/>
                <c:pt idx="0">
                  <c:v>DICKSON NALIGIA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MALES'!$D$7:$M$7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91</c:v>
                </c:pt>
                <c:pt idx="7">
                  <c:v>87</c:v>
                </c:pt>
                <c:pt idx="8">
                  <c:v>12</c:v>
                </c:pt>
                <c:pt idx="9">
                  <c:v>15</c:v>
                </c:pt>
              </c:numCache>
            </c:numRef>
          </c:val>
        </c:ser>
        <c:ser>
          <c:idx val="6"/>
          <c:order val="6"/>
          <c:tx>
            <c:strRef>
              <c:f>' CHART MALES'!$B$8:$C$8</c:f>
              <c:strCache>
                <c:ptCount val="2"/>
                <c:pt idx="0">
                  <c:v>DAUDI DAMIAN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MALES'!$D$8:$M$8</c:f>
              <c:numCache>
                <c:formatCode>General</c:formatCode>
                <c:ptCount val="10"/>
                <c:pt idx="0">
                  <c:v>89</c:v>
                </c:pt>
                <c:pt idx="1">
                  <c:v>47</c:v>
                </c:pt>
                <c:pt idx="2">
                  <c:v>79</c:v>
                </c:pt>
                <c:pt idx="3">
                  <c:v>96</c:v>
                </c:pt>
                <c:pt idx="4">
                  <c:v>98</c:v>
                </c:pt>
                <c:pt idx="5">
                  <c:v>75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85</c:v>
                </c:pt>
              </c:numCache>
            </c:numRef>
          </c:val>
        </c:ser>
        <c:ser>
          <c:idx val="7"/>
          <c:order val="7"/>
          <c:tx>
            <c:strRef>
              <c:f>' CHART MALES'!$B$9:$C$9</c:f>
              <c:strCache>
                <c:ptCount val="2"/>
                <c:pt idx="0">
                  <c:v>RASHIDI BAKARY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MALES'!$D$9:$M$9</c:f>
              <c:numCache>
                <c:formatCode>General</c:formatCode>
                <c:ptCount val="10"/>
                <c:pt idx="0">
                  <c:v>87</c:v>
                </c:pt>
                <c:pt idx="1">
                  <c:v>87</c:v>
                </c:pt>
                <c:pt idx="2">
                  <c:v>97</c:v>
                </c:pt>
                <c:pt idx="3">
                  <c:v>85</c:v>
                </c:pt>
                <c:pt idx="4">
                  <c:v>65</c:v>
                </c:pt>
                <c:pt idx="5">
                  <c:v>87</c:v>
                </c:pt>
                <c:pt idx="6">
                  <c:v>74</c:v>
                </c:pt>
                <c:pt idx="7">
                  <c:v>89</c:v>
                </c:pt>
                <c:pt idx="8">
                  <c:v>96</c:v>
                </c:pt>
                <c:pt idx="9">
                  <c:v>88</c:v>
                </c:pt>
              </c:numCache>
            </c:numRef>
          </c:val>
        </c:ser>
        <c:ser>
          <c:idx val="8"/>
          <c:order val="8"/>
          <c:tx>
            <c:strRef>
              <c:f>' CHART MALES'!$B$10:$C$10</c:f>
              <c:strCache>
                <c:ptCount val="2"/>
                <c:pt idx="0">
                  <c:v>ASHERY FRANCIS</c:v>
                </c:pt>
                <c:pt idx="1">
                  <c:v>M</c:v>
                </c:pt>
              </c:strCache>
            </c:strRef>
          </c:tx>
          <c:invertIfNegative val="0"/>
          <c:val>
            <c:numRef>
              <c:f>' CHART MALES'!$D$10:$M$10</c:f>
              <c:numCache>
                <c:formatCode>General</c:formatCode>
                <c:ptCount val="10"/>
                <c:pt idx="0">
                  <c:v>74</c:v>
                </c:pt>
                <c:pt idx="1">
                  <c:v>25</c:v>
                </c:pt>
                <c:pt idx="2">
                  <c:v>65</c:v>
                </c:pt>
                <c:pt idx="3">
                  <c:v>54</c:v>
                </c:pt>
                <c:pt idx="4">
                  <c:v>47</c:v>
                </c:pt>
                <c:pt idx="5">
                  <c:v>63</c:v>
                </c:pt>
                <c:pt idx="6">
                  <c:v>85</c:v>
                </c:pt>
                <c:pt idx="7">
                  <c:v>62</c:v>
                </c:pt>
                <c:pt idx="8">
                  <c:v>93</c:v>
                </c:pt>
                <c:pt idx="9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2255576"/>
        <c:axId val="312260672"/>
      </c:barChart>
      <c:catAx>
        <c:axId val="312255576"/>
        <c:scaling>
          <c:orientation val="minMax"/>
        </c:scaling>
        <c:delete val="0"/>
        <c:axPos val="l"/>
        <c:majorTickMark val="out"/>
        <c:minorTickMark val="none"/>
        <c:tickLblPos val="nextTo"/>
        <c:crossAx val="312260672"/>
        <c:crosses val="autoZero"/>
        <c:auto val="1"/>
        <c:lblAlgn val="ctr"/>
        <c:lblOffset val="100"/>
        <c:noMultiLvlLbl val="0"/>
      </c:catAx>
      <c:valAx>
        <c:axId val="31226067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312255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38101</xdr:colOff>
      <xdr:row>0</xdr:row>
      <xdr:rowOff>200025</xdr:rowOff>
    </xdr:from>
    <xdr:to>
      <xdr:col>20</xdr:col>
      <xdr:colOff>228600</xdr:colOff>
      <xdr:row>0</xdr:row>
      <xdr:rowOff>742950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2381251" y="200025"/>
          <a:ext cx="8220074" cy="542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49412"/>
            </a:avLst>
          </a:prstTxWarp>
        </a:bodyPr>
        <a:lstStyle/>
        <a:p>
          <a:pPr algn="ctr" rtl="0"/>
          <a:r>
            <a:rPr lang="en-US" sz="3600" i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4783901" scaled="1"/>
              </a:gradFill>
              <a:effectLst>
                <a:outerShdw dist="35921" dir="2700000" sy="50000" kx="2115830" algn="bl" rotWithShape="0">
                  <a:srgbClr val="C0C0C0">
                    <a:alpha val="80000"/>
                  </a:srgbClr>
                </a:outerShdw>
              </a:effectLst>
              <a:latin typeface="Georgia"/>
            </a:rPr>
            <a:t>STEPHEN BENJAMINI</a:t>
          </a:r>
        </a:p>
      </xdr:txBody>
    </xdr:sp>
    <xdr:clientData/>
  </xdr:twoCellAnchor>
  <xdr:twoCellAnchor>
    <xdr:from>
      <xdr:col>1</xdr:col>
      <xdr:colOff>322370</xdr:colOff>
      <xdr:row>0</xdr:row>
      <xdr:rowOff>48525</xdr:rowOff>
    </xdr:from>
    <xdr:to>
      <xdr:col>3</xdr:col>
      <xdr:colOff>169970</xdr:colOff>
      <xdr:row>3</xdr:row>
      <xdr:rowOff>61468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 rot="4660417">
          <a:off x="815961" y="-73591"/>
          <a:ext cx="1270243" cy="1514475"/>
        </a:xfrm>
        <a:custGeom>
          <a:avLst/>
          <a:gdLst>
            <a:gd name="connsiteX0" fmla="*/ 11462 w 21600"/>
            <a:gd name="connsiteY0" fmla="*/ 4342 h 21600"/>
            <a:gd name="connsiteX1" fmla="*/ 14790 w 21600"/>
            <a:gd name="connsiteY1" fmla="*/ 0 h 21600"/>
            <a:gd name="connsiteX2" fmla="*/ 14525 w 21600"/>
            <a:gd name="connsiteY2" fmla="*/ 5777 h 21600"/>
            <a:gd name="connsiteX3" fmla="*/ 18007 w 21600"/>
            <a:gd name="connsiteY3" fmla="*/ 3172 h 21600"/>
            <a:gd name="connsiteX4" fmla="*/ 16380 w 21600"/>
            <a:gd name="connsiteY4" fmla="*/ 6532 h 21600"/>
            <a:gd name="connsiteX5" fmla="*/ 21600 w 21600"/>
            <a:gd name="connsiteY5" fmla="*/ 6645 h 21600"/>
            <a:gd name="connsiteX6" fmla="*/ 16985 w 21600"/>
            <a:gd name="connsiteY6" fmla="*/ 9402 h 21600"/>
            <a:gd name="connsiteX7" fmla="*/ 18270 w 21600"/>
            <a:gd name="connsiteY7" fmla="*/ 11290 h 21600"/>
            <a:gd name="connsiteX8" fmla="*/ 16380 w 21600"/>
            <a:gd name="connsiteY8" fmla="*/ 12310 h 21600"/>
            <a:gd name="connsiteX9" fmla="*/ 18877 w 21600"/>
            <a:gd name="connsiteY9" fmla="*/ 15632 h 21600"/>
            <a:gd name="connsiteX10" fmla="*/ 14640 w 21600"/>
            <a:gd name="connsiteY10" fmla="*/ 14350 h 21600"/>
            <a:gd name="connsiteX11" fmla="*/ 14942 w 21600"/>
            <a:gd name="connsiteY11" fmla="*/ 17370 h 21600"/>
            <a:gd name="connsiteX12" fmla="*/ 12180 w 21600"/>
            <a:gd name="connsiteY12" fmla="*/ 15935 h 21600"/>
            <a:gd name="connsiteX13" fmla="*/ 11612 w 21600"/>
            <a:gd name="connsiteY13" fmla="*/ 18842 h 21600"/>
            <a:gd name="connsiteX14" fmla="*/ 9872 w 21600"/>
            <a:gd name="connsiteY14" fmla="*/ 17370 h 21600"/>
            <a:gd name="connsiteX15" fmla="*/ 8700 w 21600"/>
            <a:gd name="connsiteY15" fmla="*/ 19712 h 21600"/>
            <a:gd name="connsiteX16" fmla="*/ 7527 w 21600"/>
            <a:gd name="connsiteY16" fmla="*/ 18125 h 21600"/>
            <a:gd name="connsiteX17" fmla="*/ 4917 w 21600"/>
            <a:gd name="connsiteY17" fmla="*/ 21600 h 21600"/>
            <a:gd name="connsiteX18" fmla="*/ 4805 w 21600"/>
            <a:gd name="connsiteY18" fmla="*/ 18240 h 21600"/>
            <a:gd name="connsiteX19" fmla="*/ 1285 w 21600"/>
            <a:gd name="connsiteY19" fmla="*/ 17825 h 21600"/>
            <a:gd name="connsiteX20" fmla="*/ 3330 w 21600"/>
            <a:gd name="connsiteY20" fmla="*/ 15370 h 21600"/>
            <a:gd name="connsiteX21" fmla="*/ 0 w 21600"/>
            <a:gd name="connsiteY21" fmla="*/ 12877 h 21600"/>
            <a:gd name="connsiteX22" fmla="*/ 3935 w 21600"/>
            <a:gd name="connsiteY22" fmla="*/ 11592 h 21600"/>
            <a:gd name="connsiteX23" fmla="*/ 1172 w 21600"/>
            <a:gd name="connsiteY23" fmla="*/ 8270 h 21600"/>
            <a:gd name="connsiteX24" fmla="*/ 5372 w 21600"/>
            <a:gd name="connsiteY24" fmla="*/ 7817 h 21600"/>
            <a:gd name="connsiteX25" fmla="*/ 4502 w 21600"/>
            <a:gd name="connsiteY25" fmla="*/ 3625 h 21600"/>
            <a:gd name="connsiteX26" fmla="*/ 8550 w 21600"/>
            <a:gd name="connsiteY26" fmla="*/ 6382 h 21600"/>
            <a:gd name="connsiteX27" fmla="*/ 9722 w 21600"/>
            <a:gd name="connsiteY27" fmla="*/ 1887 h 21600"/>
            <a:gd name="connsiteX28" fmla="*/ 11462 w 21600"/>
            <a:gd name="connsiteY28" fmla="*/ 4342 h 21600"/>
            <a:gd name="connsiteX0" fmla="*/ 11462 w 21600"/>
            <a:gd name="connsiteY0" fmla="*/ 4342 h 21600"/>
            <a:gd name="connsiteX1" fmla="*/ 14790 w 21600"/>
            <a:gd name="connsiteY1" fmla="*/ 0 h 21600"/>
            <a:gd name="connsiteX2" fmla="*/ 14525 w 21600"/>
            <a:gd name="connsiteY2" fmla="*/ 5777 h 21600"/>
            <a:gd name="connsiteX3" fmla="*/ 18007 w 21600"/>
            <a:gd name="connsiteY3" fmla="*/ 3172 h 21600"/>
            <a:gd name="connsiteX4" fmla="*/ 16380 w 21600"/>
            <a:gd name="connsiteY4" fmla="*/ 6532 h 21600"/>
            <a:gd name="connsiteX5" fmla="*/ 21600 w 21600"/>
            <a:gd name="connsiteY5" fmla="*/ 6645 h 21600"/>
            <a:gd name="connsiteX6" fmla="*/ 16985 w 21600"/>
            <a:gd name="connsiteY6" fmla="*/ 9402 h 21600"/>
            <a:gd name="connsiteX7" fmla="*/ 18270 w 21600"/>
            <a:gd name="connsiteY7" fmla="*/ 11290 h 21600"/>
            <a:gd name="connsiteX8" fmla="*/ 16380 w 21600"/>
            <a:gd name="connsiteY8" fmla="*/ 12310 h 21600"/>
            <a:gd name="connsiteX9" fmla="*/ 18877 w 21600"/>
            <a:gd name="connsiteY9" fmla="*/ 15632 h 21600"/>
            <a:gd name="connsiteX10" fmla="*/ 14640 w 21600"/>
            <a:gd name="connsiteY10" fmla="*/ 14350 h 21600"/>
            <a:gd name="connsiteX11" fmla="*/ 14942 w 21600"/>
            <a:gd name="connsiteY11" fmla="*/ 17370 h 21600"/>
            <a:gd name="connsiteX12" fmla="*/ 12180 w 21600"/>
            <a:gd name="connsiteY12" fmla="*/ 15935 h 21600"/>
            <a:gd name="connsiteX13" fmla="*/ 11612 w 21600"/>
            <a:gd name="connsiteY13" fmla="*/ 18842 h 21600"/>
            <a:gd name="connsiteX14" fmla="*/ 9872 w 21600"/>
            <a:gd name="connsiteY14" fmla="*/ 17370 h 21600"/>
            <a:gd name="connsiteX15" fmla="*/ 8700 w 21600"/>
            <a:gd name="connsiteY15" fmla="*/ 19712 h 21600"/>
            <a:gd name="connsiteX16" fmla="*/ 7527 w 21600"/>
            <a:gd name="connsiteY16" fmla="*/ 18125 h 21600"/>
            <a:gd name="connsiteX17" fmla="*/ 4917 w 21600"/>
            <a:gd name="connsiteY17" fmla="*/ 21600 h 21600"/>
            <a:gd name="connsiteX18" fmla="*/ 4805 w 21600"/>
            <a:gd name="connsiteY18" fmla="*/ 18240 h 21600"/>
            <a:gd name="connsiteX19" fmla="*/ 1285 w 21600"/>
            <a:gd name="connsiteY19" fmla="*/ 17825 h 21600"/>
            <a:gd name="connsiteX20" fmla="*/ 3330 w 21600"/>
            <a:gd name="connsiteY20" fmla="*/ 15370 h 21600"/>
            <a:gd name="connsiteX21" fmla="*/ 0 w 21600"/>
            <a:gd name="connsiteY21" fmla="*/ 12877 h 21600"/>
            <a:gd name="connsiteX22" fmla="*/ 3935 w 21600"/>
            <a:gd name="connsiteY22" fmla="*/ 11592 h 21600"/>
            <a:gd name="connsiteX23" fmla="*/ 1172 w 21600"/>
            <a:gd name="connsiteY23" fmla="*/ 8270 h 21600"/>
            <a:gd name="connsiteX24" fmla="*/ 5372 w 21600"/>
            <a:gd name="connsiteY24" fmla="*/ 7817 h 21600"/>
            <a:gd name="connsiteX25" fmla="*/ 4502 w 21600"/>
            <a:gd name="connsiteY25" fmla="*/ 3625 h 21600"/>
            <a:gd name="connsiteX26" fmla="*/ 8550 w 21600"/>
            <a:gd name="connsiteY26" fmla="*/ 6382 h 21600"/>
            <a:gd name="connsiteX27" fmla="*/ 7558 w 21600"/>
            <a:gd name="connsiteY27" fmla="*/ 2089 h 21600"/>
            <a:gd name="connsiteX28" fmla="*/ 11462 w 21600"/>
            <a:gd name="connsiteY28" fmla="*/ 4342 h 2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1600" h="21600">
              <a:moveTo>
                <a:pt x="11462" y="4342"/>
              </a:moveTo>
              <a:lnTo>
                <a:pt x="14790" y="0"/>
              </a:lnTo>
              <a:cubicBezTo>
                <a:pt x="14702" y="1926"/>
                <a:pt x="14613" y="3851"/>
                <a:pt x="14525" y="5777"/>
              </a:cubicBezTo>
              <a:lnTo>
                <a:pt x="18007" y="3172"/>
              </a:lnTo>
              <a:lnTo>
                <a:pt x="16380" y="6532"/>
              </a:lnTo>
              <a:lnTo>
                <a:pt x="21600" y="6645"/>
              </a:lnTo>
              <a:lnTo>
                <a:pt x="16985" y="9402"/>
              </a:lnTo>
              <a:lnTo>
                <a:pt x="18270" y="11290"/>
              </a:lnTo>
              <a:lnTo>
                <a:pt x="16380" y="12310"/>
              </a:lnTo>
              <a:lnTo>
                <a:pt x="18877" y="15632"/>
              </a:lnTo>
              <a:lnTo>
                <a:pt x="14640" y="14350"/>
              </a:lnTo>
              <a:cubicBezTo>
                <a:pt x="14741" y="15357"/>
                <a:pt x="14841" y="16363"/>
                <a:pt x="14942" y="17370"/>
              </a:cubicBezTo>
              <a:lnTo>
                <a:pt x="12180" y="15935"/>
              </a:lnTo>
              <a:lnTo>
                <a:pt x="11612" y="18842"/>
              </a:lnTo>
              <a:lnTo>
                <a:pt x="9872" y="17370"/>
              </a:lnTo>
              <a:lnTo>
                <a:pt x="8700" y="19712"/>
              </a:lnTo>
              <a:lnTo>
                <a:pt x="7527" y="18125"/>
              </a:lnTo>
              <a:lnTo>
                <a:pt x="4917" y="21600"/>
              </a:lnTo>
              <a:cubicBezTo>
                <a:pt x="4880" y="20480"/>
                <a:pt x="4842" y="19360"/>
                <a:pt x="4805" y="18240"/>
              </a:cubicBezTo>
              <a:lnTo>
                <a:pt x="1285" y="17825"/>
              </a:lnTo>
              <a:lnTo>
                <a:pt x="3330" y="15370"/>
              </a:lnTo>
              <a:lnTo>
                <a:pt x="0" y="12877"/>
              </a:lnTo>
              <a:lnTo>
                <a:pt x="3935" y="11592"/>
              </a:lnTo>
              <a:lnTo>
                <a:pt x="1172" y="8270"/>
              </a:lnTo>
              <a:lnTo>
                <a:pt x="5372" y="7817"/>
              </a:lnTo>
              <a:lnTo>
                <a:pt x="4502" y="3625"/>
              </a:lnTo>
              <a:lnTo>
                <a:pt x="8550" y="6382"/>
              </a:lnTo>
              <a:lnTo>
                <a:pt x="7558" y="2089"/>
              </a:lnTo>
              <a:lnTo>
                <a:pt x="11462" y="4342"/>
              </a:lnTo>
              <a:close/>
            </a:path>
          </a:pathLst>
        </a:custGeom>
        <a:solidFill>
          <a:srgbClr val="FFFF00"/>
        </a:solidFill>
        <a:ln w="38100">
          <a:solidFill>
            <a:srgbClr val="F2F2F2"/>
          </a:solidFill>
          <a:miter lim="800000"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l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20</xdr:col>
      <xdr:colOff>487937</xdr:colOff>
      <xdr:row>0</xdr:row>
      <xdr:rowOff>308462</xdr:rowOff>
    </xdr:from>
    <xdr:to>
      <xdr:col>22</xdr:col>
      <xdr:colOff>1392812</xdr:colOff>
      <xdr:row>4</xdr:row>
      <xdr:rowOff>5740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 rot="3627422">
          <a:off x="11045361" y="123763"/>
          <a:ext cx="1145078" cy="1514475"/>
        </a:xfrm>
        <a:custGeom>
          <a:avLst/>
          <a:gdLst>
            <a:gd name="connsiteX0" fmla="*/ 11462 w 21600"/>
            <a:gd name="connsiteY0" fmla="*/ 4342 h 21600"/>
            <a:gd name="connsiteX1" fmla="*/ 14790 w 21600"/>
            <a:gd name="connsiteY1" fmla="*/ 0 h 21600"/>
            <a:gd name="connsiteX2" fmla="*/ 14525 w 21600"/>
            <a:gd name="connsiteY2" fmla="*/ 5777 h 21600"/>
            <a:gd name="connsiteX3" fmla="*/ 18007 w 21600"/>
            <a:gd name="connsiteY3" fmla="*/ 3172 h 21600"/>
            <a:gd name="connsiteX4" fmla="*/ 16380 w 21600"/>
            <a:gd name="connsiteY4" fmla="*/ 6532 h 21600"/>
            <a:gd name="connsiteX5" fmla="*/ 21600 w 21600"/>
            <a:gd name="connsiteY5" fmla="*/ 6645 h 21600"/>
            <a:gd name="connsiteX6" fmla="*/ 16985 w 21600"/>
            <a:gd name="connsiteY6" fmla="*/ 9402 h 21600"/>
            <a:gd name="connsiteX7" fmla="*/ 18270 w 21600"/>
            <a:gd name="connsiteY7" fmla="*/ 11290 h 21600"/>
            <a:gd name="connsiteX8" fmla="*/ 16380 w 21600"/>
            <a:gd name="connsiteY8" fmla="*/ 12310 h 21600"/>
            <a:gd name="connsiteX9" fmla="*/ 18877 w 21600"/>
            <a:gd name="connsiteY9" fmla="*/ 15632 h 21600"/>
            <a:gd name="connsiteX10" fmla="*/ 14640 w 21600"/>
            <a:gd name="connsiteY10" fmla="*/ 14350 h 21600"/>
            <a:gd name="connsiteX11" fmla="*/ 14942 w 21600"/>
            <a:gd name="connsiteY11" fmla="*/ 17370 h 21600"/>
            <a:gd name="connsiteX12" fmla="*/ 12180 w 21600"/>
            <a:gd name="connsiteY12" fmla="*/ 15935 h 21600"/>
            <a:gd name="connsiteX13" fmla="*/ 11612 w 21600"/>
            <a:gd name="connsiteY13" fmla="*/ 18842 h 21600"/>
            <a:gd name="connsiteX14" fmla="*/ 9872 w 21600"/>
            <a:gd name="connsiteY14" fmla="*/ 17370 h 21600"/>
            <a:gd name="connsiteX15" fmla="*/ 8700 w 21600"/>
            <a:gd name="connsiteY15" fmla="*/ 19712 h 21600"/>
            <a:gd name="connsiteX16" fmla="*/ 7527 w 21600"/>
            <a:gd name="connsiteY16" fmla="*/ 18125 h 21600"/>
            <a:gd name="connsiteX17" fmla="*/ 4917 w 21600"/>
            <a:gd name="connsiteY17" fmla="*/ 21600 h 21600"/>
            <a:gd name="connsiteX18" fmla="*/ 4805 w 21600"/>
            <a:gd name="connsiteY18" fmla="*/ 18240 h 21600"/>
            <a:gd name="connsiteX19" fmla="*/ 1285 w 21600"/>
            <a:gd name="connsiteY19" fmla="*/ 17825 h 21600"/>
            <a:gd name="connsiteX20" fmla="*/ 3330 w 21600"/>
            <a:gd name="connsiteY20" fmla="*/ 15370 h 21600"/>
            <a:gd name="connsiteX21" fmla="*/ 0 w 21600"/>
            <a:gd name="connsiteY21" fmla="*/ 12877 h 21600"/>
            <a:gd name="connsiteX22" fmla="*/ 3935 w 21600"/>
            <a:gd name="connsiteY22" fmla="*/ 11592 h 21600"/>
            <a:gd name="connsiteX23" fmla="*/ 1172 w 21600"/>
            <a:gd name="connsiteY23" fmla="*/ 8270 h 21600"/>
            <a:gd name="connsiteX24" fmla="*/ 5372 w 21600"/>
            <a:gd name="connsiteY24" fmla="*/ 7817 h 21600"/>
            <a:gd name="connsiteX25" fmla="*/ 4502 w 21600"/>
            <a:gd name="connsiteY25" fmla="*/ 3625 h 21600"/>
            <a:gd name="connsiteX26" fmla="*/ 8550 w 21600"/>
            <a:gd name="connsiteY26" fmla="*/ 6382 h 21600"/>
            <a:gd name="connsiteX27" fmla="*/ 9722 w 21600"/>
            <a:gd name="connsiteY27" fmla="*/ 1887 h 21600"/>
            <a:gd name="connsiteX28" fmla="*/ 11462 w 21600"/>
            <a:gd name="connsiteY28" fmla="*/ 4342 h 2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1600" h="21600">
              <a:moveTo>
                <a:pt x="11462" y="4342"/>
              </a:moveTo>
              <a:lnTo>
                <a:pt x="14790" y="0"/>
              </a:lnTo>
              <a:cubicBezTo>
                <a:pt x="14702" y="1926"/>
                <a:pt x="14613" y="3851"/>
                <a:pt x="14525" y="5777"/>
              </a:cubicBezTo>
              <a:lnTo>
                <a:pt x="18007" y="3172"/>
              </a:lnTo>
              <a:lnTo>
                <a:pt x="16380" y="6532"/>
              </a:lnTo>
              <a:lnTo>
                <a:pt x="21600" y="6645"/>
              </a:lnTo>
              <a:lnTo>
                <a:pt x="16985" y="9402"/>
              </a:lnTo>
              <a:lnTo>
                <a:pt x="18270" y="11290"/>
              </a:lnTo>
              <a:lnTo>
                <a:pt x="16380" y="12310"/>
              </a:lnTo>
              <a:lnTo>
                <a:pt x="18877" y="15632"/>
              </a:lnTo>
              <a:lnTo>
                <a:pt x="14640" y="14350"/>
              </a:lnTo>
              <a:cubicBezTo>
                <a:pt x="14741" y="15357"/>
                <a:pt x="14841" y="16363"/>
                <a:pt x="14942" y="17370"/>
              </a:cubicBezTo>
              <a:lnTo>
                <a:pt x="12180" y="15935"/>
              </a:lnTo>
              <a:lnTo>
                <a:pt x="11612" y="18842"/>
              </a:lnTo>
              <a:lnTo>
                <a:pt x="9872" y="17370"/>
              </a:lnTo>
              <a:lnTo>
                <a:pt x="8700" y="19712"/>
              </a:lnTo>
              <a:lnTo>
                <a:pt x="7527" y="18125"/>
              </a:lnTo>
              <a:lnTo>
                <a:pt x="4917" y="21600"/>
              </a:lnTo>
              <a:cubicBezTo>
                <a:pt x="4880" y="20480"/>
                <a:pt x="4842" y="19360"/>
                <a:pt x="4805" y="18240"/>
              </a:cubicBezTo>
              <a:lnTo>
                <a:pt x="1285" y="17825"/>
              </a:lnTo>
              <a:lnTo>
                <a:pt x="3330" y="15370"/>
              </a:lnTo>
              <a:lnTo>
                <a:pt x="0" y="12877"/>
              </a:lnTo>
              <a:lnTo>
                <a:pt x="3935" y="11592"/>
              </a:lnTo>
              <a:lnTo>
                <a:pt x="1172" y="8270"/>
              </a:lnTo>
              <a:lnTo>
                <a:pt x="5372" y="7817"/>
              </a:lnTo>
              <a:lnTo>
                <a:pt x="4502" y="3625"/>
              </a:lnTo>
              <a:lnTo>
                <a:pt x="8550" y="6382"/>
              </a:lnTo>
              <a:lnTo>
                <a:pt x="9722" y="1887"/>
              </a:lnTo>
              <a:lnTo>
                <a:pt x="11462" y="4342"/>
              </a:lnTo>
              <a:close/>
            </a:path>
          </a:pathLst>
        </a:custGeom>
        <a:solidFill>
          <a:srgbClr val="FFFF00"/>
        </a:solidFill>
        <a:ln w="38100">
          <a:solidFill>
            <a:srgbClr val="F2F2F2"/>
          </a:solidFill>
          <a:miter lim="800000"/>
          <a:headEnd/>
          <a:tailEnd/>
        </a:ln>
        <a:effectLst>
          <a:outerShdw dist="28398" dir="3806097" algn="ctr" rotWithShape="0">
            <a:srgbClr val="974706">
              <a:alpha val="50000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38100</xdr:colOff>
      <xdr:row>45</xdr:row>
      <xdr:rowOff>100012</xdr:rowOff>
    </xdr:from>
    <xdr:to>
      <xdr:col>17</xdr:col>
      <xdr:colOff>361950</xdr:colOff>
      <xdr:row>59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14</xdr:row>
      <xdr:rowOff>133350</xdr:rowOff>
    </xdr:from>
    <xdr:to>
      <xdr:col>16</xdr:col>
      <xdr:colOff>695325</xdr:colOff>
      <xdr:row>29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6"/>
  <sheetViews>
    <sheetView showGridLines="0" tabSelected="1" workbookViewId="0">
      <selection activeCell="U26" sqref="U26"/>
    </sheetView>
  </sheetViews>
  <sheetFormatPr defaultRowHeight="15" x14ac:dyDescent="0.25"/>
  <cols>
    <col min="1" max="1" width="5.5703125" bestFit="1" customWidth="1"/>
    <col min="2" max="2" width="20.85546875" bestFit="1" customWidth="1"/>
    <col min="3" max="3" width="4.140625" bestFit="1" customWidth="1"/>
    <col min="4" max="4" width="4.5703125" bestFit="1" customWidth="1"/>
    <col min="5" max="5" width="6.28515625" bestFit="1" customWidth="1"/>
    <col min="6" max="6" width="5.140625" bestFit="1" customWidth="1"/>
    <col min="7" max="7" width="7.28515625" bestFit="1" customWidth="1"/>
    <col min="8" max="8" width="10.5703125" customWidth="1"/>
    <col min="9" max="9" width="4.85546875" bestFit="1" customWidth="1"/>
    <col min="10" max="10" width="6.28515625" bestFit="1" customWidth="1"/>
    <col min="11" max="11" width="5.7109375" bestFit="1" customWidth="1"/>
    <col min="12" max="12" width="4" bestFit="1" customWidth="1"/>
    <col min="13" max="14" width="6.5703125" bestFit="1" customWidth="1"/>
    <col min="15" max="15" width="12" bestFit="1" customWidth="1"/>
    <col min="16" max="16" width="7.140625" bestFit="1" customWidth="1"/>
    <col min="17" max="17" width="10.5703125" bestFit="1" customWidth="1"/>
    <col min="23" max="23" width="22.42578125" bestFit="1" customWidth="1"/>
  </cols>
  <sheetData>
    <row r="1" spans="1:23" ht="65.2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23" s="30" customFormat="1" ht="18.75" x14ac:dyDescent="0.3">
      <c r="A2" s="40" t="s">
        <v>39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25">
      <c r="A3" s="42" t="s">
        <v>72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9"/>
      <c r="S3" s="39"/>
      <c r="T3" s="39"/>
      <c r="U3" s="39"/>
      <c r="V3" s="39"/>
      <c r="W3" s="39"/>
    </row>
    <row r="4" spans="1:23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39"/>
      <c r="S4" s="39"/>
      <c r="T4" s="39"/>
      <c r="U4" s="39"/>
      <c r="V4" s="39"/>
      <c r="W4" s="39"/>
    </row>
    <row r="5" spans="1:23" s="4" customFormat="1" ht="217.5" x14ac:dyDescent="0.25">
      <c r="A5" s="20" t="s">
        <v>0</v>
      </c>
      <c r="B5" s="20" t="s">
        <v>1</v>
      </c>
      <c r="C5" s="20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0" t="s">
        <v>8</v>
      </c>
      <c r="J5" s="20" t="s">
        <v>9</v>
      </c>
      <c r="K5" s="20" t="s">
        <v>10</v>
      </c>
      <c r="L5" s="20" t="s">
        <v>11</v>
      </c>
      <c r="M5" s="20" t="s">
        <v>12</v>
      </c>
      <c r="N5" s="20" t="s">
        <v>13</v>
      </c>
      <c r="O5" s="20" t="s">
        <v>38</v>
      </c>
      <c r="P5" s="20" t="s">
        <v>15</v>
      </c>
      <c r="Q5" s="20" t="s">
        <v>14</v>
      </c>
      <c r="R5" s="28" t="s">
        <v>47</v>
      </c>
      <c r="S5" s="28" t="s">
        <v>48</v>
      </c>
      <c r="T5" s="28" t="s">
        <v>70</v>
      </c>
      <c r="U5" s="29" t="s">
        <v>69</v>
      </c>
      <c r="V5" s="29" t="s">
        <v>71</v>
      </c>
      <c r="W5" s="21" t="s">
        <v>14</v>
      </c>
    </row>
    <row r="6" spans="1:23" x14ac:dyDescent="0.25">
      <c r="A6" s="2">
        <v>1</v>
      </c>
      <c r="B6" s="1" t="s">
        <v>16</v>
      </c>
      <c r="C6" s="1" t="s">
        <v>36</v>
      </c>
      <c r="D6" s="1">
        <v>25</v>
      </c>
      <c r="E6" s="1">
        <v>74</v>
      </c>
      <c r="F6" s="1">
        <v>58</v>
      </c>
      <c r="G6" s="1">
        <v>36</v>
      </c>
      <c r="H6" s="1">
        <v>48</v>
      </c>
      <c r="I6" s="1">
        <v>56</v>
      </c>
      <c r="J6" s="1">
        <v>96</v>
      </c>
      <c r="K6" s="1">
        <v>74</v>
      </c>
      <c r="L6" s="1">
        <v>88</v>
      </c>
      <c r="M6" s="1">
        <v>74</v>
      </c>
      <c r="N6" s="3">
        <f>SUM(D6:M6)</f>
        <v>629</v>
      </c>
      <c r="O6" s="3">
        <f>AVERAGE(D6:M6)</f>
        <v>62.9</v>
      </c>
      <c r="P6" s="1" t="str">
        <f>IF(O6&gt;=80,"A",IF(O6&gt;=60,"B",IF(O6&gt;=40,"C",IF(O6&gt;=30,"D",IF(O6&lt;30,"F")))))</f>
        <v>B</v>
      </c>
      <c r="Q6" s="1" t="b">
        <f>I5:I6=IF(O6&gt;=60,"EXCELLENT","AVERRAGE")</f>
        <v>0</v>
      </c>
      <c r="R6" s="9">
        <f>SUMIF(E6:M6,"&gt;50")</f>
        <v>520</v>
      </c>
      <c r="S6" s="9">
        <f>COUNTIF(D6:M6,"&gt;50")</f>
        <v>7</v>
      </c>
      <c r="T6" s="9">
        <f>AVERAGE(O6^2*2/100)</f>
        <v>79.128199999999993</v>
      </c>
      <c r="U6" s="27">
        <f>COUNTIF(D6:M6,"&gt;0")</f>
        <v>10</v>
      </c>
      <c r="V6" s="32" t="str">
        <f>IF(,,IF(S6&gt;=5,"EFFICIENT","DELAY"))</f>
        <v>EFFICIENT</v>
      </c>
      <c r="W6" s="22" t="str">
        <f>IF(,,IF(O6&gt;60,"GOOD PERFORMENCE",IF(O6&lt;60,"AVERAGE PERFOMANCE","BAD PERFORMANCE")))</f>
        <v>GOOD PERFORMENCE</v>
      </c>
    </row>
    <row r="7" spans="1:23" x14ac:dyDescent="0.25">
      <c r="A7" s="2">
        <v>2</v>
      </c>
      <c r="B7" s="1" t="s">
        <v>17</v>
      </c>
      <c r="C7" s="1" t="s">
        <v>36</v>
      </c>
      <c r="D7" s="1">
        <v>36</v>
      </c>
      <c r="E7" s="1">
        <v>98</v>
      </c>
      <c r="F7" s="1">
        <v>65</v>
      </c>
      <c r="G7" s="1">
        <v>21</v>
      </c>
      <c r="H7" s="1">
        <v>96</v>
      </c>
      <c r="I7" s="1">
        <v>63</v>
      </c>
      <c r="J7" s="1">
        <v>87</v>
      </c>
      <c r="K7" s="1">
        <v>96</v>
      </c>
      <c r="L7" s="1">
        <v>87</v>
      </c>
      <c r="M7" s="1">
        <v>65</v>
      </c>
      <c r="N7" s="3">
        <f t="shared" ref="N7:N26" si="0">SUM(D7:M7)</f>
        <v>714</v>
      </c>
      <c r="O7" s="3">
        <f t="shared" ref="O7:O45" si="1">AVERAGE(D7:M7)</f>
        <v>71.400000000000006</v>
      </c>
      <c r="P7" s="1" t="str">
        <f t="shared" ref="P7:P45" si="2">IF(O7&gt;=80,"A",IF(O7&gt;=60,"B",IF(O7&gt;=40,"C",IF(O7&gt;=30,"D",IF(O7&lt;30,"F")))))</f>
        <v>B</v>
      </c>
      <c r="Q7" s="1" t="str">
        <f t="shared" ref="Q7:Q45" si="3">IF(O7&gt;=60,"EXCELLENT","AVERRAGE")</f>
        <v>EXCELLENT</v>
      </c>
      <c r="R7" s="9">
        <f t="shared" ref="R7:R45" si="4">SUMIF(E7:M7,"&gt;50")</f>
        <v>657</v>
      </c>
      <c r="S7" s="9">
        <f t="shared" ref="S7:S45" si="5">COUNTIF(D7:M7,"&gt;50")</f>
        <v>8</v>
      </c>
      <c r="T7" s="9">
        <f t="shared" ref="T7:T45" si="6">AVERAGE(O7^2*2/100)</f>
        <v>101.95920000000002</v>
      </c>
      <c r="U7" s="27">
        <f t="shared" ref="U7:U45" si="7">COUNTIF(D7:M7,"&gt;0")</f>
        <v>10</v>
      </c>
      <c r="V7" s="32" t="str">
        <f t="shared" ref="V7:V45" si="8">IF(,,IF(S7&gt;=5,"EFFICIENT","DELAY"))</f>
        <v>EFFICIENT</v>
      </c>
      <c r="W7" s="22" t="str">
        <f t="shared" ref="W7:W45" si="9">IF(,,IF(O7&gt;60,"GOOD PERFORMENCE",IF(O7&lt;60,"AVERAGE PERFOMANCE","BAD PERFORMANCE")))</f>
        <v>GOOD PERFORMENCE</v>
      </c>
    </row>
    <row r="8" spans="1:23" x14ac:dyDescent="0.25">
      <c r="A8" s="2">
        <v>3</v>
      </c>
      <c r="B8" s="1" t="s">
        <v>18</v>
      </c>
      <c r="C8" s="1" t="s">
        <v>36</v>
      </c>
      <c r="D8" s="1">
        <v>69</v>
      </c>
      <c r="E8" s="1">
        <v>85</v>
      </c>
      <c r="F8" s="1">
        <v>24</v>
      </c>
      <c r="G8" s="1">
        <v>74</v>
      </c>
      <c r="H8" s="1">
        <v>58</v>
      </c>
      <c r="I8" s="1">
        <v>25</v>
      </c>
      <c r="J8" s="1">
        <v>89</v>
      </c>
      <c r="K8" s="1">
        <v>55</v>
      </c>
      <c r="L8" s="1">
        <v>87</v>
      </c>
      <c r="M8" s="1">
        <v>26</v>
      </c>
      <c r="N8" s="3">
        <f t="shared" si="0"/>
        <v>592</v>
      </c>
      <c r="O8" s="3">
        <f t="shared" si="1"/>
        <v>59.2</v>
      </c>
      <c r="P8" s="1" t="str">
        <f t="shared" si="2"/>
        <v>C</v>
      </c>
      <c r="Q8" s="1" t="str">
        <f t="shared" si="3"/>
        <v>AVERRAGE</v>
      </c>
      <c r="R8" s="9">
        <f t="shared" si="4"/>
        <v>448</v>
      </c>
      <c r="S8" s="9">
        <f t="shared" si="5"/>
        <v>7</v>
      </c>
      <c r="T8" s="9">
        <f t="shared" si="6"/>
        <v>70.092800000000011</v>
      </c>
      <c r="U8" s="27">
        <f t="shared" si="7"/>
        <v>10</v>
      </c>
      <c r="V8" s="32" t="str">
        <f t="shared" si="8"/>
        <v>EFFICIENT</v>
      </c>
      <c r="W8" s="22" t="str">
        <f t="shared" si="9"/>
        <v>AVERAGE PERFOMANCE</v>
      </c>
    </row>
    <row r="9" spans="1:23" x14ac:dyDescent="0.25">
      <c r="A9" s="2">
        <v>4</v>
      </c>
      <c r="B9" s="1" t="s">
        <v>19</v>
      </c>
      <c r="C9" s="1" t="s">
        <v>36</v>
      </c>
      <c r="D9" s="1">
        <v>87</v>
      </c>
      <c r="E9" s="1">
        <v>45</v>
      </c>
      <c r="F9" s="1">
        <v>45</v>
      </c>
      <c r="G9" s="1">
        <v>45</v>
      </c>
      <c r="H9" s="1">
        <v>45</v>
      </c>
      <c r="I9" s="1">
        <v>45</v>
      </c>
      <c r="J9" s="1">
        <v>45</v>
      </c>
      <c r="K9" s="1">
        <v>15</v>
      </c>
      <c r="L9" s="1">
        <v>14</v>
      </c>
      <c r="M9" s="1">
        <v>12</v>
      </c>
      <c r="N9" s="3">
        <f t="shared" si="0"/>
        <v>398</v>
      </c>
      <c r="O9" s="3">
        <f t="shared" si="1"/>
        <v>39.799999999999997</v>
      </c>
      <c r="P9" s="1" t="str">
        <f t="shared" si="2"/>
        <v>D</v>
      </c>
      <c r="Q9" s="1" t="str">
        <f t="shared" si="3"/>
        <v>AVERRAGE</v>
      </c>
      <c r="R9" s="9">
        <f t="shared" si="4"/>
        <v>0</v>
      </c>
      <c r="S9" s="9">
        <f t="shared" si="5"/>
        <v>1</v>
      </c>
      <c r="T9" s="9">
        <f t="shared" si="6"/>
        <v>31.680799999999994</v>
      </c>
      <c r="U9" s="27">
        <f t="shared" si="7"/>
        <v>10</v>
      </c>
      <c r="V9" s="32" t="str">
        <f t="shared" si="8"/>
        <v>DELAY</v>
      </c>
      <c r="W9" s="22" t="str">
        <f t="shared" si="9"/>
        <v>AVERAGE PERFOMANCE</v>
      </c>
    </row>
    <row r="10" spans="1:23" x14ac:dyDescent="0.25">
      <c r="A10" s="5">
        <v>5</v>
      </c>
      <c r="B10" s="6" t="s">
        <v>20</v>
      </c>
      <c r="C10" s="6" t="s">
        <v>37</v>
      </c>
      <c r="D10" s="6">
        <v>45</v>
      </c>
      <c r="E10" s="6">
        <v>45</v>
      </c>
      <c r="F10" s="6">
        <v>59</v>
      </c>
      <c r="G10" s="6">
        <v>9</v>
      </c>
      <c r="H10" s="6">
        <v>23</v>
      </c>
      <c r="I10" s="6">
        <v>87</v>
      </c>
      <c r="J10" s="6">
        <v>45</v>
      </c>
      <c r="K10" s="6">
        <v>58</v>
      </c>
      <c r="L10" s="6">
        <v>47</v>
      </c>
      <c r="M10" s="6">
        <v>12</v>
      </c>
      <c r="N10" s="7">
        <f t="shared" si="0"/>
        <v>430</v>
      </c>
      <c r="O10" s="7">
        <f t="shared" si="1"/>
        <v>43</v>
      </c>
      <c r="P10" s="6" t="str">
        <f t="shared" si="2"/>
        <v>C</v>
      </c>
      <c r="Q10" s="6" t="str">
        <f t="shared" si="3"/>
        <v>AVERRAGE</v>
      </c>
      <c r="R10" s="10">
        <f t="shared" si="4"/>
        <v>204</v>
      </c>
      <c r="S10" s="10">
        <f t="shared" si="5"/>
        <v>3</v>
      </c>
      <c r="T10" s="10">
        <f t="shared" si="6"/>
        <v>36.979999999999997</v>
      </c>
      <c r="U10" s="27">
        <f t="shared" si="7"/>
        <v>10</v>
      </c>
      <c r="V10" s="32" t="str">
        <f t="shared" si="8"/>
        <v>DELAY</v>
      </c>
      <c r="W10" s="22" t="str">
        <f t="shared" si="9"/>
        <v>AVERAGE PERFOMANCE</v>
      </c>
    </row>
    <row r="11" spans="1:23" x14ac:dyDescent="0.25">
      <c r="A11" s="5">
        <v>6</v>
      </c>
      <c r="B11" s="6" t="s">
        <v>21</v>
      </c>
      <c r="C11" s="6" t="s">
        <v>37</v>
      </c>
      <c r="D11" s="6">
        <v>45</v>
      </c>
      <c r="E11" s="6">
        <v>80</v>
      </c>
      <c r="F11" s="6">
        <v>65</v>
      </c>
      <c r="G11" s="6">
        <v>47</v>
      </c>
      <c r="H11" s="6">
        <v>54</v>
      </c>
      <c r="I11" s="6">
        <v>77</v>
      </c>
      <c r="J11" s="6">
        <v>58</v>
      </c>
      <c r="K11" s="6">
        <v>96</v>
      </c>
      <c r="L11" s="6">
        <v>58</v>
      </c>
      <c r="M11" s="6">
        <v>25</v>
      </c>
      <c r="N11" s="7">
        <f t="shared" si="0"/>
        <v>605</v>
      </c>
      <c r="O11" s="7">
        <f t="shared" si="1"/>
        <v>60.5</v>
      </c>
      <c r="P11" s="6" t="str">
        <f t="shared" si="2"/>
        <v>B</v>
      </c>
      <c r="Q11" s="6" t="str">
        <f t="shared" si="3"/>
        <v>EXCELLENT</v>
      </c>
      <c r="R11" s="10">
        <f t="shared" si="4"/>
        <v>488</v>
      </c>
      <c r="S11" s="10">
        <f t="shared" si="5"/>
        <v>7</v>
      </c>
      <c r="T11" s="10">
        <f t="shared" si="6"/>
        <v>73.204999999999998</v>
      </c>
      <c r="U11" s="27">
        <f t="shared" si="7"/>
        <v>10</v>
      </c>
      <c r="V11" s="32" t="str">
        <f t="shared" si="8"/>
        <v>EFFICIENT</v>
      </c>
      <c r="W11" s="22" t="str">
        <f t="shared" si="9"/>
        <v>GOOD PERFORMENCE</v>
      </c>
    </row>
    <row r="12" spans="1:23" x14ac:dyDescent="0.25">
      <c r="A12" s="5">
        <v>7</v>
      </c>
      <c r="B12" s="6" t="s">
        <v>22</v>
      </c>
      <c r="C12" s="6" t="s">
        <v>37</v>
      </c>
      <c r="D12" s="6">
        <v>46</v>
      </c>
      <c r="E12" s="6">
        <v>70</v>
      </c>
      <c r="F12" s="6">
        <v>25</v>
      </c>
      <c r="G12" s="6">
        <v>25</v>
      </c>
      <c r="H12" s="6">
        <v>20</v>
      </c>
      <c r="I12" s="6">
        <v>20</v>
      </c>
      <c r="J12" s="6">
        <v>23</v>
      </c>
      <c r="K12" s="6">
        <v>41</v>
      </c>
      <c r="L12" s="6">
        <v>6</v>
      </c>
      <c r="M12" s="6">
        <v>12</v>
      </c>
      <c r="N12" s="7">
        <f t="shared" si="0"/>
        <v>288</v>
      </c>
      <c r="O12" s="7">
        <f t="shared" si="1"/>
        <v>28.8</v>
      </c>
      <c r="P12" s="6" t="str">
        <f t="shared" si="2"/>
        <v>F</v>
      </c>
      <c r="Q12" s="6" t="str">
        <f t="shared" si="3"/>
        <v>AVERRAGE</v>
      </c>
      <c r="R12" s="10">
        <f t="shared" si="4"/>
        <v>70</v>
      </c>
      <c r="S12" s="10">
        <f t="shared" si="5"/>
        <v>1</v>
      </c>
      <c r="T12" s="10">
        <f t="shared" si="6"/>
        <v>16.588800000000003</v>
      </c>
      <c r="U12" s="27">
        <f t="shared" si="7"/>
        <v>10</v>
      </c>
      <c r="V12" s="32" t="str">
        <f t="shared" si="8"/>
        <v>DELAY</v>
      </c>
      <c r="W12" s="22" t="str">
        <f t="shared" si="9"/>
        <v>AVERAGE PERFOMANCE</v>
      </c>
    </row>
    <row r="13" spans="1:23" x14ac:dyDescent="0.25">
      <c r="A13" s="5">
        <v>8</v>
      </c>
      <c r="B13" s="6" t="s">
        <v>23</v>
      </c>
      <c r="C13" s="6" t="s">
        <v>37</v>
      </c>
      <c r="D13" s="6">
        <v>41</v>
      </c>
      <c r="E13" s="6">
        <v>90</v>
      </c>
      <c r="F13" s="6">
        <v>47</v>
      </c>
      <c r="G13" s="6">
        <v>36</v>
      </c>
      <c r="H13" s="6">
        <v>85</v>
      </c>
      <c r="I13" s="6">
        <v>88</v>
      </c>
      <c r="J13" s="6">
        <v>69</v>
      </c>
      <c r="K13" s="6">
        <v>74</v>
      </c>
      <c r="L13" s="6">
        <v>47</v>
      </c>
      <c r="M13" s="6">
        <v>85</v>
      </c>
      <c r="N13" s="7">
        <f t="shared" si="0"/>
        <v>662</v>
      </c>
      <c r="O13" s="7">
        <f t="shared" si="1"/>
        <v>66.2</v>
      </c>
      <c r="P13" s="6" t="str">
        <f t="shared" si="2"/>
        <v>B</v>
      </c>
      <c r="Q13" s="6" t="str">
        <f t="shared" si="3"/>
        <v>EXCELLENT</v>
      </c>
      <c r="R13" s="10">
        <f t="shared" si="4"/>
        <v>491</v>
      </c>
      <c r="S13" s="10">
        <f t="shared" si="5"/>
        <v>6</v>
      </c>
      <c r="T13" s="10">
        <f t="shared" si="6"/>
        <v>87.648800000000008</v>
      </c>
      <c r="U13" s="27">
        <f t="shared" si="7"/>
        <v>10</v>
      </c>
      <c r="V13" s="32" t="str">
        <f t="shared" si="8"/>
        <v>EFFICIENT</v>
      </c>
      <c r="W13" s="22" t="str">
        <f t="shared" si="9"/>
        <v>GOOD PERFORMENCE</v>
      </c>
    </row>
    <row r="14" spans="1:23" x14ac:dyDescent="0.25">
      <c r="A14" s="5">
        <v>9</v>
      </c>
      <c r="B14" s="6" t="s">
        <v>24</v>
      </c>
      <c r="C14" s="6" t="s">
        <v>37</v>
      </c>
      <c r="D14" s="6">
        <v>25</v>
      </c>
      <c r="E14" s="6">
        <v>66</v>
      </c>
      <c r="F14" s="6">
        <v>85</v>
      </c>
      <c r="G14" s="6">
        <v>12</v>
      </c>
      <c r="H14" s="6">
        <v>47</v>
      </c>
      <c r="I14" s="6">
        <v>47</v>
      </c>
      <c r="J14" s="6">
        <v>87</v>
      </c>
      <c r="K14" s="6">
        <v>58</v>
      </c>
      <c r="L14" s="6">
        <v>57</v>
      </c>
      <c r="M14" s="6">
        <v>21</v>
      </c>
      <c r="N14" s="7">
        <f t="shared" si="0"/>
        <v>505</v>
      </c>
      <c r="O14" s="7">
        <f t="shared" si="1"/>
        <v>50.5</v>
      </c>
      <c r="P14" s="6" t="str">
        <f t="shared" si="2"/>
        <v>C</v>
      </c>
      <c r="Q14" s="6" t="str">
        <f t="shared" si="3"/>
        <v>AVERRAGE</v>
      </c>
      <c r="R14" s="10">
        <f t="shared" si="4"/>
        <v>353</v>
      </c>
      <c r="S14" s="10">
        <f t="shared" si="5"/>
        <v>5</v>
      </c>
      <c r="T14" s="10">
        <f t="shared" si="6"/>
        <v>51.005000000000003</v>
      </c>
      <c r="U14" s="27">
        <f t="shared" si="7"/>
        <v>10</v>
      </c>
      <c r="V14" s="32" t="str">
        <f t="shared" si="8"/>
        <v>EFFICIENT</v>
      </c>
      <c r="W14" s="22" t="str">
        <f t="shared" si="9"/>
        <v>AVERAGE PERFOMANCE</v>
      </c>
    </row>
    <row r="15" spans="1:23" x14ac:dyDescent="0.25">
      <c r="A15" s="2">
        <v>10</v>
      </c>
      <c r="B15" s="1" t="s">
        <v>25</v>
      </c>
      <c r="C15" s="1" t="s">
        <v>36</v>
      </c>
      <c r="D15" s="1">
        <v>47</v>
      </c>
      <c r="E15" s="1">
        <v>25</v>
      </c>
      <c r="F15" s="1">
        <v>64</v>
      </c>
      <c r="G15" s="1">
        <v>47</v>
      </c>
      <c r="H15" s="1">
        <v>85</v>
      </c>
      <c r="I15" s="1">
        <v>47</v>
      </c>
      <c r="J15" s="1">
        <v>48</v>
      </c>
      <c r="K15" s="1">
        <v>62</v>
      </c>
      <c r="L15" s="1">
        <v>98</v>
      </c>
      <c r="M15" s="1">
        <v>23</v>
      </c>
      <c r="N15" s="3">
        <f t="shared" si="0"/>
        <v>546</v>
      </c>
      <c r="O15" s="3">
        <f t="shared" si="1"/>
        <v>54.6</v>
      </c>
      <c r="P15" s="1" t="str">
        <f t="shared" si="2"/>
        <v>C</v>
      </c>
      <c r="Q15" s="1" t="str">
        <f t="shared" si="3"/>
        <v>AVERRAGE</v>
      </c>
      <c r="R15" s="9">
        <f t="shared" si="4"/>
        <v>309</v>
      </c>
      <c r="S15" s="9">
        <f t="shared" si="5"/>
        <v>4</v>
      </c>
      <c r="T15" s="9">
        <f t="shared" si="6"/>
        <v>59.623200000000004</v>
      </c>
      <c r="U15" s="27">
        <f t="shared" si="7"/>
        <v>10</v>
      </c>
      <c r="V15" s="32" t="str">
        <f t="shared" si="8"/>
        <v>DELAY</v>
      </c>
      <c r="W15" s="22" t="str">
        <f t="shared" si="9"/>
        <v>AVERAGE PERFOMANCE</v>
      </c>
    </row>
    <row r="16" spans="1:23" x14ac:dyDescent="0.25">
      <c r="A16" s="5">
        <v>11</v>
      </c>
      <c r="B16" s="6" t="s">
        <v>26</v>
      </c>
      <c r="C16" s="6" t="s">
        <v>37</v>
      </c>
      <c r="D16" s="6">
        <v>14</v>
      </c>
      <c r="E16" s="6">
        <v>16</v>
      </c>
      <c r="F16" s="6">
        <v>15</v>
      </c>
      <c r="G16" s="6">
        <v>14</v>
      </c>
      <c r="H16" s="6">
        <v>13</v>
      </c>
      <c r="I16" s="6">
        <v>12</v>
      </c>
      <c r="J16" s="6">
        <v>91</v>
      </c>
      <c r="K16" s="6">
        <v>87</v>
      </c>
      <c r="L16" s="6">
        <v>12</v>
      </c>
      <c r="M16" s="6">
        <v>15</v>
      </c>
      <c r="N16" s="7">
        <f t="shared" si="0"/>
        <v>289</v>
      </c>
      <c r="O16" s="7">
        <f t="shared" si="1"/>
        <v>28.9</v>
      </c>
      <c r="P16" s="6" t="str">
        <f t="shared" si="2"/>
        <v>F</v>
      </c>
      <c r="Q16" s="6" t="str">
        <f t="shared" si="3"/>
        <v>AVERRAGE</v>
      </c>
      <c r="R16" s="10">
        <f t="shared" si="4"/>
        <v>178</v>
      </c>
      <c r="S16" s="10">
        <f t="shared" si="5"/>
        <v>2</v>
      </c>
      <c r="T16" s="10">
        <f t="shared" si="6"/>
        <v>16.7042</v>
      </c>
      <c r="U16" s="27">
        <f t="shared" si="7"/>
        <v>10</v>
      </c>
      <c r="V16" s="32" t="str">
        <f t="shared" si="8"/>
        <v>DELAY</v>
      </c>
      <c r="W16" s="22" t="str">
        <f t="shared" si="9"/>
        <v>AVERAGE PERFOMANCE</v>
      </c>
    </row>
    <row r="17" spans="1:23" x14ac:dyDescent="0.25">
      <c r="A17" s="2">
        <v>12</v>
      </c>
      <c r="B17" s="1" t="s">
        <v>27</v>
      </c>
      <c r="C17" s="1" t="s">
        <v>36</v>
      </c>
      <c r="D17" s="1">
        <v>54</v>
      </c>
      <c r="E17" s="1">
        <v>96</v>
      </c>
      <c r="F17" s="1">
        <v>13</v>
      </c>
      <c r="G17" s="1">
        <v>69</v>
      </c>
      <c r="H17" s="1">
        <v>65</v>
      </c>
      <c r="I17" s="1">
        <v>54</v>
      </c>
      <c r="J17" s="1">
        <v>47</v>
      </c>
      <c r="K17" s="1">
        <v>69</v>
      </c>
      <c r="L17" s="1">
        <v>69</v>
      </c>
      <c r="M17" s="1">
        <v>85</v>
      </c>
      <c r="N17" s="3">
        <f t="shared" si="0"/>
        <v>621</v>
      </c>
      <c r="O17" s="3">
        <f t="shared" si="1"/>
        <v>62.1</v>
      </c>
      <c r="P17" s="1" t="str">
        <f t="shared" si="2"/>
        <v>B</v>
      </c>
      <c r="Q17" s="1" t="str">
        <f t="shared" si="3"/>
        <v>EXCELLENT</v>
      </c>
      <c r="R17" s="9">
        <f t="shared" si="4"/>
        <v>507</v>
      </c>
      <c r="S17" s="9">
        <f t="shared" si="5"/>
        <v>8</v>
      </c>
      <c r="T17" s="9">
        <f t="shared" si="6"/>
        <v>77.128200000000007</v>
      </c>
      <c r="U17" s="27">
        <f t="shared" si="7"/>
        <v>10</v>
      </c>
      <c r="V17" s="32" t="str">
        <f t="shared" si="8"/>
        <v>EFFICIENT</v>
      </c>
      <c r="W17" s="22" t="str">
        <f t="shared" si="9"/>
        <v>GOOD PERFORMENCE</v>
      </c>
    </row>
    <row r="18" spans="1:23" x14ac:dyDescent="0.25">
      <c r="A18" s="2">
        <v>13</v>
      </c>
      <c r="B18" s="1" t="s">
        <v>28</v>
      </c>
      <c r="C18" s="1" t="s">
        <v>36</v>
      </c>
      <c r="D18" s="1">
        <v>47</v>
      </c>
      <c r="E18" s="1">
        <v>85</v>
      </c>
      <c r="F18" s="1">
        <v>46</v>
      </c>
      <c r="G18" s="1">
        <v>52</v>
      </c>
      <c r="H18" s="1">
        <v>69</v>
      </c>
      <c r="I18" s="1">
        <v>87</v>
      </c>
      <c r="J18" s="1">
        <v>89</v>
      </c>
      <c r="K18" s="1">
        <v>87</v>
      </c>
      <c r="L18" s="1">
        <v>45</v>
      </c>
      <c r="M18" s="1">
        <v>74</v>
      </c>
      <c r="N18" s="3">
        <f t="shared" si="0"/>
        <v>681</v>
      </c>
      <c r="O18" s="3">
        <f t="shared" si="1"/>
        <v>68.099999999999994</v>
      </c>
      <c r="P18" s="1" t="str">
        <f t="shared" si="2"/>
        <v>B</v>
      </c>
      <c r="Q18" s="1" t="str">
        <f t="shared" si="3"/>
        <v>EXCELLENT</v>
      </c>
      <c r="R18" s="9">
        <f t="shared" si="4"/>
        <v>543</v>
      </c>
      <c r="S18" s="9">
        <f t="shared" si="5"/>
        <v>7</v>
      </c>
      <c r="T18" s="9">
        <f t="shared" si="6"/>
        <v>92.752199999999988</v>
      </c>
      <c r="U18" s="27">
        <f t="shared" si="7"/>
        <v>10</v>
      </c>
      <c r="V18" s="32" t="str">
        <f t="shared" si="8"/>
        <v>EFFICIENT</v>
      </c>
      <c r="W18" s="22" t="str">
        <f t="shared" si="9"/>
        <v>GOOD PERFORMENCE</v>
      </c>
    </row>
    <row r="19" spans="1:23" x14ac:dyDescent="0.25">
      <c r="A19" s="5">
        <v>14</v>
      </c>
      <c r="B19" s="6" t="s">
        <v>29</v>
      </c>
      <c r="C19" s="6" t="s">
        <v>37</v>
      </c>
      <c r="D19" s="6">
        <v>89</v>
      </c>
      <c r="E19" s="6">
        <v>47</v>
      </c>
      <c r="F19" s="6">
        <v>79</v>
      </c>
      <c r="G19" s="6">
        <v>96</v>
      </c>
      <c r="H19" s="6">
        <v>98</v>
      </c>
      <c r="I19" s="6">
        <v>75</v>
      </c>
      <c r="J19" s="6">
        <v>87</v>
      </c>
      <c r="K19" s="6">
        <v>87</v>
      </c>
      <c r="L19" s="6">
        <v>87</v>
      </c>
      <c r="M19" s="6">
        <v>85</v>
      </c>
      <c r="N19" s="7">
        <f t="shared" si="0"/>
        <v>830</v>
      </c>
      <c r="O19" s="7">
        <f t="shared" si="1"/>
        <v>83</v>
      </c>
      <c r="P19" s="6" t="str">
        <f t="shared" si="2"/>
        <v>A</v>
      </c>
      <c r="Q19" s="6" t="str">
        <f t="shared" si="3"/>
        <v>EXCELLENT</v>
      </c>
      <c r="R19" s="10">
        <f t="shared" si="4"/>
        <v>694</v>
      </c>
      <c r="S19" s="10">
        <f t="shared" si="5"/>
        <v>9</v>
      </c>
      <c r="T19" s="10">
        <f t="shared" si="6"/>
        <v>137.78</v>
      </c>
      <c r="U19" s="27">
        <f t="shared" si="7"/>
        <v>10</v>
      </c>
      <c r="V19" s="32" t="str">
        <f t="shared" si="8"/>
        <v>EFFICIENT</v>
      </c>
      <c r="W19" s="22" t="str">
        <f t="shared" si="9"/>
        <v>GOOD PERFORMENCE</v>
      </c>
    </row>
    <row r="20" spans="1:23" x14ac:dyDescent="0.25">
      <c r="A20" s="5">
        <v>15</v>
      </c>
      <c r="B20" s="6" t="s">
        <v>30</v>
      </c>
      <c r="C20" s="6" t="s">
        <v>37</v>
      </c>
      <c r="D20" s="6">
        <v>87</v>
      </c>
      <c r="E20" s="6">
        <v>87</v>
      </c>
      <c r="F20" s="6">
        <v>97</v>
      </c>
      <c r="G20" s="6">
        <v>85</v>
      </c>
      <c r="H20" s="6">
        <v>65</v>
      </c>
      <c r="I20" s="6">
        <v>87</v>
      </c>
      <c r="J20" s="6">
        <v>74</v>
      </c>
      <c r="K20" s="6">
        <v>89</v>
      </c>
      <c r="L20" s="6">
        <v>96</v>
      </c>
      <c r="M20" s="6">
        <v>88</v>
      </c>
      <c r="N20" s="7">
        <f t="shared" si="0"/>
        <v>855</v>
      </c>
      <c r="O20" s="7">
        <f t="shared" si="1"/>
        <v>85.5</v>
      </c>
      <c r="P20" s="6" t="str">
        <f t="shared" si="2"/>
        <v>A</v>
      </c>
      <c r="Q20" s="6" t="str">
        <f t="shared" si="3"/>
        <v>EXCELLENT</v>
      </c>
      <c r="R20" s="10">
        <f t="shared" si="4"/>
        <v>768</v>
      </c>
      <c r="S20" s="10">
        <f t="shared" si="5"/>
        <v>10</v>
      </c>
      <c r="T20" s="10">
        <f t="shared" si="6"/>
        <v>146.20500000000001</v>
      </c>
      <c r="U20" s="27">
        <f t="shared" si="7"/>
        <v>10</v>
      </c>
      <c r="V20" s="32" t="str">
        <f t="shared" si="8"/>
        <v>EFFICIENT</v>
      </c>
      <c r="W20" s="22" t="str">
        <f t="shared" si="9"/>
        <v>GOOD PERFORMENCE</v>
      </c>
    </row>
    <row r="21" spans="1:23" x14ac:dyDescent="0.25">
      <c r="A21" s="33">
        <v>16</v>
      </c>
      <c r="B21" s="34" t="s">
        <v>31</v>
      </c>
      <c r="C21" s="34" t="s">
        <v>36</v>
      </c>
      <c r="D21" s="34">
        <v>45</v>
      </c>
      <c r="E21" s="34">
        <v>85</v>
      </c>
      <c r="F21" s="1">
        <v>64</v>
      </c>
      <c r="G21" s="1">
        <v>74</v>
      </c>
      <c r="H21" s="1">
        <v>45</v>
      </c>
      <c r="I21" s="1">
        <v>45</v>
      </c>
      <c r="J21" s="1">
        <v>58</v>
      </c>
      <c r="K21" s="1">
        <v>89</v>
      </c>
      <c r="L21" s="1">
        <v>74</v>
      </c>
      <c r="M21" s="1">
        <v>77</v>
      </c>
      <c r="N21" s="3">
        <f t="shared" si="0"/>
        <v>656</v>
      </c>
      <c r="O21" s="3">
        <f t="shared" si="1"/>
        <v>65.599999999999994</v>
      </c>
      <c r="P21" s="1" t="str">
        <f t="shared" si="2"/>
        <v>B</v>
      </c>
      <c r="Q21" s="1" t="str">
        <f t="shared" si="3"/>
        <v>EXCELLENT</v>
      </c>
      <c r="R21" s="9">
        <f t="shared" si="4"/>
        <v>521</v>
      </c>
      <c r="S21" s="9">
        <f t="shared" si="5"/>
        <v>7</v>
      </c>
      <c r="T21" s="9">
        <f t="shared" si="6"/>
        <v>86.0672</v>
      </c>
      <c r="U21" s="27">
        <f t="shared" si="7"/>
        <v>10</v>
      </c>
      <c r="V21" s="32" t="str">
        <f t="shared" si="8"/>
        <v>EFFICIENT</v>
      </c>
      <c r="W21" s="22" t="str">
        <f t="shared" si="9"/>
        <v>GOOD PERFORMENCE</v>
      </c>
    </row>
    <row r="22" spans="1:23" x14ac:dyDescent="0.25">
      <c r="A22" s="33">
        <v>17</v>
      </c>
      <c r="B22" s="34" t="s">
        <v>32</v>
      </c>
      <c r="C22" s="34" t="s">
        <v>36</v>
      </c>
      <c r="D22" s="34">
        <v>78</v>
      </c>
      <c r="E22" s="34">
        <v>6</v>
      </c>
      <c r="F22" s="1">
        <v>31</v>
      </c>
      <c r="G22" s="1">
        <v>98</v>
      </c>
      <c r="H22" s="1">
        <v>54</v>
      </c>
      <c r="I22" s="1">
        <v>87</v>
      </c>
      <c r="J22" s="1">
        <v>85</v>
      </c>
      <c r="K22" s="1">
        <v>74</v>
      </c>
      <c r="L22" s="1">
        <v>85</v>
      </c>
      <c r="M22" s="1">
        <v>99</v>
      </c>
      <c r="N22" s="3">
        <f t="shared" si="0"/>
        <v>697</v>
      </c>
      <c r="O22" s="3">
        <f t="shared" si="1"/>
        <v>69.7</v>
      </c>
      <c r="P22" s="1" t="str">
        <f t="shared" si="2"/>
        <v>B</v>
      </c>
      <c r="Q22" s="1" t="str">
        <f t="shared" si="3"/>
        <v>EXCELLENT</v>
      </c>
      <c r="R22" s="9">
        <f t="shared" si="4"/>
        <v>582</v>
      </c>
      <c r="S22" s="9">
        <f t="shared" si="5"/>
        <v>8</v>
      </c>
      <c r="T22" s="9">
        <f t="shared" si="6"/>
        <v>97.161799999999999</v>
      </c>
      <c r="U22" s="27">
        <f t="shared" si="7"/>
        <v>10</v>
      </c>
      <c r="V22" s="32" t="str">
        <f t="shared" si="8"/>
        <v>EFFICIENT</v>
      </c>
      <c r="W22" s="22" t="str">
        <f t="shared" si="9"/>
        <v>GOOD PERFORMENCE</v>
      </c>
    </row>
    <row r="23" spans="1:23" x14ac:dyDescent="0.25">
      <c r="A23" s="33">
        <v>18</v>
      </c>
      <c r="B23" s="34" t="s">
        <v>33</v>
      </c>
      <c r="C23" s="34" t="s">
        <v>36</v>
      </c>
      <c r="D23" s="34">
        <v>54</v>
      </c>
      <c r="E23" s="34">
        <v>36</v>
      </c>
      <c r="F23" s="1">
        <v>23</v>
      </c>
      <c r="G23" s="1">
        <v>56</v>
      </c>
      <c r="H23" s="1">
        <v>87</v>
      </c>
      <c r="I23" s="1">
        <v>25</v>
      </c>
      <c r="J23" s="1">
        <v>96</v>
      </c>
      <c r="K23" s="1">
        <v>85</v>
      </c>
      <c r="L23" s="1">
        <v>71</v>
      </c>
      <c r="M23" s="1">
        <v>65</v>
      </c>
      <c r="N23" s="3">
        <f t="shared" si="0"/>
        <v>598</v>
      </c>
      <c r="O23" s="3">
        <f t="shared" si="1"/>
        <v>59.8</v>
      </c>
      <c r="P23" s="1" t="str">
        <f t="shared" si="2"/>
        <v>C</v>
      </c>
      <c r="Q23" s="1" t="str">
        <f t="shared" si="3"/>
        <v>AVERRAGE</v>
      </c>
      <c r="R23" s="9">
        <f t="shared" si="4"/>
        <v>460</v>
      </c>
      <c r="S23" s="9">
        <f t="shared" si="5"/>
        <v>7</v>
      </c>
      <c r="T23" s="9">
        <f t="shared" si="6"/>
        <v>71.520799999999994</v>
      </c>
      <c r="U23" s="27">
        <f t="shared" si="7"/>
        <v>10</v>
      </c>
      <c r="V23" s="32" t="str">
        <f t="shared" si="8"/>
        <v>EFFICIENT</v>
      </c>
      <c r="W23" s="22" t="str">
        <f t="shared" si="9"/>
        <v>AVERAGE PERFOMANCE</v>
      </c>
    </row>
    <row r="24" spans="1:23" x14ac:dyDescent="0.25">
      <c r="A24" s="33">
        <v>19</v>
      </c>
      <c r="B24" s="34" t="s">
        <v>34</v>
      </c>
      <c r="C24" s="34" t="s">
        <v>37</v>
      </c>
      <c r="D24" s="34">
        <v>74</v>
      </c>
      <c r="E24" s="34">
        <v>25</v>
      </c>
      <c r="F24" s="6">
        <v>65</v>
      </c>
      <c r="G24" s="6">
        <v>54</v>
      </c>
      <c r="H24" s="6">
        <v>47</v>
      </c>
      <c r="I24" s="6">
        <v>63</v>
      </c>
      <c r="J24" s="6">
        <v>85</v>
      </c>
      <c r="K24" s="6">
        <v>62</v>
      </c>
      <c r="L24" s="6">
        <v>93</v>
      </c>
      <c r="M24" s="6">
        <v>66</v>
      </c>
      <c r="N24" s="7">
        <f t="shared" si="0"/>
        <v>634</v>
      </c>
      <c r="O24" s="7">
        <f t="shared" si="1"/>
        <v>63.4</v>
      </c>
      <c r="P24" s="6" t="str">
        <f t="shared" si="2"/>
        <v>B</v>
      </c>
      <c r="Q24" s="25" t="str">
        <f t="shared" si="3"/>
        <v>EXCELLENT</v>
      </c>
      <c r="R24" s="26">
        <f t="shared" si="4"/>
        <v>488</v>
      </c>
      <c r="S24" s="26">
        <f t="shared" si="5"/>
        <v>8</v>
      </c>
      <c r="T24" s="26">
        <f t="shared" si="6"/>
        <v>80.391199999999998</v>
      </c>
      <c r="U24" s="27">
        <f t="shared" si="7"/>
        <v>10</v>
      </c>
      <c r="V24" s="32" t="str">
        <f t="shared" si="8"/>
        <v>EFFICIENT</v>
      </c>
      <c r="W24" s="22" t="str">
        <f t="shared" si="9"/>
        <v>GOOD PERFORMENCE</v>
      </c>
    </row>
    <row r="25" spans="1:23" x14ac:dyDescent="0.25">
      <c r="A25" s="33">
        <v>20</v>
      </c>
      <c r="B25" s="34" t="s">
        <v>35</v>
      </c>
      <c r="C25" s="34" t="s">
        <v>36</v>
      </c>
      <c r="D25" s="34">
        <v>69</v>
      </c>
      <c r="E25" s="34">
        <v>14</v>
      </c>
      <c r="F25" s="1">
        <v>47</v>
      </c>
      <c r="G25" s="1">
        <v>78</v>
      </c>
      <c r="H25" s="1">
        <v>35</v>
      </c>
      <c r="I25" s="1">
        <v>96</v>
      </c>
      <c r="J25" s="1">
        <v>74</v>
      </c>
      <c r="K25" s="1">
        <v>39</v>
      </c>
      <c r="L25" s="1">
        <v>82</v>
      </c>
      <c r="M25" s="1">
        <v>87</v>
      </c>
      <c r="N25" s="3">
        <f t="shared" si="0"/>
        <v>621</v>
      </c>
      <c r="O25" s="23">
        <f t="shared" si="1"/>
        <v>62.1</v>
      </c>
      <c r="P25" s="24" t="str">
        <f t="shared" si="2"/>
        <v>B</v>
      </c>
      <c r="Q25" s="25" t="str">
        <f t="shared" si="3"/>
        <v>EXCELLENT</v>
      </c>
      <c r="R25" s="26">
        <f t="shared" si="4"/>
        <v>417</v>
      </c>
      <c r="S25" s="26">
        <f t="shared" si="5"/>
        <v>6</v>
      </c>
      <c r="T25" s="26">
        <f t="shared" si="6"/>
        <v>77.128200000000007</v>
      </c>
      <c r="U25" s="27">
        <f t="shared" si="7"/>
        <v>10</v>
      </c>
      <c r="V25" s="32" t="str">
        <f t="shared" si="8"/>
        <v>EFFICIENT</v>
      </c>
      <c r="W25" s="22" t="str">
        <f t="shared" si="9"/>
        <v>GOOD PERFORMENCE</v>
      </c>
    </row>
    <row r="26" spans="1:23" x14ac:dyDescent="0.25">
      <c r="A26" s="35">
        <v>21</v>
      </c>
      <c r="B26" s="36" t="s">
        <v>49</v>
      </c>
      <c r="C26" s="37" t="s">
        <v>36</v>
      </c>
      <c r="D26" s="38">
        <v>54</v>
      </c>
      <c r="E26" s="38">
        <v>65</v>
      </c>
      <c r="F26" s="31">
        <v>87</v>
      </c>
      <c r="G26" s="31">
        <v>87</v>
      </c>
      <c r="H26" s="31">
        <v>54</v>
      </c>
      <c r="I26" s="31">
        <v>67</v>
      </c>
      <c r="J26" s="31">
        <v>22</v>
      </c>
      <c r="K26" s="31">
        <v>7</v>
      </c>
      <c r="L26" s="31">
        <v>54</v>
      </c>
      <c r="M26" s="31">
        <v>32</v>
      </c>
      <c r="N26" s="31">
        <f t="shared" si="0"/>
        <v>529</v>
      </c>
      <c r="O26" s="23">
        <f t="shared" si="1"/>
        <v>52.9</v>
      </c>
      <c r="P26" s="24" t="str">
        <f t="shared" si="2"/>
        <v>C</v>
      </c>
      <c r="Q26" s="25" t="str">
        <f t="shared" si="3"/>
        <v>AVERRAGE</v>
      </c>
      <c r="R26" s="26">
        <f t="shared" si="4"/>
        <v>414</v>
      </c>
      <c r="S26" s="26">
        <f t="shared" si="5"/>
        <v>7</v>
      </c>
      <c r="T26" s="26">
        <f t="shared" si="6"/>
        <v>55.968199999999996</v>
      </c>
      <c r="U26" s="27">
        <f t="shared" si="7"/>
        <v>10</v>
      </c>
      <c r="V26" s="32" t="str">
        <f t="shared" si="8"/>
        <v>EFFICIENT</v>
      </c>
      <c r="W26" s="22" t="str">
        <f t="shared" si="9"/>
        <v>AVERAGE PERFOMANCE</v>
      </c>
    </row>
    <row r="27" spans="1:23" x14ac:dyDescent="0.25">
      <c r="A27" s="35">
        <v>22</v>
      </c>
      <c r="B27" s="36" t="s">
        <v>50</v>
      </c>
      <c r="C27" s="37" t="s">
        <v>36</v>
      </c>
      <c r="D27" s="38">
        <v>45</v>
      </c>
      <c r="E27" s="38">
        <v>98</v>
      </c>
      <c r="F27" s="31">
        <v>65</v>
      </c>
      <c r="G27" s="31">
        <v>45</v>
      </c>
      <c r="H27" s="31">
        <v>65</v>
      </c>
      <c r="I27" s="31">
        <v>45</v>
      </c>
      <c r="J27" s="31">
        <v>34</v>
      </c>
      <c r="K27" s="31">
        <v>67</v>
      </c>
      <c r="L27" s="31"/>
      <c r="M27" s="31">
        <v>43</v>
      </c>
      <c r="N27" s="31"/>
      <c r="O27" s="23">
        <f t="shared" si="1"/>
        <v>56.333333333333336</v>
      </c>
      <c r="P27" s="24" t="str">
        <f t="shared" si="2"/>
        <v>C</v>
      </c>
      <c r="Q27" s="25" t="str">
        <f t="shared" si="3"/>
        <v>AVERRAGE</v>
      </c>
      <c r="R27" s="26">
        <f t="shared" si="4"/>
        <v>295</v>
      </c>
      <c r="S27" s="26">
        <f t="shared" si="5"/>
        <v>4</v>
      </c>
      <c r="T27" s="26">
        <f t="shared" si="6"/>
        <v>63.468888888888898</v>
      </c>
      <c r="U27" s="27">
        <f t="shared" si="7"/>
        <v>9</v>
      </c>
      <c r="V27" s="32" t="str">
        <f t="shared" si="8"/>
        <v>DELAY</v>
      </c>
      <c r="W27" s="22" t="str">
        <f t="shared" si="9"/>
        <v>AVERAGE PERFOMANCE</v>
      </c>
    </row>
    <row r="28" spans="1:23" x14ac:dyDescent="0.25">
      <c r="A28" s="35">
        <v>23</v>
      </c>
      <c r="B28" s="36" t="s">
        <v>51</v>
      </c>
      <c r="C28" s="37" t="s">
        <v>36</v>
      </c>
      <c r="D28" s="38">
        <v>43</v>
      </c>
      <c r="E28" s="38">
        <v>89</v>
      </c>
      <c r="F28" s="31">
        <v>54</v>
      </c>
      <c r="G28" s="31">
        <v>43</v>
      </c>
      <c r="H28" s="31">
        <v>43</v>
      </c>
      <c r="I28" s="31">
        <v>43</v>
      </c>
      <c r="J28" s="31">
        <v>34</v>
      </c>
      <c r="K28" s="31">
        <v>23</v>
      </c>
      <c r="L28" s="31">
        <v>45</v>
      </c>
      <c r="M28" s="31">
        <v>22</v>
      </c>
      <c r="N28" s="31">
        <v>56</v>
      </c>
      <c r="O28" s="23">
        <f t="shared" si="1"/>
        <v>43.9</v>
      </c>
      <c r="P28" s="24" t="str">
        <f t="shared" si="2"/>
        <v>C</v>
      </c>
      <c r="Q28" s="25" t="str">
        <f t="shared" si="3"/>
        <v>AVERRAGE</v>
      </c>
      <c r="R28" s="26">
        <f t="shared" si="4"/>
        <v>143</v>
      </c>
      <c r="S28" s="26">
        <f t="shared" si="5"/>
        <v>2</v>
      </c>
      <c r="T28" s="26">
        <f t="shared" si="6"/>
        <v>38.544199999999996</v>
      </c>
      <c r="U28" s="27">
        <f t="shared" si="7"/>
        <v>10</v>
      </c>
      <c r="V28" s="32" t="str">
        <f t="shared" si="8"/>
        <v>DELAY</v>
      </c>
      <c r="W28" s="22" t="str">
        <f t="shared" si="9"/>
        <v>AVERAGE PERFOMANCE</v>
      </c>
    </row>
    <row r="29" spans="1:23" x14ac:dyDescent="0.25">
      <c r="A29" s="35">
        <v>24</v>
      </c>
      <c r="B29" s="36" t="s">
        <v>52</v>
      </c>
      <c r="C29" s="37" t="s">
        <v>37</v>
      </c>
      <c r="D29" s="38">
        <v>2</v>
      </c>
      <c r="E29" s="38">
        <v>43</v>
      </c>
      <c r="F29" s="31">
        <v>43</v>
      </c>
      <c r="G29" s="31">
        <v>55</v>
      </c>
      <c r="H29" s="31">
        <v>23</v>
      </c>
      <c r="I29" s="31">
        <v>67</v>
      </c>
      <c r="J29" s="31">
        <v>67</v>
      </c>
      <c r="K29" s="31">
        <v>46</v>
      </c>
      <c r="L29" s="31">
        <v>34</v>
      </c>
      <c r="M29" s="31">
        <v>1</v>
      </c>
      <c r="N29" s="31">
        <v>34</v>
      </c>
      <c r="O29" s="23">
        <f t="shared" si="1"/>
        <v>38.1</v>
      </c>
      <c r="P29" s="24" t="str">
        <f t="shared" si="2"/>
        <v>D</v>
      </c>
      <c r="Q29" s="25" t="str">
        <f t="shared" si="3"/>
        <v>AVERRAGE</v>
      </c>
      <c r="R29" s="26">
        <f t="shared" si="4"/>
        <v>189</v>
      </c>
      <c r="S29" s="26">
        <f t="shared" si="5"/>
        <v>3</v>
      </c>
      <c r="T29" s="26">
        <f t="shared" si="6"/>
        <v>29.032200000000003</v>
      </c>
      <c r="U29" s="27">
        <f t="shared" si="7"/>
        <v>10</v>
      </c>
      <c r="V29" s="32" t="str">
        <f t="shared" si="8"/>
        <v>DELAY</v>
      </c>
      <c r="W29" s="22" t="str">
        <f t="shared" si="9"/>
        <v>AVERAGE PERFOMANCE</v>
      </c>
    </row>
    <row r="30" spans="1:23" x14ac:dyDescent="0.25">
      <c r="A30" s="35">
        <v>25</v>
      </c>
      <c r="B30" s="36" t="s">
        <v>53</v>
      </c>
      <c r="C30" s="37" t="s">
        <v>36</v>
      </c>
      <c r="D30" s="38">
        <v>24</v>
      </c>
      <c r="E30" s="38">
        <v>65</v>
      </c>
      <c r="F30" s="31">
        <v>32</v>
      </c>
      <c r="G30" s="31">
        <v>8</v>
      </c>
      <c r="H30" s="31">
        <v>34</v>
      </c>
      <c r="I30" s="31">
        <v>43</v>
      </c>
      <c r="J30" s="31">
        <v>23</v>
      </c>
      <c r="K30" s="31">
        <v>32</v>
      </c>
      <c r="L30" s="31"/>
      <c r="M30" s="31"/>
      <c r="N30" s="31">
        <v>42</v>
      </c>
      <c r="O30" s="23">
        <f t="shared" si="1"/>
        <v>32.625</v>
      </c>
      <c r="P30" s="24" t="str">
        <f t="shared" si="2"/>
        <v>D</v>
      </c>
      <c r="Q30" s="25" t="str">
        <f t="shared" si="3"/>
        <v>AVERRAGE</v>
      </c>
      <c r="R30" s="26">
        <f t="shared" si="4"/>
        <v>65</v>
      </c>
      <c r="S30" s="26">
        <f t="shared" si="5"/>
        <v>1</v>
      </c>
      <c r="T30" s="26">
        <f t="shared" si="6"/>
        <v>21.287812500000001</v>
      </c>
      <c r="U30" s="27">
        <f t="shared" si="7"/>
        <v>8</v>
      </c>
      <c r="V30" s="32" t="str">
        <f t="shared" si="8"/>
        <v>DELAY</v>
      </c>
      <c r="W30" s="22" t="str">
        <f t="shared" si="9"/>
        <v>AVERAGE PERFOMANCE</v>
      </c>
    </row>
    <row r="31" spans="1:23" x14ac:dyDescent="0.25">
      <c r="A31" s="35">
        <v>26</v>
      </c>
      <c r="B31" s="36" t="s">
        <v>54</v>
      </c>
      <c r="C31" s="37" t="s">
        <v>36</v>
      </c>
      <c r="D31" s="38">
        <v>57</v>
      </c>
      <c r="E31" s="38">
        <v>8</v>
      </c>
      <c r="F31" s="31">
        <v>21</v>
      </c>
      <c r="G31" s="31">
        <v>67</v>
      </c>
      <c r="H31" s="31">
        <v>36</v>
      </c>
      <c r="I31" s="31">
        <v>56</v>
      </c>
      <c r="J31" s="31">
        <v>8</v>
      </c>
      <c r="K31" s="31">
        <v>54</v>
      </c>
      <c r="L31" s="31">
        <v>45</v>
      </c>
      <c r="M31" s="31"/>
      <c r="N31" s="31">
        <v>17</v>
      </c>
      <c r="O31" s="23">
        <f t="shared" si="1"/>
        <v>39.111111111111114</v>
      </c>
      <c r="P31" s="24" t="str">
        <f t="shared" si="2"/>
        <v>D</v>
      </c>
      <c r="Q31" s="25" t="str">
        <f t="shared" si="3"/>
        <v>AVERRAGE</v>
      </c>
      <c r="R31" s="26">
        <f t="shared" si="4"/>
        <v>177</v>
      </c>
      <c r="S31" s="26">
        <f t="shared" si="5"/>
        <v>4</v>
      </c>
      <c r="T31" s="26">
        <f t="shared" si="6"/>
        <v>30.593580246913586</v>
      </c>
      <c r="U31" s="27">
        <f t="shared" si="7"/>
        <v>9</v>
      </c>
      <c r="V31" s="32" t="str">
        <f t="shared" si="8"/>
        <v>DELAY</v>
      </c>
      <c r="W31" s="22" t="str">
        <f t="shared" si="9"/>
        <v>AVERAGE PERFOMANCE</v>
      </c>
    </row>
    <row r="32" spans="1:23" x14ac:dyDescent="0.25">
      <c r="A32" s="35">
        <v>27</v>
      </c>
      <c r="B32" s="36" t="s">
        <v>55</v>
      </c>
      <c r="C32" s="37" t="s">
        <v>36</v>
      </c>
      <c r="D32" s="38">
        <v>78</v>
      </c>
      <c r="E32" s="38">
        <v>67</v>
      </c>
      <c r="F32" s="16">
        <v>12</v>
      </c>
      <c r="G32" s="16">
        <v>34</v>
      </c>
      <c r="H32" s="16">
        <v>38</v>
      </c>
      <c r="I32" s="16">
        <v>32</v>
      </c>
      <c r="J32" s="16">
        <v>65</v>
      </c>
      <c r="K32" s="16">
        <v>90</v>
      </c>
      <c r="L32" s="16">
        <v>5</v>
      </c>
      <c r="M32" s="16">
        <v>45</v>
      </c>
      <c r="N32" s="16">
        <v>15</v>
      </c>
      <c r="O32" s="23">
        <f t="shared" si="1"/>
        <v>46.6</v>
      </c>
      <c r="P32" s="24" t="str">
        <f t="shared" si="2"/>
        <v>C</v>
      </c>
      <c r="Q32" s="25" t="str">
        <f t="shared" si="3"/>
        <v>AVERRAGE</v>
      </c>
      <c r="R32" s="26">
        <f t="shared" si="4"/>
        <v>222</v>
      </c>
      <c r="S32" s="26">
        <f t="shared" si="5"/>
        <v>4</v>
      </c>
      <c r="T32" s="26">
        <f t="shared" si="6"/>
        <v>43.431199999999997</v>
      </c>
      <c r="U32" s="27">
        <f t="shared" si="7"/>
        <v>10</v>
      </c>
      <c r="V32" s="32" t="str">
        <f t="shared" si="8"/>
        <v>DELAY</v>
      </c>
      <c r="W32" s="22" t="str">
        <f t="shared" si="9"/>
        <v>AVERAGE PERFOMANCE</v>
      </c>
    </row>
    <row r="33" spans="1:23" x14ac:dyDescent="0.25">
      <c r="A33" s="35">
        <v>28</v>
      </c>
      <c r="B33" s="36" t="s">
        <v>56</v>
      </c>
      <c r="C33" s="37" t="s">
        <v>37</v>
      </c>
      <c r="D33" s="38">
        <v>54</v>
      </c>
      <c r="E33" s="38">
        <v>45</v>
      </c>
      <c r="F33" s="16">
        <v>34</v>
      </c>
      <c r="G33" s="16">
        <v>44</v>
      </c>
      <c r="H33" s="16">
        <v>69</v>
      </c>
      <c r="I33" s="16">
        <v>45</v>
      </c>
      <c r="J33" s="16">
        <v>32</v>
      </c>
      <c r="K33" s="16">
        <v>42</v>
      </c>
      <c r="L33" s="16">
        <v>23</v>
      </c>
      <c r="M33" s="16">
        <v>4</v>
      </c>
      <c r="N33" s="16">
        <v>14</v>
      </c>
      <c r="O33" s="23">
        <f t="shared" si="1"/>
        <v>39.200000000000003</v>
      </c>
      <c r="P33" s="24" t="str">
        <f t="shared" si="2"/>
        <v>D</v>
      </c>
      <c r="Q33" s="25" t="str">
        <f t="shared" si="3"/>
        <v>AVERRAGE</v>
      </c>
      <c r="R33" s="26">
        <f t="shared" si="4"/>
        <v>69</v>
      </c>
      <c r="S33" s="26">
        <f t="shared" si="5"/>
        <v>2</v>
      </c>
      <c r="T33" s="26">
        <f t="shared" si="6"/>
        <v>30.732800000000008</v>
      </c>
      <c r="U33" s="27">
        <f t="shared" si="7"/>
        <v>10</v>
      </c>
      <c r="V33" s="32" t="str">
        <f t="shared" si="8"/>
        <v>DELAY</v>
      </c>
      <c r="W33" s="22" t="str">
        <f t="shared" si="9"/>
        <v>AVERAGE PERFOMANCE</v>
      </c>
    </row>
    <row r="34" spans="1:23" x14ac:dyDescent="0.25">
      <c r="A34" s="35">
        <v>29</v>
      </c>
      <c r="B34" s="36" t="s">
        <v>57</v>
      </c>
      <c r="C34" s="37" t="s">
        <v>37</v>
      </c>
      <c r="D34" s="38">
        <v>34</v>
      </c>
      <c r="E34" s="38">
        <v>54</v>
      </c>
      <c r="F34" s="16">
        <v>56</v>
      </c>
      <c r="G34" s="16">
        <v>8</v>
      </c>
      <c r="H34" s="16">
        <v>64</v>
      </c>
      <c r="I34" s="16">
        <v>43</v>
      </c>
      <c r="J34" s="16">
        <v>56</v>
      </c>
      <c r="K34" s="16">
        <v>98</v>
      </c>
      <c r="L34" s="16">
        <v>56</v>
      </c>
      <c r="M34" s="16">
        <v>67</v>
      </c>
      <c r="N34" s="16">
        <v>24</v>
      </c>
      <c r="O34" s="23">
        <f t="shared" si="1"/>
        <v>53.6</v>
      </c>
      <c r="P34" s="24" t="str">
        <f t="shared" si="2"/>
        <v>C</v>
      </c>
      <c r="Q34" s="25" t="str">
        <f t="shared" si="3"/>
        <v>AVERRAGE</v>
      </c>
      <c r="R34" s="26">
        <f t="shared" si="4"/>
        <v>451</v>
      </c>
      <c r="S34" s="26">
        <f t="shared" si="5"/>
        <v>7</v>
      </c>
      <c r="T34" s="26">
        <f t="shared" si="6"/>
        <v>57.459200000000003</v>
      </c>
      <c r="U34" s="27">
        <f t="shared" si="7"/>
        <v>10</v>
      </c>
      <c r="V34" s="32" t="str">
        <f t="shared" si="8"/>
        <v>EFFICIENT</v>
      </c>
      <c r="W34" s="22" t="str">
        <f t="shared" si="9"/>
        <v>AVERAGE PERFOMANCE</v>
      </c>
    </row>
    <row r="35" spans="1:23" x14ac:dyDescent="0.25">
      <c r="A35" s="11">
        <v>30</v>
      </c>
      <c r="B35" s="12" t="s">
        <v>58</v>
      </c>
      <c r="C35" s="17" t="s">
        <v>37</v>
      </c>
      <c r="D35" s="13">
        <v>6</v>
      </c>
      <c r="E35" s="13">
        <v>76</v>
      </c>
      <c r="F35" s="13">
        <v>78</v>
      </c>
      <c r="G35" s="13">
        <v>47</v>
      </c>
      <c r="H35" s="13">
        <v>44</v>
      </c>
      <c r="I35" s="13"/>
      <c r="J35" s="13">
        <v>54</v>
      </c>
      <c r="K35" s="13">
        <v>54</v>
      </c>
      <c r="L35" s="13"/>
      <c r="M35" s="13"/>
      <c r="N35" s="13">
        <v>13</v>
      </c>
      <c r="O35" s="23">
        <f t="shared" si="1"/>
        <v>51.285714285714285</v>
      </c>
      <c r="P35" s="24" t="str">
        <f t="shared" si="2"/>
        <v>C</v>
      </c>
      <c r="Q35" s="25" t="str">
        <f t="shared" si="3"/>
        <v>AVERRAGE</v>
      </c>
      <c r="R35" s="26">
        <f t="shared" si="4"/>
        <v>262</v>
      </c>
      <c r="S35" s="26">
        <f t="shared" si="5"/>
        <v>4</v>
      </c>
      <c r="T35" s="26">
        <f t="shared" si="6"/>
        <v>52.604489795918361</v>
      </c>
      <c r="U35" s="27">
        <f t="shared" si="7"/>
        <v>7</v>
      </c>
      <c r="V35" s="32" t="str">
        <f t="shared" si="8"/>
        <v>DELAY</v>
      </c>
      <c r="W35" s="22" t="str">
        <f t="shared" si="9"/>
        <v>AVERAGE PERFOMANCE</v>
      </c>
    </row>
    <row r="36" spans="1:23" x14ac:dyDescent="0.25">
      <c r="A36" s="11">
        <v>31</v>
      </c>
      <c r="B36" s="12" t="s">
        <v>59</v>
      </c>
      <c r="C36" s="17" t="s">
        <v>37</v>
      </c>
      <c r="D36" s="13">
        <v>76</v>
      </c>
      <c r="E36" s="13">
        <v>56</v>
      </c>
      <c r="F36" s="13">
        <v>90</v>
      </c>
      <c r="G36" s="13">
        <v>34</v>
      </c>
      <c r="H36" s="13">
        <v>23</v>
      </c>
      <c r="I36" s="13">
        <v>5</v>
      </c>
      <c r="J36" s="13">
        <v>9</v>
      </c>
      <c r="K36" s="13">
        <v>76</v>
      </c>
      <c r="L36" s="13">
        <v>42</v>
      </c>
      <c r="M36" s="13">
        <v>22</v>
      </c>
      <c r="N36" s="13">
        <v>12</v>
      </c>
      <c r="O36" s="23">
        <f t="shared" si="1"/>
        <v>43.3</v>
      </c>
      <c r="P36" s="24" t="str">
        <f t="shared" si="2"/>
        <v>C</v>
      </c>
      <c r="Q36" s="25" t="str">
        <f t="shared" si="3"/>
        <v>AVERRAGE</v>
      </c>
      <c r="R36" s="26">
        <f t="shared" si="4"/>
        <v>222</v>
      </c>
      <c r="S36" s="26">
        <f t="shared" si="5"/>
        <v>4</v>
      </c>
      <c r="T36" s="26">
        <f t="shared" si="6"/>
        <v>37.497799999999991</v>
      </c>
      <c r="U36" s="27">
        <f t="shared" si="7"/>
        <v>10</v>
      </c>
      <c r="V36" s="32" t="str">
        <f t="shared" si="8"/>
        <v>DELAY</v>
      </c>
      <c r="W36" s="22" t="str">
        <f t="shared" si="9"/>
        <v>AVERAGE PERFOMANCE</v>
      </c>
    </row>
    <row r="37" spans="1:23" x14ac:dyDescent="0.25">
      <c r="A37" s="11">
        <v>32</v>
      </c>
      <c r="B37" s="12" t="s">
        <v>60</v>
      </c>
      <c r="C37" s="17" t="s">
        <v>36</v>
      </c>
      <c r="D37" s="13">
        <v>45</v>
      </c>
      <c r="E37" s="13">
        <v>43</v>
      </c>
      <c r="F37" s="13">
        <v>98</v>
      </c>
      <c r="G37" s="13">
        <v>65</v>
      </c>
      <c r="H37" s="13">
        <v>45</v>
      </c>
      <c r="I37" s="13">
        <v>4</v>
      </c>
      <c r="J37" s="13">
        <v>43</v>
      </c>
      <c r="K37" s="13">
        <v>42</v>
      </c>
      <c r="L37" s="13">
        <v>44</v>
      </c>
      <c r="M37" s="13">
        <v>33</v>
      </c>
      <c r="N37" s="13">
        <v>32</v>
      </c>
      <c r="O37" s="23">
        <f t="shared" si="1"/>
        <v>46.2</v>
      </c>
      <c r="P37" s="24" t="str">
        <f t="shared" si="2"/>
        <v>C</v>
      </c>
      <c r="Q37" s="25" t="str">
        <f t="shared" si="3"/>
        <v>AVERRAGE</v>
      </c>
      <c r="R37" s="26">
        <f t="shared" si="4"/>
        <v>163</v>
      </c>
      <c r="S37" s="26">
        <f t="shared" si="5"/>
        <v>2</v>
      </c>
      <c r="T37" s="26">
        <f t="shared" si="6"/>
        <v>42.688800000000001</v>
      </c>
      <c r="U37" s="27">
        <f t="shared" si="7"/>
        <v>10</v>
      </c>
      <c r="V37" s="32" t="str">
        <f t="shared" si="8"/>
        <v>DELAY</v>
      </c>
      <c r="W37" s="22" t="str">
        <f t="shared" si="9"/>
        <v>AVERAGE PERFOMANCE</v>
      </c>
    </row>
    <row r="38" spans="1:23" x14ac:dyDescent="0.25">
      <c r="A38" s="11">
        <v>33</v>
      </c>
      <c r="B38" s="12" t="s">
        <v>61</v>
      </c>
      <c r="C38" s="17" t="s">
        <v>36</v>
      </c>
      <c r="D38" s="13">
        <v>43</v>
      </c>
      <c r="E38" s="13">
        <v>45</v>
      </c>
      <c r="F38" s="13">
        <v>76</v>
      </c>
      <c r="G38" s="13">
        <v>5</v>
      </c>
      <c r="H38" s="13">
        <v>54</v>
      </c>
      <c r="I38" s="13">
        <v>33</v>
      </c>
      <c r="J38" s="13">
        <v>45</v>
      </c>
      <c r="K38" s="13">
        <v>96</v>
      </c>
      <c r="L38" s="13">
        <v>46</v>
      </c>
      <c r="M38" s="13">
        <v>56</v>
      </c>
      <c r="N38" s="13">
        <v>56</v>
      </c>
      <c r="O38" s="23">
        <f t="shared" si="1"/>
        <v>49.9</v>
      </c>
      <c r="P38" s="24" t="str">
        <f t="shared" si="2"/>
        <v>C</v>
      </c>
      <c r="Q38" s="25" t="str">
        <f t="shared" si="3"/>
        <v>AVERRAGE</v>
      </c>
      <c r="R38" s="26">
        <f t="shared" si="4"/>
        <v>282</v>
      </c>
      <c r="S38" s="26">
        <f t="shared" si="5"/>
        <v>4</v>
      </c>
      <c r="T38" s="26">
        <f t="shared" si="6"/>
        <v>49.800199999999997</v>
      </c>
      <c r="U38" s="27">
        <f t="shared" si="7"/>
        <v>10</v>
      </c>
      <c r="V38" s="32" t="str">
        <f t="shared" si="8"/>
        <v>DELAY</v>
      </c>
      <c r="W38" s="22" t="str">
        <f t="shared" si="9"/>
        <v>AVERAGE PERFOMANCE</v>
      </c>
    </row>
    <row r="39" spans="1:23" x14ac:dyDescent="0.25">
      <c r="A39" s="11">
        <v>34</v>
      </c>
      <c r="B39" s="12" t="s">
        <v>62</v>
      </c>
      <c r="C39" s="17" t="s">
        <v>36</v>
      </c>
      <c r="D39" s="13">
        <v>45</v>
      </c>
      <c r="E39" s="13">
        <v>65</v>
      </c>
      <c r="F39" s="13">
        <v>65</v>
      </c>
      <c r="G39" s="13">
        <v>33</v>
      </c>
      <c r="H39" s="13">
        <v>12</v>
      </c>
      <c r="I39" s="13">
        <v>22</v>
      </c>
      <c r="J39" s="13">
        <v>32</v>
      </c>
      <c r="K39" s="13">
        <v>69</v>
      </c>
      <c r="L39" s="13"/>
      <c r="M39" s="13">
        <v>23</v>
      </c>
      <c r="N39" s="13">
        <v>2</v>
      </c>
      <c r="O39" s="23">
        <f t="shared" si="1"/>
        <v>40.666666666666664</v>
      </c>
      <c r="P39" s="24" t="str">
        <f t="shared" si="2"/>
        <v>C</v>
      </c>
      <c r="Q39" s="25" t="str">
        <f t="shared" si="3"/>
        <v>AVERRAGE</v>
      </c>
      <c r="R39" s="26">
        <f t="shared" si="4"/>
        <v>199</v>
      </c>
      <c r="S39" s="26">
        <f t="shared" si="5"/>
        <v>3</v>
      </c>
      <c r="T39" s="26">
        <f t="shared" si="6"/>
        <v>33.075555555555553</v>
      </c>
      <c r="U39" s="27">
        <f t="shared" si="7"/>
        <v>9</v>
      </c>
      <c r="V39" s="32" t="str">
        <f t="shared" si="8"/>
        <v>DELAY</v>
      </c>
      <c r="W39" s="22" t="str">
        <f t="shared" si="9"/>
        <v>AVERAGE PERFOMANCE</v>
      </c>
    </row>
    <row r="40" spans="1:23" x14ac:dyDescent="0.25">
      <c r="A40" s="14">
        <v>35</v>
      </c>
      <c r="B40" s="15" t="s">
        <v>63</v>
      </c>
      <c r="C40" s="18" t="s">
        <v>36</v>
      </c>
      <c r="D40" s="16">
        <v>67</v>
      </c>
      <c r="E40" s="16">
        <v>98</v>
      </c>
      <c r="F40" s="16">
        <v>44</v>
      </c>
      <c r="G40" s="16"/>
      <c r="H40" s="16">
        <v>45</v>
      </c>
      <c r="I40" s="16">
        <v>3</v>
      </c>
      <c r="J40" s="16">
        <v>59</v>
      </c>
      <c r="K40" s="16">
        <v>23</v>
      </c>
      <c r="L40" s="16"/>
      <c r="M40" s="16">
        <v>32</v>
      </c>
      <c r="N40" s="16">
        <v>34</v>
      </c>
      <c r="O40" s="23">
        <f t="shared" si="1"/>
        <v>46.375</v>
      </c>
      <c r="P40" s="24" t="str">
        <f t="shared" si="2"/>
        <v>C</v>
      </c>
      <c r="Q40" s="25" t="str">
        <f t="shared" si="3"/>
        <v>AVERRAGE</v>
      </c>
      <c r="R40" s="26">
        <f t="shared" si="4"/>
        <v>157</v>
      </c>
      <c r="S40" s="26">
        <f t="shared" si="5"/>
        <v>3</v>
      </c>
      <c r="T40" s="26">
        <f t="shared" si="6"/>
        <v>43.012812500000003</v>
      </c>
      <c r="U40" s="27">
        <f t="shared" si="7"/>
        <v>8</v>
      </c>
      <c r="V40" s="32" t="str">
        <f t="shared" si="8"/>
        <v>DELAY</v>
      </c>
      <c r="W40" s="22" t="str">
        <f t="shared" si="9"/>
        <v>AVERAGE PERFOMANCE</v>
      </c>
    </row>
    <row r="41" spans="1:23" x14ac:dyDescent="0.25">
      <c r="A41" s="14">
        <v>36</v>
      </c>
      <c r="B41" s="15" t="s">
        <v>64</v>
      </c>
      <c r="C41" s="18" t="s">
        <v>37</v>
      </c>
      <c r="D41" s="16">
        <v>8</v>
      </c>
      <c r="E41" s="16">
        <v>78</v>
      </c>
      <c r="F41" s="16">
        <v>33</v>
      </c>
      <c r="G41" s="16">
        <v>45</v>
      </c>
      <c r="H41" s="16">
        <v>79</v>
      </c>
      <c r="I41" s="16">
        <v>65</v>
      </c>
      <c r="J41" s="16">
        <v>75</v>
      </c>
      <c r="K41" s="16">
        <v>64</v>
      </c>
      <c r="L41" s="16"/>
      <c r="M41" s="16">
        <v>65</v>
      </c>
      <c r="N41" s="16"/>
      <c r="O41" s="23">
        <f t="shared" si="1"/>
        <v>56.888888888888886</v>
      </c>
      <c r="P41" s="24" t="str">
        <f t="shared" si="2"/>
        <v>C</v>
      </c>
      <c r="Q41" s="25" t="str">
        <f t="shared" si="3"/>
        <v>AVERRAGE</v>
      </c>
      <c r="R41" s="26">
        <f t="shared" si="4"/>
        <v>426</v>
      </c>
      <c r="S41" s="26">
        <f t="shared" si="5"/>
        <v>6</v>
      </c>
      <c r="T41" s="26">
        <f t="shared" si="6"/>
        <v>64.726913580246915</v>
      </c>
      <c r="U41" s="27">
        <f t="shared" si="7"/>
        <v>9</v>
      </c>
      <c r="V41" s="32" t="str">
        <f t="shared" si="8"/>
        <v>EFFICIENT</v>
      </c>
      <c r="W41" s="22" t="str">
        <f t="shared" si="9"/>
        <v>AVERAGE PERFOMANCE</v>
      </c>
    </row>
    <row r="42" spans="1:23" x14ac:dyDescent="0.25">
      <c r="A42" s="11">
        <v>37</v>
      </c>
      <c r="B42" s="12" t="s">
        <v>65</v>
      </c>
      <c r="C42" s="17" t="s">
        <v>36</v>
      </c>
      <c r="D42" s="13">
        <v>65</v>
      </c>
      <c r="E42" s="13">
        <v>56</v>
      </c>
      <c r="F42" s="13">
        <v>21</v>
      </c>
      <c r="G42" s="13">
        <v>34.6</v>
      </c>
      <c r="H42" s="13">
        <v>76</v>
      </c>
      <c r="I42" s="13">
        <v>45</v>
      </c>
      <c r="J42" s="13">
        <v>23</v>
      </c>
      <c r="K42" s="13">
        <v>78</v>
      </c>
      <c r="L42" s="13"/>
      <c r="M42" s="13">
        <v>23</v>
      </c>
      <c r="N42" s="13">
        <v>65</v>
      </c>
      <c r="O42" s="23">
        <f t="shared" si="1"/>
        <v>46.844444444444449</v>
      </c>
      <c r="P42" s="24" t="str">
        <f t="shared" si="2"/>
        <v>C</v>
      </c>
      <c r="Q42" s="25" t="str">
        <f t="shared" si="3"/>
        <v>AVERRAGE</v>
      </c>
      <c r="R42" s="26">
        <f t="shared" si="4"/>
        <v>210</v>
      </c>
      <c r="S42" s="26">
        <f t="shared" si="5"/>
        <v>4</v>
      </c>
      <c r="T42" s="26">
        <f t="shared" si="6"/>
        <v>43.888039506172845</v>
      </c>
      <c r="U42" s="27">
        <f t="shared" si="7"/>
        <v>9</v>
      </c>
      <c r="V42" s="32" t="str">
        <f t="shared" si="8"/>
        <v>DELAY</v>
      </c>
      <c r="W42" s="22" t="str">
        <f t="shared" si="9"/>
        <v>AVERAGE PERFOMANCE</v>
      </c>
    </row>
    <row r="43" spans="1:23" x14ac:dyDescent="0.25">
      <c r="A43" s="11">
        <v>38</v>
      </c>
      <c r="B43" s="12" t="s">
        <v>66</v>
      </c>
      <c r="C43" s="17" t="s">
        <v>36</v>
      </c>
      <c r="D43" s="13">
        <v>54</v>
      </c>
      <c r="E43" s="13">
        <v>5</v>
      </c>
      <c r="F43" s="13">
        <v>11</v>
      </c>
      <c r="G43" s="13">
        <v>44.6</v>
      </c>
      <c r="H43" s="13">
        <v>34</v>
      </c>
      <c r="I43" s="13">
        <v>23</v>
      </c>
      <c r="J43" s="13">
        <v>56</v>
      </c>
      <c r="K43" s="13">
        <v>12</v>
      </c>
      <c r="L43" s="13"/>
      <c r="M43" s="13">
        <v>54</v>
      </c>
      <c r="N43" s="13"/>
      <c r="O43" s="23">
        <f t="shared" si="1"/>
        <v>32.622222222222227</v>
      </c>
      <c r="P43" s="24" t="str">
        <f t="shared" si="2"/>
        <v>D</v>
      </c>
      <c r="Q43" s="25" t="str">
        <f t="shared" si="3"/>
        <v>AVERRAGE</v>
      </c>
      <c r="R43" s="26">
        <f t="shared" si="4"/>
        <v>110</v>
      </c>
      <c r="S43" s="26">
        <f t="shared" si="5"/>
        <v>3</v>
      </c>
      <c r="T43" s="26">
        <f t="shared" si="6"/>
        <v>21.284187654320995</v>
      </c>
      <c r="U43" s="27">
        <f t="shared" si="7"/>
        <v>9</v>
      </c>
      <c r="V43" s="32" t="str">
        <f t="shared" si="8"/>
        <v>DELAY</v>
      </c>
      <c r="W43" s="22" t="str">
        <f t="shared" si="9"/>
        <v>AVERAGE PERFOMANCE</v>
      </c>
    </row>
    <row r="44" spans="1:23" x14ac:dyDescent="0.25">
      <c r="A44" s="11">
        <v>39</v>
      </c>
      <c r="B44" s="12" t="s">
        <v>67</v>
      </c>
      <c r="C44" s="17" t="s">
        <v>37</v>
      </c>
      <c r="D44" s="13">
        <v>87</v>
      </c>
      <c r="E44" s="13">
        <v>76</v>
      </c>
      <c r="F44" s="13">
        <v>44</v>
      </c>
      <c r="G44" s="13">
        <v>6</v>
      </c>
      <c r="H44" s="13">
        <v>22</v>
      </c>
      <c r="I44" s="13">
        <v>2</v>
      </c>
      <c r="J44" s="13">
        <v>23</v>
      </c>
      <c r="K44" s="13">
        <v>32</v>
      </c>
      <c r="L44" s="13"/>
      <c r="M44" s="13">
        <v>78</v>
      </c>
      <c r="N44" s="13">
        <v>34</v>
      </c>
      <c r="O44" s="23">
        <f t="shared" si="1"/>
        <v>41.111111111111114</v>
      </c>
      <c r="P44" s="24" t="str">
        <f t="shared" si="2"/>
        <v>C</v>
      </c>
      <c r="Q44" s="25" t="str">
        <f t="shared" si="3"/>
        <v>AVERRAGE</v>
      </c>
      <c r="R44" s="26">
        <f t="shared" si="4"/>
        <v>154</v>
      </c>
      <c r="S44" s="26">
        <f t="shared" si="5"/>
        <v>3</v>
      </c>
      <c r="T44" s="26">
        <f t="shared" si="6"/>
        <v>33.802469135802475</v>
      </c>
      <c r="U44" s="27">
        <f t="shared" si="7"/>
        <v>9</v>
      </c>
      <c r="V44" s="32" t="str">
        <f t="shared" si="8"/>
        <v>DELAY</v>
      </c>
      <c r="W44" s="22" t="str">
        <f t="shared" si="9"/>
        <v>AVERAGE PERFOMANCE</v>
      </c>
    </row>
    <row r="45" spans="1:23" x14ac:dyDescent="0.25">
      <c r="A45" s="14">
        <v>40</v>
      </c>
      <c r="B45" s="15" t="s">
        <v>68</v>
      </c>
      <c r="C45" s="18" t="s">
        <v>37</v>
      </c>
      <c r="D45" s="16">
        <v>98</v>
      </c>
      <c r="E45" s="16">
        <v>76</v>
      </c>
      <c r="F45" s="16">
        <v>55</v>
      </c>
      <c r="G45" s="16">
        <v>66</v>
      </c>
      <c r="H45" s="16">
        <v>65</v>
      </c>
      <c r="I45" s="16">
        <v>66</v>
      </c>
      <c r="J45" s="16">
        <v>87</v>
      </c>
      <c r="K45" s="16">
        <v>53</v>
      </c>
      <c r="L45" s="16"/>
      <c r="M45" s="16">
        <v>44</v>
      </c>
      <c r="N45" s="16">
        <v>4</v>
      </c>
      <c r="O45" s="23">
        <f t="shared" si="1"/>
        <v>67.777777777777771</v>
      </c>
      <c r="P45" s="24" t="str">
        <f t="shared" si="2"/>
        <v>B</v>
      </c>
      <c r="Q45" s="25" t="str">
        <f t="shared" si="3"/>
        <v>EXCELLENT</v>
      </c>
      <c r="R45" s="26">
        <f t="shared" si="4"/>
        <v>468</v>
      </c>
      <c r="S45" s="26">
        <f t="shared" si="5"/>
        <v>8</v>
      </c>
      <c r="T45" s="26">
        <f t="shared" si="6"/>
        <v>91.87654320987653</v>
      </c>
      <c r="U45" s="27">
        <f t="shared" si="7"/>
        <v>9</v>
      </c>
      <c r="V45" s="32" t="str">
        <f t="shared" si="8"/>
        <v>EFFICIENT</v>
      </c>
      <c r="W45" s="22" t="str">
        <f t="shared" si="9"/>
        <v>GOOD PERFORMENCE</v>
      </c>
    </row>
    <row r="46" spans="1:23" x14ac:dyDescent="0.25">
      <c r="R46" s="19"/>
    </row>
  </sheetData>
  <mergeCells count="3">
    <mergeCell ref="A1:Q1"/>
    <mergeCell ref="A2:W2"/>
    <mergeCell ref="A3:W4"/>
  </mergeCells>
  <pageMargins left="0.7" right="0.7" top="0.75" bottom="0.75" header="0.3" footer="0.3"/>
  <pageSetup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opLeftCell="B7" workbookViewId="0">
      <selection activeCell="V49" sqref="V49"/>
    </sheetView>
  </sheetViews>
  <sheetFormatPr defaultRowHeight="15" x14ac:dyDescent="0.25"/>
  <cols>
    <col min="1" max="1" width="5.5703125" bestFit="1" customWidth="1"/>
    <col min="2" max="2" width="19.7109375" bestFit="1" customWidth="1"/>
    <col min="3" max="3" width="3.140625" bestFit="1" customWidth="1"/>
    <col min="4" max="4" width="9.28515625" bestFit="1" customWidth="1"/>
    <col min="5" max="13" width="4.85546875" bestFit="1" customWidth="1"/>
    <col min="14" max="14" width="6.28515625" bestFit="1" customWidth="1"/>
    <col min="15" max="15" width="5.140625" bestFit="1" customWidth="1"/>
    <col min="16" max="16" width="3.140625" bestFit="1" customWidth="1"/>
    <col min="17" max="17" width="10.5703125" bestFit="1" customWidth="1"/>
  </cols>
  <sheetData>
    <row r="1" spans="1:17" ht="116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38</v>
      </c>
      <c r="P1" s="8" t="s">
        <v>15</v>
      </c>
      <c r="Q1" s="8" t="s">
        <v>14</v>
      </c>
    </row>
    <row r="2" spans="1:17" x14ac:dyDescent="0.25">
      <c r="A2" s="5">
        <v>5</v>
      </c>
      <c r="B2" s="6" t="s">
        <v>20</v>
      </c>
      <c r="C2" s="6" t="s">
        <v>37</v>
      </c>
      <c r="D2" s="6">
        <v>45</v>
      </c>
      <c r="E2" s="6">
        <v>45</v>
      </c>
      <c r="F2" s="6">
        <v>59</v>
      </c>
      <c r="G2" s="6">
        <v>9</v>
      </c>
      <c r="H2" s="6">
        <v>23</v>
      </c>
      <c r="I2" s="6">
        <v>87</v>
      </c>
      <c r="J2" s="6">
        <v>45</v>
      </c>
      <c r="K2" s="6">
        <v>58</v>
      </c>
      <c r="L2" s="6">
        <v>47</v>
      </c>
      <c r="M2" s="6">
        <v>12</v>
      </c>
      <c r="N2" s="7">
        <v>430</v>
      </c>
      <c r="O2" s="7">
        <v>43</v>
      </c>
      <c r="P2" s="6" t="s">
        <v>40</v>
      </c>
      <c r="Q2" s="6" t="s">
        <v>41</v>
      </c>
    </row>
    <row r="3" spans="1:17" x14ac:dyDescent="0.25">
      <c r="A3" s="5">
        <v>6</v>
      </c>
      <c r="B3" s="6" t="s">
        <v>21</v>
      </c>
      <c r="C3" s="6" t="s">
        <v>37</v>
      </c>
      <c r="D3" s="6">
        <v>45</v>
      </c>
      <c r="E3" s="6">
        <v>80</v>
      </c>
      <c r="F3" s="6">
        <v>65</v>
      </c>
      <c r="G3" s="6">
        <v>47</v>
      </c>
      <c r="H3" s="6">
        <v>54</v>
      </c>
      <c r="I3" s="6">
        <v>77</v>
      </c>
      <c r="J3" s="6">
        <v>58</v>
      </c>
      <c r="K3" s="6">
        <v>96</v>
      </c>
      <c r="L3" s="6">
        <v>58</v>
      </c>
      <c r="M3" s="6">
        <v>25</v>
      </c>
      <c r="N3" s="7">
        <v>605</v>
      </c>
      <c r="O3" s="7">
        <v>60.5</v>
      </c>
      <c r="P3" s="6" t="s">
        <v>42</v>
      </c>
      <c r="Q3" s="6" t="s">
        <v>43</v>
      </c>
    </row>
    <row r="4" spans="1:17" x14ac:dyDescent="0.25">
      <c r="A4" s="5">
        <v>7</v>
      </c>
      <c r="B4" s="6" t="s">
        <v>22</v>
      </c>
      <c r="C4" s="6" t="s">
        <v>37</v>
      </c>
      <c r="D4" s="6">
        <v>46</v>
      </c>
      <c r="E4" s="6">
        <v>70</v>
      </c>
      <c r="F4" s="6">
        <v>25</v>
      </c>
      <c r="G4" s="6">
        <v>25</v>
      </c>
      <c r="H4" s="6">
        <v>20</v>
      </c>
      <c r="I4" s="6">
        <v>20</v>
      </c>
      <c r="J4" s="6">
        <v>23</v>
      </c>
      <c r="K4" s="6">
        <v>41</v>
      </c>
      <c r="L4" s="6">
        <v>6</v>
      </c>
      <c r="M4" s="6">
        <v>12</v>
      </c>
      <c r="N4" s="7">
        <v>288</v>
      </c>
      <c r="O4" s="7">
        <v>28.8</v>
      </c>
      <c r="P4" s="6" t="s">
        <v>36</v>
      </c>
      <c r="Q4" s="6" t="s">
        <v>41</v>
      </c>
    </row>
    <row r="5" spans="1:17" x14ac:dyDescent="0.25">
      <c r="A5" s="5">
        <v>8</v>
      </c>
      <c r="B5" s="6" t="s">
        <v>23</v>
      </c>
      <c r="C5" s="6" t="s">
        <v>37</v>
      </c>
      <c r="D5" s="6">
        <v>41</v>
      </c>
      <c r="E5" s="6">
        <v>90</v>
      </c>
      <c r="F5" s="6">
        <v>47</v>
      </c>
      <c r="G5" s="6">
        <v>36</v>
      </c>
      <c r="H5" s="6">
        <v>85</v>
      </c>
      <c r="I5" s="6">
        <v>88</v>
      </c>
      <c r="J5" s="6">
        <v>69</v>
      </c>
      <c r="K5" s="6">
        <v>74</v>
      </c>
      <c r="L5" s="6">
        <v>47</v>
      </c>
      <c r="M5" s="6">
        <v>85</v>
      </c>
      <c r="N5" s="7">
        <v>662</v>
      </c>
      <c r="O5" s="7">
        <v>66.2</v>
      </c>
      <c r="P5" s="6" t="s">
        <v>42</v>
      </c>
      <c r="Q5" s="6" t="s">
        <v>43</v>
      </c>
    </row>
    <row r="6" spans="1:17" x14ac:dyDescent="0.25">
      <c r="A6" s="5">
        <v>9</v>
      </c>
      <c r="B6" s="6" t="s">
        <v>24</v>
      </c>
      <c r="C6" s="6" t="s">
        <v>37</v>
      </c>
      <c r="D6" s="6">
        <v>25</v>
      </c>
      <c r="E6" s="6">
        <v>66</v>
      </c>
      <c r="F6" s="6">
        <v>85</v>
      </c>
      <c r="G6" s="6">
        <v>12</v>
      </c>
      <c r="H6" s="6">
        <v>47</v>
      </c>
      <c r="I6" s="6">
        <v>47</v>
      </c>
      <c r="J6" s="6">
        <v>87</v>
      </c>
      <c r="K6" s="6">
        <v>58</v>
      </c>
      <c r="L6" s="6">
        <v>57</v>
      </c>
      <c r="M6" s="6">
        <v>21</v>
      </c>
      <c r="N6" s="7">
        <v>505</v>
      </c>
      <c r="O6" s="7">
        <v>50.5</v>
      </c>
      <c r="P6" s="6" t="s">
        <v>40</v>
      </c>
      <c r="Q6" s="6" t="s">
        <v>41</v>
      </c>
    </row>
    <row r="7" spans="1:17" x14ac:dyDescent="0.25">
      <c r="A7" s="5">
        <v>11</v>
      </c>
      <c r="B7" s="6" t="s">
        <v>26</v>
      </c>
      <c r="C7" s="6" t="s">
        <v>37</v>
      </c>
      <c r="D7" s="6">
        <v>14</v>
      </c>
      <c r="E7" s="6">
        <v>16</v>
      </c>
      <c r="F7" s="6">
        <v>15</v>
      </c>
      <c r="G7" s="6">
        <v>14</v>
      </c>
      <c r="H7" s="6">
        <v>13</v>
      </c>
      <c r="I7" s="6">
        <v>12</v>
      </c>
      <c r="J7" s="6">
        <v>91</v>
      </c>
      <c r="K7" s="6">
        <v>87</v>
      </c>
      <c r="L7" s="6">
        <v>12</v>
      </c>
      <c r="M7" s="6">
        <v>15</v>
      </c>
      <c r="N7" s="7">
        <v>289</v>
      </c>
      <c r="O7" s="7">
        <v>28.9</v>
      </c>
      <c r="P7" s="6" t="s">
        <v>36</v>
      </c>
      <c r="Q7" s="6" t="s">
        <v>41</v>
      </c>
    </row>
    <row r="8" spans="1:17" x14ac:dyDescent="0.25">
      <c r="A8" s="5">
        <v>14</v>
      </c>
      <c r="B8" s="6" t="s">
        <v>29</v>
      </c>
      <c r="C8" s="6" t="s">
        <v>37</v>
      </c>
      <c r="D8" s="6">
        <v>89</v>
      </c>
      <c r="E8" s="6">
        <v>47</v>
      </c>
      <c r="F8" s="6">
        <v>79</v>
      </c>
      <c r="G8" s="6">
        <v>96</v>
      </c>
      <c r="H8" s="6">
        <v>98</v>
      </c>
      <c r="I8" s="6">
        <v>75</v>
      </c>
      <c r="J8" s="6">
        <v>87</v>
      </c>
      <c r="K8" s="6">
        <v>87</v>
      </c>
      <c r="L8" s="6">
        <v>87</v>
      </c>
      <c r="M8" s="6">
        <v>85</v>
      </c>
      <c r="N8" s="7">
        <v>830</v>
      </c>
      <c r="O8" s="7">
        <v>83</v>
      </c>
      <c r="P8" s="6" t="s">
        <v>44</v>
      </c>
      <c r="Q8" s="6" t="s">
        <v>43</v>
      </c>
    </row>
    <row r="9" spans="1:17" x14ac:dyDescent="0.25">
      <c r="A9" s="5">
        <v>15</v>
      </c>
      <c r="B9" s="6" t="s">
        <v>30</v>
      </c>
      <c r="C9" s="6" t="s">
        <v>37</v>
      </c>
      <c r="D9" s="6">
        <v>87</v>
      </c>
      <c r="E9" s="6">
        <v>87</v>
      </c>
      <c r="F9" s="6">
        <v>97</v>
      </c>
      <c r="G9" s="6">
        <v>85</v>
      </c>
      <c r="H9" s="6">
        <v>65</v>
      </c>
      <c r="I9" s="6">
        <v>87</v>
      </c>
      <c r="J9" s="6">
        <v>74</v>
      </c>
      <c r="K9" s="6">
        <v>89</v>
      </c>
      <c r="L9" s="6">
        <v>96</v>
      </c>
      <c r="M9" s="6">
        <v>88</v>
      </c>
      <c r="N9" s="7">
        <v>855</v>
      </c>
      <c r="O9" s="7">
        <v>85.5</v>
      </c>
      <c r="P9" s="6" t="s">
        <v>44</v>
      </c>
      <c r="Q9" s="6" t="s">
        <v>43</v>
      </c>
    </row>
    <row r="10" spans="1:17" x14ac:dyDescent="0.25">
      <c r="A10" s="5">
        <v>19</v>
      </c>
      <c r="B10" s="6" t="s">
        <v>34</v>
      </c>
      <c r="C10" s="6" t="s">
        <v>37</v>
      </c>
      <c r="D10" s="6">
        <v>74</v>
      </c>
      <c r="E10" s="6">
        <v>25</v>
      </c>
      <c r="F10" s="6">
        <v>65</v>
      </c>
      <c r="G10" s="6">
        <v>54</v>
      </c>
      <c r="H10" s="6">
        <v>47</v>
      </c>
      <c r="I10" s="6">
        <v>63</v>
      </c>
      <c r="J10" s="6">
        <v>85</v>
      </c>
      <c r="K10" s="6">
        <v>62</v>
      </c>
      <c r="L10" s="6">
        <v>93</v>
      </c>
      <c r="M10" s="6">
        <v>66</v>
      </c>
      <c r="N10" s="7">
        <v>634</v>
      </c>
      <c r="O10" s="7">
        <v>63.4</v>
      </c>
      <c r="P10" s="6" t="s">
        <v>42</v>
      </c>
      <c r="Q10" s="6" t="s">
        <v>43</v>
      </c>
    </row>
    <row r="14" spans="1:17" x14ac:dyDescent="0.25">
      <c r="F14" s="45" t="s">
        <v>46</v>
      </c>
      <c r="G14" s="45"/>
      <c r="H14" s="45"/>
      <c r="I14" s="45"/>
      <c r="J14" s="45"/>
      <c r="K14" s="45"/>
      <c r="L14" s="45"/>
      <c r="M14" s="45"/>
      <c r="N14" s="45"/>
    </row>
  </sheetData>
  <mergeCells count="1">
    <mergeCell ref="F14:N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 x14ac:dyDescent="0.25"/>
  <cols>
    <col min="1" max="1" width="18.42578125" bestFit="1" customWidth="1"/>
    <col min="2" max="12" width="3.140625" bestFit="1" customWidth="1"/>
    <col min="13" max="13" width="4" bestFit="1" customWidth="1"/>
    <col min="14" max="14" width="5" bestFit="1" customWidth="1"/>
    <col min="15" max="15" width="3.140625" bestFit="1" customWidth="1"/>
    <col min="16" max="16" width="10.5703125" bestFit="1" customWidth="1"/>
  </cols>
  <sheetData>
    <row r="1" spans="1:16" ht="116.25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38</v>
      </c>
      <c r="O1" s="8" t="s">
        <v>15</v>
      </c>
      <c r="P1" s="8" t="s">
        <v>14</v>
      </c>
    </row>
    <row r="2" spans="1:16" x14ac:dyDescent="0.25">
      <c r="A2" s="1" t="s">
        <v>16</v>
      </c>
      <c r="B2" s="1" t="s">
        <v>36</v>
      </c>
      <c r="C2" s="1">
        <v>25</v>
      </c>
      <c r="D2" s="1">
        <v>74</v>
      </c>
      <c r="E2" s="1">
        <v>58</v>
      </c>
      <c r="F2" s="1">
        <v>36</v>
      </c>
      <c r="G2" s="1">
        <v>48</v>
      </c>
      <c r="H2" s="1">
        <v>56</v>
      </c>
      <c r="I2" s="1">
        <v>96</v>
      </c>
      <c r="J2" s="1">
        <v>74</v>
      </c>
      <c r="K2" s="1">
        <v>88</v>
      </c>
      <c r="L2" s="1">
        <v>74</v>
      </c>
      <c r="M2" s="3">
        <v>629</v>
      </c>
      <c r="N2" s="3">
        <v>62.9</v>
      </c>
      <c r="O2" s="1" t="s">
        <v>42</v>
      </c>
      <c r="P2" s="1" t="b">
        <v>0</v>
      </c>
    </row>
    <row r="3" spans="1:16" x14ac:dyDescent="0.25">
      <c r="A3" s="1" t="s">
        <v>17</v>
      </c>
      <c r="B3" s="1" t="s">
        <v>36</v>
      </c>
      <c r="C3" s="1">
        <v>36</v>
      </c>
      <c r="D3" s="1">
        <v>98</v>
      </c>
      <c r="E3" s="1">
        <v>65</v>
      </c>
      <c r="F3" s="1">
        <v>21</v>
      </c>
      <c r="G3" s="1">
        <v>96</v>
      </c>
      <c r="H3" s="1">
        <v>63</v>
      </c>
      <c r="I3" s="1">
        <v>87</v>
      </c>
      <c r="J3" s="1">
        <v>96</v>
      </c>
      <c r="K3" s="1">
        <v>87</v>
      </c>
      <c r="L3" s="1">
        <v>65</v>
      </c>
      <c r="M3" s="3">
        <v>714</v>
      </c>
      <c r="N3" s="3">
        <v>71.400000000000006</v>
      </c>
      <c r="O3" s="1" t="s">
        <v>42</v>
      </c>
      <c r="P3" s="1" t="s">
        <v>43</v>
      </c>
    </row>
    <row r="4" spans="1:16" x14ac:dyDescent="0.25">
      <c r="A4" s="1" t="s">
        <v>18</v>
      </c>
      <c r="B4" s="1" t="s">
        <v>36</v>
      </c>
      <c r="C4" s="1">
        <v>69</v>
      </c>
      <c r="D4" s="1">
        <v>85</v>
      </c>
      <c r="E4" s="1">
        <v>24</v>
      </c>
      <c r="F4" s="1">
        <v>74</v>
      </c>
      <c r="G4" s="1">
        <v>58</v>
      </c>
      <c r="H4" s="1">
        <v>25</v>
      </c>
      <c r="I4" s="1">
        <v>89</v>
      </c>
      <c r="J4" s="1">
        <v>55</v>
      </c>
      <c r="K4" s="1">
        <v>87</v>
      </c>
      <c r="L4" s="1">
        <v>26</v>
      </c>
      <c r="M4" s="3">
        <v>592</v>
      </c>
      <c r="N4" s="3">
        <v>59.2</v>
      </c>
      <c r="O4" s="1" t="s">
        <v>40</v>
      </c>
      <c r="P4" s="1" t="s">
        <v>41</v>
      </c>
    </row>
    <row r="5" spans="1:16" x14ac:dyDescent="0.25">
      <c r="A5" s="1" t="s">
        <v>19</v>
      </c>
      <c r="B5" s="1" t="s">
        <v>36</v>
      </c>
      <c r="C5" s="1">
        <v>87</v>
      </c>
      <c r="D5" s="1">
        <v>45</v>
      </c>
      <c r="E5" s="1">
        <v>45</v>
      </c>
      <c r="F5" s="1">
        <v>45</v>
      </c>
      <c r="G5" s="1">
        <v>45</v>
      </c>
      <c r="H5" s="1">
        <v>45</v>
      </c>
      <c r="I5" s="1">
        <v>45</v>
      </c>
      <c r="J5" s="1">
        <v>15</v>
      </c>
      <c r="K5" s="1">
        <v>14</v>
      </c>
      <c r="L5" s="1">
        <v>12</v>
      </c>
      <c r="M5" s="3">
        <v>398</v>
      </c>
      <c r="N5" s="3">
        <v>39.799999999999997</v>
      </c>
      <c r="O5" s="1" t="s">
        <v>45</v>
      </c>
      <c r="P5" s="1" t="s">
        <v>41</v>
      </c>
    </row>
    <row r="6" spans="1:16" x14ac:dyDescent="0.25">
      <c r="A6" s="1" t="s">
        <v>25</v>
      </c>
      <c r="B6" s="1" t="s">
        <v>36</v>
      </c>
      <c r="C6" s="1">
        <v>47</v>
      </c>
      <c r="D6" s="1">
        <v>25</v>
      </c>
      <c r="E6" s="1">
        <v>64</v>
      </c>
      <c r="F6" s="1">
        <v>47</v>
      </c>
      <c r="G6" s="1">
        <v>85</v>
      </c>
      <c r="H6" s="1">
        <v>47</v>
      </c>
      <c r="I6" s="1">
        <v>48</v>
      </c>
      <c r="J6" s="1">
        <v>62</v>
      </c>
      <c r="K6" s="1">
        <v>98</v>
      </c>
      <c r="L6" s="1">
        <v>23</v>
      </c>
      <c r="M6" s="3">
        <v>546</v>
      </c>
      <c r="N6" s="3">
        <v>54.6</v>
      </c>
      <c r="O6" s="1" t="s">
        <v>40</v>
      </c>
      <c r="P6" s="1" t="s">
        <v>41</v>
      </c>
    </row>
    <row r="7" spans="1:16" x14ac:dyDescent="0.25">
      <c r="A7" s="1" t="s">
        <v>27</v>
      </c>
      <c r="B7" s="1" t="s">
        <v>36</v>
      </c>
      <c r="C7" s="1">
        <v>54</v>
      </c>
      <c r="D7" s="1">
        <v>96</v>
      </c>
      <c r="E7" s="1">
        <v>13</v>
      </c>
      <c r="F7" s="1">
        <v>69</v>
      </c>
      <c r="G7" s="1">
        <v>65</v>
      </c>
      <c r="H7" s="1">
        <v>54</v>
      </c>
      <c r="I7" s="1">
        <v>47</v>
      </c>
      <c r="J7" s="1">
        <v>69</v>
      </c>
      <c r="K7" s="1">
        <v>69</v>
      </c>
      <c r="L7" s="1">
        <v>85</v>
      </c>
      <c r="M7" s="3">
        <v>621</v>
      </c>
      <c r="N7" s="3">
        <v>62.1</v>
      </c>
      <c r="O7" s="1" t="s">
        <v>42</v>
      </c>
      <c r="P7" s="1" t="s">
        <v>43</v>
      </c>
    </row>
    <row r="8" spans="1:16" x14ac:dyDescent="0.25">
      <c r="A8" s="1" t="s">
        <v>28</v>
      </c>
      <c r="B8" s="1" t="s">
        <v>36</v>
      </c>
      <c r="C8" s="1">
        <v>47</v>
      </c>
      <c r="D8" s="1">
        <v>85</v>
      </c>
      <c r="E8" s="1">
        <v>46</v>
      </c>
      <c r="F8" s="1">
        <v>52</v>
      </c>
      <c r="G8" s="1">
        <v>69</v>
      </c>
      <c r="H8" s="1">
        <v>87</v>
      </c>
      <c r="I8" s="1">
        <v>89</v>
      </c>
      <c r="J8" s="1">
        <v>87</v>
      </c>
      <c r="K8" s="1">
        <v>45</v>
      </c>
      <c r="L8" s="1">
        <v>74</v>
      </c>
      <c r="M8" s="3">
        <v>681</v>
      </c>
      <c r="N8" s="3">
        <v>68.099999999999994</v>
      </c>
      <c r="O8" s="1" t="s">
        <v>42</v>
      </c>
      <c r="P8" s="1" t="s">
        <v>43</v>
      </c>
    </row>
    <row r="9" spans="1:16" x14ac:dyDescent="0.25">
      <c r="A9" s="1" t="s">
        <v>31</v>
      </c>
      <c r="B9" s="1" t="s">
        <v>36</v>
      </c>
      <c r="C9" s="1">
        <v>45</v>
      </c>
      <c r="D9" s="1">
        <v>85</v>
      </c>
      <c r="E9" s="1">
        <v>64</v>
      </c>
      <c r="F9" s="1">
        <v>74</v>
      </c>
      <c r="G9" s="1">
        <v>45</v>
      </c>
      <c r="H9" s="1">
        <v>45</v>
      </c>
      <c r="I9" s="1">
        <v>58</v>
      </c>
      <c r="J9" s="1">
        <v>89</v>
      </c>
      <c r="K9" s="1">
        <v>74</v>
      </c>
      <c r="L9" s="1">
        <v>77</v>
      </c>
      <c r="M9" s="3">
        <v>656</v>
      </c>
      <c r="N9" s="3">
        <v>65.599999999999994</v>
      </c>
      <c r="O9" s="1" t="s">
        <v>42</v>
      </c>
      <c r="P9" s="1" t="s">
        <v>43</v>
      </c>
    </row>
    <row r="10" spans="1:16" x14ac:dyDescent="0.25">
      <c r="A10" s="1" t="s">
        <v>32</v>
      </c>
      <c r="B10" s="1" t="s">
        <v>36</v>
      </c>
      <c r="C10" s="1">
        <v>78</v>
      </c>
      <c r="D10" s="1">
        <v>6</v>
      </c>
      <c r="E10" s="1">
        <v>31</v>
      </c>
      <c r="F10" s="1">
        <v>98</v>
      </c>
      <c r="G10" s="1">
        <v>54</v>
      </c>
      <c r="H10" s="1">
        <v>87</v>
      </c>
      <c r="I10" s="1">
        <v>85</v>
      </c>
      <c r="J10" s="1">
        <v>74</v>
      </c>
      <c r="K10" s="1">
        <v>85</v>
      </c>
      <c r="L10" s="1">
        <v>99</v>
      </c>
      <c r="M10" s="3">
        <v>697</v>
      </c>
      <c r="N10" s="3">
        <v>69.7</v>
      </c>
      <c r="O10" s="1" t="s">
        <v>42</v>
      </c>
      <c r="P10" s="1" t="s">
        <v>43</v>
      </c>
    </row>
    <row r="11" spans="1:16" x14ac:dyDescent="0.25">
      <c r="A11" s="1" t="s">
        <v>33</v>
      </c>
      <c r="B11" s="1" t="s">
        <v>36</v>
      </c>
      <c r="C11" s="1">
        <v>54</v>
      </c>
      <c r="D11" s="1">
        <v>36</v>
      </c>
      <c r="E11" s="1">
        <v>23</v>
      </c>
      <c r="F11" s="1">
        <v>56</v>
      </c>
      <c r="G11" s="1">
        <v>87</v>
      </c>
      <c r="H11" s="1">
        <v>25</v>
      </c>
      <c r="I11" s="1">
        <v>96</v>
      </c>
      <c r="J11" s="1">
        <v>85</v>
      </c>
      <c r="K11" s="1">
        <v>71</v>
      </c>
      <c r="L11" s="1">
        <v>65</v>
      </c>
      <c r="M11" s="3">
        <v>598</v>
      </c>
      <c r="N11" s="3">
        <v>59.8</v>
      </c>
      <c r="O11" s="1" t="s">
        <v>40</v>
      </c>
      <c r="P11" s="1" t="s">
        <v>41</v>
      </c>
    </row>
    <row r="12" spans="1:16" x14ac:dyDescent="0.25">
      <c r="A12" s="1" t="s">
        <v>35</v>
      </c>
      <c r="B12" s="1" t="s">
        <v>36</v>
      </c>
      <c r="C12" s="1">
        <v>69</v>
      </c>
      <c r="D12" s="1">
        <v>14</v>
      </c>
      <c r="E12" s="1">
        <v>47</v>
      </c>
      <c r="F12" s="1">
        <v>78</v>
      </c>
      <c r="G12" s="1">
        <v>35</v>
      </c>
      <c r="H12" s="1">
        <v>96</v>
      </c>
      <c r="I12" s="1">
        <v>74</v>
      </c>
      <c r="J12" s="1">
        <v>39</v>
      </c>
      <c r="K12" s="1">
        <v>82</v>
      </c>
      <c r="L12" s="1">
        <v>87</v>
      </c>
      <c r="M12" s="3">
        <v>621</v>
      </c>
      <c r="N12" s="3">
        <v>62.1</v>
      </c>
      <c r="O12" s="1" t="s">
        <v>42</v>
      </c>
      <c r="P1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work</vt:lpstr>
      <vt:lpstr> CHART MALES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</dc:creator>
  <cp:lastModifiedBy>qqq</cp:lastModifiedBy>
  <cp:lastPrinted>2019-04-01T18:01:58Z</cp:lastPrinted>
  <dcterms:created xsi:type="dcterms:W3CDTF">2018-11-20T13:20:47Z</dcterms:created>
  <dcterms:modified xsi:type="dcterms:W3CDTF">2020-07-06T14:25:39Z</dcterms:modified>
</cp:coreProperties>
</file>