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Projects\UHP\UHP_Results\v3_7\"/>
    </mc:Choice>
  </mc:AlternateContent>
  <bookViews>
    <workbookView xWindow="0" yWindow="0" windowWidth="21570" windowHeight="8055" tabRatio="788" firstSheet="1" activeTab="10"/>
  </bookViews>
  <sheets>
    <sheet name="Complete Data" sheetId="1" r:id="rId1"/>
    <sheet name="iteration 1" sheetId="3" r:id="rId2"/>
    <sheet name="iteration 2" sheetId="4" r:id="rId3"/>
    <sheet name="iteration 3" sheetId="5" r:id="rId4"/>
    <sheet name="iteration 4" sheetId="6" r:id="rId5"/>
    <sheet name="iteration 5" sheetId="7" r:id="rId6"/>
    <sheet name="iteration 6a" sheetId="8" r:id="rId7"/>
    <sheet name="iteration 6b" sheetId="9" r:id="rId8"/>
    <sheet name="Iteration 7" sheetId="13" r:id="rId9"/>
    <sheet name="Timeliness" sheetId="11" r:id="rId10"/>
    <sheet name="Scalability" sheetId="12" r:id="rId11"/>
    <sheet name="Sheet2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2" l="1"/>
  <c r="X9" i="12"/>
  <c r="X7" i="12"/>
  <c r="X6" i="12"/>
  <c r="X5" i="12"/>
  <c r="X4" i="12"/>
  <c r="X3" i="12"/>
  <c r="Y9" i="12"/>
  <c r="Y8" i="12"/>
  <c r="Y7" i="12"/>
  <c r="Y6" i="12"/>
  <c r="Y5" i="12"/>
  <c r="Y4" i="12"/>
  <c r="Y3" i="12"/>
  <c r="AB9" i="11"/>
  <c r="AB8" i="11"/>
  <c r="AB7" i="11"/>
  <c r="AB6" i="11"/>
  <c r="AB5" i="11"/>
  <c r="AB4" i="11"/>
  <c r="AB3" i="11"/>
  <c r="AB2" i="11"/>
  <c r="AA9" i="11"/>
  <c r="AA8" i="11"/>
  <c r="AA7" i="11"/>
  <c r="AA6" i="11"/>
  <c r="AA5" i="11"/>
  <c r="AA4" i="11"/>
  <c r="AA3" i="11"/>
  <c r="AA2" i="11"/>
  <c r="W10" i="12"/>
  <c r="Z10" i="11"/>
  <c r="Q9" i="11"/>
  <c r="Q7" i="11"/>
  <c r="Q6" i="11"/>
  <c r="Q5" i="11"/>
  <c r="Q4" i="11"/>
  <c r="Q3" i="11"/>
  <c r="Q2" i="11"/>
  <c r="N9" i="11"/>
  <c r="N7" i="11"/>
  <c r="N6" i="11"/>
  <c r="N5" i="11"/>
  <c r="N4" i="11"/>
  <c r="N3" i="11"/>
  <c r="N2" i="11"/>
  <c r="K9" i="11"/>
  <c r="K7" i="11"/>
  <c r="K6" i="11"/>
  <c r="K5" i="11"/>
  <c r="K4" i="11"/>
  <c r="K3" i="11"/>
  <c r="K2" i="11"/>
  <c r="H12" i="13"/>
  <c r="F12" i="13"/>
  <c r="AA13" i="12" l="1"/>
  <c r="D7" i="12"/>
  <c r="D6" i="12"/>
  <c r="D5" i="12"/>
  <c r="D4" i="12"/>
  <c r="D3" i="12"/>
  <c r="D2" i="12"/>
  <c r="D7" i="11"/>
  <c r="D6" i="11"/>
  <c r="D5" i="11"/>
  <c r="D4" i="11"/>
  <c r="D3" i="11"/>
  <c r="D2" i="11"/>
  <c r="I12" i="9" l="1"/>
  <c r="G12" i="9"/>
  <c r="I12" i="8"/>
  <c r="G12" i="8"/>
  <c r="I12" i="7"/>
  <c r="G12" i="7"/>
  <c r="I12" i="6"/>
  <c r="G12" i="6"/>
  <c r="I12" i="5"/>
  <c r="G12" i="5"/>
  <c r="I12" i="4"/>
  <c r="G12" i="4"/>
  <c r="G12" i="3"/>
  <c r="I12" i="3"/>
</calcChain>
</file>

<file path=xl/comments1.xml><?xml version="1.0" encoding="utf-8"?>
<comments xmlns="http://schemas.openxmlformats.org/spreadsheetml/2006/main">
  <authors>
    <author>Fahad Satti</author>
  </authors>
  <commentList>
    <comment ref="N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2.xml><?xml version="1.0" encoding="utf-8"?>
<comments xmlns="http://schemas.openxmlformats.org/spreadsheetml/2006/main">
  <authors>
    <author>Fahad Satti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comments3.xml><?xml version="1.0" encoding="utf-8"?>
<comments xmlns="http://schemas.openxmlformats.org/spreadsheetml/2006/main">
  <authors>
    <author>Fahad Satti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4.xml><?xml version="1.0" encoding="utf-8"?>
<comments xmlns="http://schemas.openxmlformats.org/spreadsheetml/2006/main">
  <authors>
    <author>Fahad Satti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5.xml><?xml version="1.0" encoding="utf-8"?>
<comments xmlns="http://schemas.openxmlformats.org/spreadsheetml/2006/main">
  <authors>
    <author>Fahad Satti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6.xml><?xml version="1.0" encoding="utf-8"?>
<comments xmlns="http://schemas.openxmlformats.org/spreadsheetml/2006/main">
  <authors>
    <author>Fahad Satti</author>
  </authors>
  <commentList>
    <comment ref="W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Z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comments7.xml><?xml version="1.0" encoding="utf-8"?>
<comments xmlns="http://schemas.openxmlformats.org/spreadsheetml/2006/main">
  <authors>
    <author>Fahad Satti</author>
  </authors>
  <commentList>
    <comment ref="T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sharedStrings.xml><?xml version="1.0" encoding="utf-8"?>
<sst xmlns="http://schemas.openxmlformats.org/spreadsheetml/2006/main" count="316" uniqueCount="81">
  <si>
    <t>Medical Fragments per patient</t>
  </si>
  <si>
    <t>UHPr Insertion time</t>
  </si>
  <si>
    <t>Recreate external UHPr table in Hive</t>
  </si>
  <si>
    <t>Recreate external medicalfragmentidx table in Hive</t>
  </si>
  <si>
    <t>Recreate external uhpridx table in Hive</t>
  </si>
  <si>
    <t>Total records in medicalframentidx table</t>
  </si>
  <si>
    <t>Total records in uhpr table</t>
  </si>
  <si>
    <t>Time to gather all fragment ids for 1 user</t>
  </si>
  <si>
    <t>User to fetch</t>
  </si>
  <si>
    <t>Harry Potter</t>
  </si>
  <si>
    <t>27.782s</t>
  </si>
  <si>
    <t>fragment ids of the user</t>
  </si>
  <si>
    <t>fragments of the user</t>
  </si>
  <si>
    <t>Time to gather all fragments for 1 user</t>
  </si>
  <si>
    <t>Total patients</t>
  </si>
  <si>
    <t>New Patients</t>
  </si>
  <si>
    <t>add Medical Fragment</t>
  </si>
  <si>
    <t>add Patientuhprid</t>
  </si>
  <si>
    <t>SELECT word, count(*) AS count FROM (SELECT explode(split(data,',')) AS word from uhpr)w GROUP By word ORDER BY word LIMIT 10;</t>
  </si>
  <si>
    <t xml:space="preserve"> Address</t>
  </si>
  <si>
    <t xml:space="preserve"> Age</t>
  </si>
  <si>
    <t>kachi abadi</t>
  </si>
  <si>
    <t>satellite town</t>
  </si>
  <si>
    <t>shakrial</t>
  </si>
  <si>
    <t>Q1</t>
  </si>
  <si>
    <t>Q2</t>
  </si>
  <si>
    <t>C7</t>
  </si>
  <si>
    <t>C8</t>
  </si>
  <si>
    <t>Rows returned from Q1</t>
  </si>
  <si>
    <t>Rows returned from Q2</t>
  </si>
  <si>
    <t>Attempt</t>
  </si>
  <si>
    <t>Average</t>
  </si>
  <si>
    <t>C8(119.1014s)</t>
  </si>
  <si>
    <t>C7(28.8528s)</t>
  </si>
  <si>
    <t>C7(28.4869s)</t>
  </si>
  <si>
    <t>C8(121.4805s)</t>
  </si>
  <si>
    <t>C8(128.011s)</t>
  </si>
  <si>
    <t>C7(30.9533s)</t>
  </si>
  <si>
    <t>C7(33.0076s)</t>
  </si>
  <si>
    <t>C8(139.1931s)</t>
  </si>
  <si>
    <t>C7(33.7804s)</t>
  </si>
  <si>
    <t>C8(148.0349s)</t>
  </si>
  <si>
    <t>C8(104.7012s)</t>
  </si>
  <si>
    <t>C7(57.4094s)</t>
  </si>
  <si>
    <t>C7(124.8474s)</t>
  </si>
  <si>
    <t>C8(194.5284s)</t>
  </si>
  <si>
    <t>Query</t>
  </si>
  <si>
    <t>Medical fragments of the user</t>
  </si>
  <si>
    <t>Fragment ids of the user</t>
  </si>
  <si>
    <t>Q3</t>
  </si>
  <si>
    <t>Q5</t>
  </si>
  <si>
    <t>Q4</t>
  </si>
  <si>
    <t>Q6</t>
  </si>
  <si>
    <t>C1</t>
  </si>
  <si>
    <t>C3</t>
  </si>
  <si>
    <t>C2</t>
  </si>
  <si>
    <t>C4</t>
  </si>
  <si>
    <t>C5</t>
  </si>
  <si>
    <t>C6</t>
  </si>
  <si>
    <t>Iteration</t>
  </si>
  <si>
    <t>Total records in medicalframentidx table in Hive</t>
  </si>
  <si>
    <t>Total records in uhpr table in Hive</t>
  </si>
  <si>
    <t>File size for C1(Kb)</t>
  </si>
  <si>
    <t>File size for C2(kb)</t>
  </si>
  <si>
    <t>File size for C3(kb)</t>
  </si>
  <si>
    <t>6a</t>
  </si>
  <si>
    <t>6b</t>
  </si>
  <si>
    <t xml:space="preserve">New Medical Fragments </t>
  </si>
  <si>
    <t>Total Medical Fragments</t>
  </si>
  <si>
    <t>Data Retreival for 1 patient</t>
  </si>
  <si>
    <t>Metadata Retreival for 1 patient</t>
  </si>
  <si>
    <t>Log(C1)</t>
  </si>
  <si>
    <t>Log(C2)</t>
  </si>
  <si>
    <t>Unknown</t>
  </si>
  <si>
    <t>Log(C3)</t>
  </si>
  <si>
    <t>C7(264.9027s)</t>
  </si>
  <si>
    <t>Log(C7)</t>
  </si>
  <si>
    <t>Log(C8)</t>
  </si>
  <si>
    <t>Increase in data</t>
  </si>
  <si>
    <t>Increase in retreival time</t>
  </si>
  <si>
    <t>C8(981.255s)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</si>
</sst>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0" xfId="0" applyFill="1"/>
    <xf numFmtId="164" fontId="0" fillId="4" borderId="0" xfId="0" applyNumberFormat="1" applyFill="1"/>
    <xf numFmtId="164" fontId="0" fillId="0" borderId="0" xfId="0" applyNumberFormat="1"/>
    <xf numFmtId="0" fontId="0" fillId="0" borderId="1" xfId="0" applyFill="1" applyBorder="1"/>
    <xf numFmtId="0" fontId="2" fillId="0" borderId="1" xfId="0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0" borderId="1" xfId="0" applyFill="1" applyBorder="1"/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1'!$G$1</c:f>
              <c:strCache>
                <c:ptCount val="1"/>
                <c:pt idx="0">
                  <c:v>C7(28.8528s)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1'!$A$2:$A$12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1'!$G$2:$G$11</c:f>
              <c:numCache>
                <c:formatCode>General</c:formatCode>
                <c:ptCount val="10"/>
                <c:pt idx="0">
                  <c:v>27.782</c:v>
                </c:pt>
                <c:pt idx="1">
                  <c:v>27.991</c:v>
                </c:pt>
                <c:pt idx="2">
                  <c:v>28.849</c:v>
                </c:pt>
                <c:pt idx="3">
                  <c:v>29.663</c:v>
                </c:pt>
                <c:pt idx="4">
                  <c:v>28.719000000000001</c:v>
                </c:pt>
                <c:pt idx="5">
                  <c:v>28.983000000000001</c:v>
                </c:pt>
                <c:pt idx="6">
                  <c:v>29.233000000000001</c:v>
                </c:pt>
                <c:pt idx="7">
                  <c:v>29.021999999999998</c:v>
                </c:pt>
                <c:pt idx="8">
                  <c:v>29.271999999999998</c:v>
                </c:pt>
                <c:pt idx="9">
                  <c:v>29.013999999999999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A2A-8113-4A6F5B552952}"/>
            </c:ext>
          </c:extLst>
        </c:ser>
        <c:ser>
          <c:idx val="1"/>
          <c:order val="1"/>
          <c:tx>
            <c:strRef>
              <c:f>'iteration 1'!$I$1</c:f>
              <c:strCache>
                <c:ptCount val="1"/>
                <c:pt idx="0">
                  <c:v>C8(119.1014s)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1'!$A$2:$A$12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1'!$I$2:$I$11</c:f>
              <c:numCache>
                <c:formatCode>General</c:formatCode>
                <c:ptCount val="10"/>
                <c:pt idx="0">
                  <c:v>121.428</c:v>
                </c:pt>
                <c:pt idx="1">
                  <c:v>119.562</c:v>
                </c:pt>
                <c:pt idx="2">
                  <c:v>117.02</c:v>
                </c:pt>
                <c:pt idx="3">
                  <c:v>117.93</c:v>
                </c:pt>
                <c:pt idx="4">
                  <c:v>118.107</c:v>
                </c:pt>
                <c:pt idx="5">
                  <c:v>117.48</c:v>
                </c:pt>
                <c:pt idx="6">
                  <c:v>118.31</c:v>
                </c:pt>
                <c:pt idx="7">
                  <c:v>119.19499999999999</c:v>
                </c:pt>
                <c:pt idx="8">
                  <c:v>122.38200000000001</c:v>
                </c:pt>
                <c:pt idx="9">
                  <c:v>119.6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B-4A2A-8113-4A6F5B55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7'!$F$1</c:f>
              <c:strCache>
                <c:ptCount val="1"/>
                <c:pt idx="0">
                  <c:v>C7(264.9027s)</c:v>
                </c:pt>
              </c:strCache>
            </c:strRef>
          </c:tx>
          <c:spPr>
            <a:pattFill prst="dash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7'!$F$2:$F$11</c:f>
              <c:numCache>
                <c:formatCode>General</c:formatCode>
                <c:ptCount val="10"/>
                <c:pt idx="0">
                  <c:v>307.18</c:v>
                </c:pt>
                <c:pt idx="1">
                  <c:v>260.74099999999999</c:v>
                </c:pt>
                <c:pt idx="2">
                  <c:v>253.673</c:v>
                </c:pt>
                <c:pt idx="3">
                  <c:v>235.74</c:v>
                </c:pt>
                <c:pt idx="4">
                  <c:v>254.92</c:v>
                </c:pt>
                <c:pt idx="5">
                  <c:v>255.80600000000001</c:v>
                </c:pt>
                <c:pt idx="6">
                  <c:v>254.215</c:v>
                </c:pt>
                <c:pt idx="7">
                  <c:v>265.67200000000003</c:v>
                </c:pt>
                <c:pt idx="8">
                  <c:v>304.52999999999997</c:v>
                </c:pt>
                <c:pt idx="9">
                  <c:v>256.55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6-45DE-AC9F-E1084FF94B82}"/>
            </c:ext>
          </c:extLst>
        </c:ser>
        <c:ser>
          <c:idx val="1"/>
          <c:order val="1"/>
          <c:tx>
            <c:strRef>
              <c:f>'Iteration 7'!$H$1</c:f>
              <c:strCache>
                <c:ptCount val="1"/>
                <c:pt idx="0">
                  <c:v>C8(981.255s)</c:v>
                </c:pt>
              </c:strCache>
            </c:strRef>
          </c:tx>
          <c:spPr>
            <a:pattFill prst="smGrid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7'!$H$2:$H$11</c:f>
              <c:numCache>
                <c:formatCode>General</c:formatCode>
                <c:ptCount val="10"/>
                <c:pt idx="0">
                  <c:v>926.42899999999997</c:v>
                </c:pt>
                <c:pt idx="1">
                  <c:v>973.42</c:v>
                </c:pt>
                <c:pt idx="2">
                  <c:v>976.55899999999997</c:v>
                </c:pt>
                <c:pt idx="3">
                  <c:v>1006.972</c:v>
                </c:pt>
                <c:pt idx="4">
                  <c:v>994.66600000000005</c:v>
                </c:pt>
                <c:pt idx="5">
                  <c:v>1000.752</c:v>
                </c:pt>
                <c:pt idx="6">
                  <c:v>977.35</c:v>
                </c:pt>
                <c:pt idx="7">
                  <c:v>972.09400000000005</c:v>
                </c:pt>
                <c:pt idx="8">
                  <c:v>1005.381</c:v>
                </c:pt>
                <c:pt idx="9">
                  <c:v>978.92700000000002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6-45DE-AC9F-E1084FF9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Timeliness of recording medical</a:t>
            </a:r>
            <a:r>
              <a:rPr lang="en-US" baseline="0"/>
              <a:t> fragments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Timeliness!$K$1</c:f>
              <c:strCache>
                <c:ptCount val="1"/>
                <c:pt idx="0">
                  <c:v>Log(C1)</c:v>
                </c:pt>
              </c:strCache>
            </c:strRef>
          </c:tx>
          <c:spPr>
            <a:pattFill prst="horzBri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(Timeliness!$D$2:$D$7,Timeliness!$D$9)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  <c:pt idx="6">
                  <c:v>107535388</c:v>
                </c:pt>
              </c:numCache>
            </c:numRef>
          </c:cat>
          <c:val>
            <c:numRef>
              <c:f>(Timeliness!$K$2:$K$7,Timeliness!$K$9)</c:f>
              <c:numCache>
                <c:formatCode>General</c:formatCode>
                <c:ptCount val="7"/>
                <c:pt idx="0">
                  <c:v>0.29225607135647602</c:v>
                </c:pt>
                <c:pt idx="1">
                  <c:v>0.89164894387055915</c:v>
                </c:pt>
                <c:pt idx="2">
                  <c:v>1.4081551338862641</c:v>
                </c:pt>
                <c:pt idx="3">
                  <c:v>1.8429086498133231</c:v>
                </c:pt>
                <c:pt idx="4">
                  <c:v>1.84235332983436</c:v>
                </c:pt>
                <c:pt idx="5">
                  <c:v>0.27669152884503972</c:v>
                </c:pt>
                <c:pt idx="6">
                  <c:v>3.3626965532862543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19A-83C1-3F007552BF82}"/>
            </c:ext>
          </c:extLst>
        </c:ser>
        <c:ser>
          <c:idx val="1"/>
          <c:order val="1"/>
          <c:tx>
            <c:strRef>
              <c:f>Timeliness!$N$1</c:f>
              <c:strCache>
                <c:ptCount val="1"/>
                <c:pt idx="0">
                  <c:v>Log(C2)</c:v>
                </c:pt>
              </c:strCache>
            </c:strRef>
          </c:tx>
          <c:spPr>
            <a:pattFill prst="dkVert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(Timeliness!$D$2:$D$7,Timeliness!$D$9)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  <c:pt idx="6">
                  <c:v>107535388</c:v>
                </c:pt>
              </c:numCache>
            </c:numRef>
          </c:cat>
          <c:val>
            <c:numRef>
              <c:f>(Timeliness!$N$2:$N$7,Timeliness!$N$9)</c:f>
              <c:numCache>
                <c:formatCode>General</c:formatCode>
                <c:ptCount val="7"/>
                <c:pt idx="0">
                  <c:v>0.28216877830464154</c:v>
                </c:pt>
                <c:pt idx="1">
                  <c:v>0.29092455938275424</c:v>
                </c:pt>
                <c:pt idx="2">
                  <c:v>0.33625955201419327</c:v>
                </c:pt>
                <c:pt idx="3">
                  <c:v>0.3624824747511744</c:v>
                </c:pt>
                <c:pt idx="4">
                  <c:v>0.36492603378997562</c:v>
                </c:pt>
                <c:pt idx="5">
                  <c:v>0.29928933408767994</c:v>
                </c:pt>
                <c:pt idx="6">
                  <c:v>0.39567578526993602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1-419A-83C1-3F007552BF82}"/>
            </c:ext>
          </c:extLst>
        </c:ser>
        <c:ser>
          <c:idx val="2"/>
          <c:order val="2"/>
          <c:tx>
            <c:strRef>
              <c:f>Timeliness!$Q$1</c:f>
              <c:strCache>
                <c:ptCount val="1"/>
                <c:pt idx="0">
                  <c:v>Log(C3)</c:v>
                </c:pt>
              </c:strCache>
            </c:strRef>
          </c:tx>
          <c:spPr>
            <a:pattFill prst="pct10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(Timeliness!$D$2:$D$7,Timeliness!$D$9)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  <c:pt idx="6">
                  <c:v>107535388</c:v>
                </c:pt>
              </c:numCache>
            </c:numRef>
          </c:cat>
          <c:val>
            <c:numRef>
              <c:f>(Timeliness!$Q$2:$Q$7,Timeliness!$Q$9)</c:f>
              <c:numCache>
                <c:formatCode>General</c:formatCode>
                <c:ptCount val="7"/>
                <c:pt idx="0">
                  <c:v>0.27021285489624264</c:v>
                </c:pt>
                <c:pt idx="1">
                  <c:v>0.55059520748932789</c:v>
                </c:pt>
                <c:pt idx="2">
                  <c:v>0.92407242991036287</c:v>
                </c:pt>
                <c:pt idx="3">
                  <c:v>1.3270931670485124</c:v>
                </c:pt>
                <c:pt idx="4">
                  <c:v>1.3299670727346593</c:v>
                </c:pt>
                <c:pt idx="5">
                  <c:v>0.27852496473701754</c:v>
                </c:pt>
                <c:pt idx="6">
                  <c:v>2.9986489821206193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1-419A-83C1-3F007552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400383"/>
        <c:axId val="1230400799"/>
      </c:barChart>
      <c:catAx>
        <c:axId val="123040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Medical Fragments per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0799"/>
        <c:crosses val="autoZero"/>
        <c:auto val="1"/>
        <c:lblAlgn val="ctr"/>
        <c:lblOffset val="100"/>
        <c:noMultiLvlLbl val="0"/>
      </c:catAx>
      <c:valAx>
        <c:axId val="1230400799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Log(Time in seconds)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0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Time</a:t>
            </a:r>
            <a:r>
              <a:rPr lang="en-US" baseline="0"/>
              <a:t> taken for creating Hive tables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Timeliness!$R$1</c:f>
              <c:strCache>
                <c:ptCount val="1"/>
                <c:pt idx="0">
                  <c:v>C4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Timeliness!$D$2:$D$9</c15:sqref>
                  </c15:fullRef>
                </c:ext>
              </c:extLst>
              <c:f>(Timeliness!$D$2:$D$7,Timeliness!$D$9)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  <c:pt idx="6">
                  <c:v>107535388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Timeliness!$R$2:$R$9</c15:sqref>
                  </c15:fullRef>
                </c:ext>
              </c:extLst>
              <c:f>(Timeliness!$R$2:$R$7,Timeliness!$R$9)</c:f>
              <c:numCache>
                <c:formatCode>General</c:formatCode>
                <c:ptCount val="7"/>
                <c:pt idx="0">
                  <c:v>0.38300000000000001</c:v>
                </c:pt>
                <c:pt idx="1">
                  <c:v>0.37</c:v>
                </c:pt>
                <c:pt idx="2">
                  <c:v>0.44400000000000001</c:v>
                </c:pt>
                <c:pt idx="3">
                  <c:v>0.48899999999999999</c:v>
                </c:pt>
                <c:pt idx="4">
                  <c:v>0.45100000000000001</c:v>
                </c:pt>
                <c:pt idx="5">
                  <c:v>0.42399999999999999</c:v>
                </c:pt>
                <c:pt idx="6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C-4D76-AC2A-FFBA11349179}"/>
            </c:ext>
          </c:extLst>
        </c:ser>
        <c:ser>
          <c:idx val="1"/>
          <c:order val="1"/>
          <c:tx>
            <c:strRef>
              <c:f>Timeliness!$S$1</c:f>
              <c:strCache>
                <c:ptCount val="1"/>
                <c:pt idx="0">
                  <c:v>C5</c:v>
                </c:pt>
              </c:strCache>
            </c:strRef>
          </c:tx>
          <c:spPr>
            <a:pattFill prst="ltVert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Timeliness!$D$2:$D$9</c15:sqref>
                  </c15:fullRef>
                </c:ext>
              </c:extLst>
              <c:f>(Timeliness!$D$2:$D$7,Timeliness!$D$9)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  <c:pt idx="6">
                  <c:v>107535388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Timeliness!$S$2:$S$9</c15:sqref>
                  </c15:fullRef>
                </c:ext>
              </c:extLst>
              <c:f>(Timeliness!$S$2:$S$7,Timeliness!$S$9)</c:f>
              <c:numCache>
                <c:formatCode>General</c:formatCode>
                <c:ptCount val="7"/>
                <c:pt idx="0">
                  <c:v>0.35199999999999998</c:v>
                </c:pt>
                <c:pt idx="1">
                  <c:v>8.7999999999999995E-2</c:v>
                </c:pt>
                <c:pt idx="2">
                  <c:v>7.9000000000000001E-2</c:v>
                </c:pt>
                <c:pt idx="3">
                  <c:v>8.3000000000000004E-2</c:v>
                </c:pt>
                <c:pt idx="4">
                  <c:v>0.128</c:v>
                </c:pt>
                <c:pt idx="5">
                  <c:v>0.10100000000000001</c:v>
                </c:pt>
                <c:pt idx="6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C-4D76-AC2A-FFBA11349179}"/>
            </c:ext>
          </c:extLst>
        </c:ser>
        <c:ser>
          <c:idx val="2"/>
          <c:order val="2"/>
          <c:tx>
            <c:strRef>
              <c:f>Timeliness!$T$1</c:f>
              <c:strCache>
                <c:ptCount val="1"/>
                <c:pt idx="0">
                  <c:v>C6</c:v>
                </c:pt>
              </c:strCache>
            </c:strRef>
          </c:tx>
          <c:spPr>
            <a:pattFill prst="dk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Timeliness!$D$2:$D$9</c15:sqref>
                  </c15:fullRef>
                </c:ext>
              </c:extLst>
              <c:f>(Timeliness!$D$2:$D$7,Timeliness!$D$9)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  <c:pt idx="6">
                  <c:v>107535388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Timeliness!$T$2:$T$9</c15:sqref>
                  </c15:fullRef>
                </c:ext>
              </c:extLst>
              <c:f>(Timeliness!$T$2:$T$7,Timeliness!$T$9)</c:f>
              <c:numCache>
                <c:formatCode>General</c:formatCode>
                <c:ptCount val="7"/>
                <c:pt idx="0">
                  <c:v>0.125</c:v>
                </c:pt>
                <c:pt idx="1">
                  <c:v>0.124</c:v>
                </c:pt>
                <c:pt idx="2">
                  <c:v>0.121</c:v>
                </c:pt>
                <c:pt idx="3">
                  <c:v>0.124</c:v>
                </c:pt>
                <c:pt idx="4">
                  <c:v>0.105</c:v>
                </c:pt>
                <c:pt idx="5">
                  <c:v>0.11600000000000001</c:v>
                </c:pt>
                <c:pt idx="6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C-4D76-AC2A-FFBA1134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457359"/>
        <c:axId val="1237453615"/>
      </c:barChart>
      <c:catAx>
        <c:axId val="12374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53615"/>
        <c:crosses val="autoZero"/>
        <c:auto val="1"/>
        <c:lblAlgn val="ctr"/>
        <c:lblOffset val="100"/>
        <c:noMultiLvlLbl val="0"/>
      </c:catAx>
      <c:valAx>
        <c:axId val="12374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57359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(c) Timeliness of record retreival from HDFS using Hive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Timeliness!$A$2</c:f>
              <c:strCache>
                <c:ptCount val="1"/>
                <c:pt idx="0">
                  <c:v>1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(Timeliness!$AA$2,Timeliness!$AB$2)</c:f>
              <c:numCache>
                <c:formatCode>General</c:formatCode>
                <c:ptCount val="2"/>
                <c:pt idx="0">
                  <c:v>1.460187965344204</c:v>
                </c:pt>
                <c:pt idx="1">
                  <c:v>2.0759168665096555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6-4DB8-853E-582D893FBB12}"/>
            </c:ext>
          </c:extLst>
        </c:ser>
        <c:ser>
          <c:idx val="1"/>
          <c:order val="1"/>
          <c:tx>
            <c:strRef>
              <c:f>Timeliness!$A$3</c:f>
              <c:strCache>
                <c:ptCount val="1"/>
                <c:pt idx="0">
                  <c:v>2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(Timeliness!$AA$3,Timeliness!$AB$3)</c:f>
              <c:numCache>
                <c:formatCode>General</c:formatCode>
                <c:ptCount val="2"/>
                <c:pt idx="0">
                  <c:v>1.4546451910385136</c:v>
                </c:pt>
                <c:pt idx="1">
                  <c:v>2.0845065707568802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6-4DB8-853E-582D893FBB12}"/>
            </c:ext>
          </c:extLst>
        </c:ser>
        <c:ser>
          <c:idx val="2"/>
          <c:order val="2"/>
          <c:tx>
            <c:strRef>
              <c:f>Timeliness!$A$4</c:f>
              <c:strCache>
                <c:ptCount val="1"/>
                <c:pt idx="0">
                  <c:v>3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(Timeliness!$AA$4,Timeliness!$AB$4)</c:f>
              <c:numCache>
                <c:formatCode>General</c:formatCode>
                <c:ptCount val="2"/>
                <c:pt idx="0">
                  <c:v>1.4907069569228817</c:v>
                </c:pt>
                <c:pt idx="1">
                  <c:v>2.1072472902263111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6-4DB8-853E-582D893FBB12}"/>
            </c:ext>
          </c:extLst>
        </c:ser>
        <c:ser>
          <c:idx val="3"/>
          <c:order val="3"/>
          <c:tx>
            <c:strRef>
              <c:f>Timeliness!$A$5</c:f>
              <c:strCache>
                <c:ptCount val="1"/>
                <c:pt idx="0">
                  <c:v>4</c:v>
                </c:pt>
              </c:strCache>
            </c:strRef>
          </c:tx>
          <c:spPr>
            <a:pattFill prst="ltVert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(Timeliness!$AA$5,Timeliness!$AB$5)</c:f>
              <c:numCache>
                <c:formatCode>General</c:formatCode>
                <c:ptCount val="2"/>
                <c:pt idx="0">
                  <c:v>1.5186139476975036</c:v>
                </c:pt>
                <c:pt idx="1">
                  <c:v>2.1436177072127793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6-4DB8-853E-582D893FBB12}"/>
            </c:ext>
          </c:extLst>
        </c:ser>
        <c:ser>
          <c:idx val="4"/>
          <c:order val="4"/>
          <c:tx>
            <c:strRef>
              <c:f>Timeliness!$A$6</c:f>
              <c:strCache>
                <c:ptCount val="1"/>
                <c:pt idx="0">
                  <c:v>5</c:v>
                </c:pt>
              </c:strCache>
            </c:strRef>
          </c:tx>
          <c:spPr>
            <a:pattFill prst="dash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(Timeliness!$AA$6,Timeliness!$AB$6)</c:f>
              <c:numCache>
                <c:formatCode>General</c:formatCode>
                <c:ptCount val="2"/>
                <c:pt idx="0">
                  <c:v>1.5286647878271817</c:v>
                </c:pt>
                <c:pt idx="1">
                  <c:v>2.1703641146559138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6-4DB8-853E-582D893FBB12}"/>
            </c:ext>
          </c:extLst>
        </c:ser>
        <c:ser>
          <c:idx val="5"/>
          <c:order val="5"/>
          <c:tx>
            <c:strRef>
              <c:f>Timeliness!$A$7</c:f>
              <c:strCache>
                <c:ptCount val="1"/>
                <c:pt idx="0">
                  <c:v>6a</c:v>
                </c:pt>
              </c:strCache>
            </c:strRef>
          </c:tx>
          <c:spPr>
            <a:pattFill prst="zigZ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(Timeliness!$AA$7,Timeliness!$AB$7)</c:f>
              <c:numCache>
                <c:formatCode>General</c:formatCode>
                <c:ptCount val="2"/>
                <c:pt idx="0">
                  <c:v>2.0963795024149552</c:v>
                </c:pt>
                <c:pt idx="1">
                  <c:v>2.2889830147254759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6-4DB8-853E-582D893FBB12}"/>
            </c:ext>
          </c:extLst>
        </c:ser>
        <c:ser>
          <c:idx val="6"/>
          <c:order val="6"/>
          <c:tx>
            <c:strRef>
              <c:f>Timeliness!$A$8</c:f>
              <c:strCache>
                <c:ptCount val="1"/>
                <c:pt idx="0">
                  <c:v>6b</c:v>
                </c:pt>
              </c:strCache>
            </c:strRef>
          </c:tx>
          <c:spPr>
            <a:pattFill prst="divot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(Timeliness!$AA$8,Timeliness!$AB$8)</c:f>
              <c:numCache>
                <c:formatCode>General</c:formatCode>
                <c:ptCount val="2"/>
                <c:pt idx="0">
                  <c:v>1.7589830079710713</c:v>
                </c:pt>
                <c:pt idx="1">
                  <c:v>2.0199516592375026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6-4DB8-853E-582D893FBB12}"/>
            </c:ext>
          </c:extLst>
        </c:ser>
        <c:ser>
          <c:idx val="7"/>
          <c:order val="7"/>
          <c:tx>
            <c:strRef>
              <c:f>Timeliness!$A$9</c:f>
              <c:strCache>
                <c:ptCount val="1"/>
                <c:pt idx="0">
                  <c:v>7</c:v>
                </c:pt>
              </c:strCache>
            </c:strRef>
          </c:tx>
          <c:spPr>
            <a:pattFill prst="smGrid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(Timeliness!$AA$1,Timeliness!$AB$1)</c:f>
              <c:strCache>
                <c:ptCount val="2"/>
                <c:pt idx="0">
                  <c:v>Log(C7)</c:v>
                </c:pt>
                <c:pt idx="1">
                  <c:v>Log(C8)</c:v>
                </c:pt>
              </c:strCache>
            </c:strRef>
          </c:cat>
          <c:val>
            <c:numRef>
              <c:f>(Timeliness!$AA$9,Timeliness!$AB$9)</c:f>
              <c:numCache>
                <c:formatCode>General</c:formatCode>
                <c:ptCount val="2"/>
                <c:pt idx="0">
                  <c:v>2.4230863848322453</c:v>
                </c:pt>
                <c:pt idx="1">
                  <c:v>2.9917818827131839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B-458B-9ACA-A1091E2A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393727"/>
        <c:axId val="1230398719"/>
      </c:barChart>
      <c:catAx>
        <c:axId val="12303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8719"/>
        <c:crosses val="autoZero"/>
        <c:auto val="1"/>
        <c:lblAlgn val="ctr"/>
        <c:lblOffset val="100"/>
        <c:noMultiLvlLbl val="0"/>
      </c:catAx>
      <c:valAx>
        <c:axId val="12303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Log(Time in</a:t>
                </a:r>
                <a:r>
                  <a:rPr lang="en-US" sz="1200" baseline="0"/>
                  <a:t> </a:t>
                </a:r>
                <a:r>
                  <a:rPr lang="en-US" sz="1200"/>
                  <a:t>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in UHPr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Scalability!$W$1</c:f>
              <c:strCache>
                <c:ptCount val="1"/>
                <c:pt idx="0">
                  <c:v>C8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(Scalability!$W$2:$W$7,Scalability!$W$9)</c:f>
              <c:numCache>
                <c:formatCode>General</c:formatCode>
                <c:ptCount val="7"/>
                <c:pt idx="0">
                  <c:v>119.1014</c:v>
                </c:pt>
                <c:pt idx="1">
                  <c:v>121.48050000000001</c:v>
                </c:pt>
                <c:pt idx="2">
                  <c:v>128.011</c:v>
                </c:pt>
                <c:pt idx="3">
                  <c:v>139.19309999999999</c:v>
                </c:pt>
                <c:pt idx="4">
                  <c:v>148.03489999999999</c:v>
                </c:pt>
                <c:pt idx="5">
                  <c:v>194.5284</c:v>
                </c:pt>
                <c:pt idx="6">
                  <c:v>981.255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3-4497-9706-E3ADCE28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392895"/>
        <c:axId val="1230401215"/>
      </c:barChart>
      <c:lineChart>
        <c:grouping val="standard"/>
        <c:varyColors val="0"/>
        <c:ser>
          <c:idx val="1"/>
          <c:order val="1"/>
          <c:tx>
            <c:strRef>
              <c:f>Scalability!$E$1</c:f>
              <c:strCache>
                <c:ptCount val="1"/>
                <c:pt idx="0">
                  <c:v>Total Medical Fragments</c:v>
                </c:pt>
              </c:strCache>
            </c:strRef>
          </c:tx>
          <c:spPr>
            <a:ln w="476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(Scalability!$E$2:$E$7,Scalability!$E$9)</c:f>
              <c:numCache>
                <c:formatCode>General</c:formatCode>
                <c:ptCount val="7"/>
                <c:pt idx="0">
                  <c:v>2402000</c:v>
                </c:pt>
                <c:pt idx="1">
                  <c:v>2602000</c:v>
                </c:pt>
                <c:pt idx="2">
                  <c:v>3402000</c:v>
                </c:pt>
                <c:pt idx="3">
                  <c:v>5802000</c:v>
                </c:pt>
                <c:pt idx="4">
                  <c:v>8202000</c:v>
                </c:pt>
                <c:pt idx="5">
                  <c:v>8202040</c:v>
                </c:pt>
                <c:pt idx="6">
                  <c:v>116560948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497-9706-E3ADCE28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174991"/>
        <c:axId val="1086175823"/>
      </c:lineChart>
      <c:catAx>
        <c:axId val="10861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5823"/>
        <c:crosses val="autoZero"/>
        <c:auto val="1"/>
        <c:lblAlgn val="ctr"/>
        <c:lblOffset val="100"/>
        <c:noMultiLvlLbl val="0"/>
      </c:catAx>
      <c:valAx>
        <c:axId val="10861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medical fragments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4991"/>
        <c:crosses val="autoZero"/>
        <c:crossBetween val="between"/>
      </c:valAx>
      <c:valAx>
        <c:axId val="1230401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scale of medical</a:t>
                </a:r>
                <a:r>
                  <a:rPr lang="en-US" baseline="0"/>
                  <a:t> fragments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2895"/>
        <c:crosses val="max"/>
        <c:crossBetween val="between"/>
        <c:minorUnit val="10"/>
      </c:valAx>
      <c:catAx>
        <c:axId val="123039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4012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UHPr Version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1'!$O$1</c:f>
              <c:strCache>
                <c:ptCount val="1"/>
                <c:pt idx="0">
                  <c:v>Metadata Retreival for 1 patient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'iteration 1'!$A$2:$A$12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1'!$O$2:$O$11</c:f>
              <c:numCache>
                <c:formatCode>General</c:formatCode>
                <c:ptCount val="10"/>
                <c:pt idx="0">
                  <c:v>27.782</c:v>
                </c:pt>
                <c:pt idx="1">
                  <c:v>27.991</c:v>
                </c:pt>
                <c:pt idx="2">
                  <c:v>28.849</c:v>
                </c:pt>
                <c:pt idx="3">
                  <c:v>29.663</c:v>
                </c:pt>
                <c:pt idx="4">
                  <c:v>28.719000000000001</c:v>
                </c:pt>
                <c:pt idx="5">
                  <c:v>28.983000000000001</c:v>
                </c:pt>
                <c:pt idx="6">
                  <c:v>29.233000000000001</c:v>
                </c:pt>
                <c:pt idx="7">
                  <c:v>29.021999999999998</c:v>
                </c:pt>
                <c:pt idx="8">
                  <c:v>29.271999999999998</c:v>
                </c:pt>
                <c:pt idx="9">
                  <c:v>29.013999999999999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F-45F2-A1A7-657E1481BFDA}"/>
            </c:ext>
          </c:extLst>
        </c:ser>
        <c:ser>
          <c:idx val="1"/>
          <c:order val="1"/>
          <c:tx>
            <c:strRef>
              <c:f>'iteration 1'!$P$1</c:f>
              <c:strCache>
                <c:ptCount val="1"/>
                <c:pt idx="0">
                  <c:v>Data Retreival for 1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'iteration 1'!$A$2:$A$12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1'!$P$2:$P$11</c:f>
              <c:numCache>
                <c:formatCode>General</c:formatCode>
                <c:ptCount val="10"/>
                <c:pt idx="0">
                  <c:v>121.428</c:v>
                </c:pt>
                <c:pt idx="1">
                  <c:v>119.562</c:v>
                </c:pt>
                <c:pt idx="2">
                  <c:v>117.02</c:v>
                </c:pt>
                <c:pt idx="3">
                  <c:v>117.93</c:v>
                </c:pt>
                <c:pt idx="4">
                  <c:v>118.107</c:v>
                </c:pt>
                <c:pt idx="5">
                  <c:v>117.48</c:v>
                </c:pt>
                <c:pt idx="6">
                  <c:v>118.31</c:v>
                </c:pt>
                <c:pt idx="7">
                  <c:v>119.19499999999999</c:v>
                </c:pt>
                <c:pt idx="8">
                  <c:v>122.38200000000001</c:v>
                </c:pt>
                <c:pt idx="9">
                  <c:v>119.6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F-45F2-A1A7-657E1481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2'!$G$1</c:f>
              <c:strCache>
                <c:ptCount val="1"/>
                <c:pt idx="0">
                  <c:v>C7(28.4869s)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2'!$A$2:$A$12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2'!$G$2:$G$11</c:f>
              <c:numCache>
                <c:formatCode>General</c:formatCode>
                <c:ptCount val="10"/>
                <c:pt idx="0">
                  <c:v>27.428999999999998</c:v>
                </c:pt>
                <c:pt idx="1">
                  <c:v>29.050999999999998</c:v>
                </c:pt>
                <c:pt idx="2">
                  <c:v>28.631</c:v>
                </c:pt>
                <c:pt idx="3">
                  <c:v>29.497</c:v>
                </c:pt>
                <c:pt idx="4">
                  <c:v>29.172000000000001</c:v>
                </c:pt>
                <c:pt idx="5">
                  <c:v>28.920999999999999</c:v>
                </c:pt>
                <c:pt idx="6">
                  <c:v>27.614000000000001</c:v>
                </c:pt>
                <c:pt idx="7">
                  <c:v>27.869</c:v>
                </c:pt>
                <c:pt idx="8">
                  <c:v>28.622</c:v>
                </c:pt>
                <c:pt idx="9">
                  <c:v>28.062999999999999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4-4027-9C9F-D04E3387D44B}"/>
            </c:ext>
          </c:extLst>
        </c:ser>
        <c:ser>
          <c:idx val="1"/>
          <c:order val="1"/>
          <c:tx>
            <c:strRef>
              <c:f>'iteration 2'!$I$1</c:f>
              <c:strCache>
                <c:ptCount val="1"/>
                <c:pt idx="0">
                  <c:v>C8(121.4805s)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2'!$A$2:$A$12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2'!$I$2:$I$11</c:f>
              <c:numCache>
                <c:formatCode>General</c:formatCode>
                <c:ptCount val="10"/>
                <c:pt idx="0">
                  <c:v>121.461</c:v>
                </c:pt>
                <c:pt idx="1">
                  <c:v>119.614</c:v>
                </c:pt>
                <c:pt idx="2">
                  <c:v>121.515</c:v>
                </c:pt>
                <c:pt idx="3">
                  <c:v>122.937</c:v>
                </c:pt>
                <c:pt idx="4">
                  <c:v>120.783</c:v>
                </c:pt>
                <c:pt idx="5">
                  <c:v>122.587</c:v>
                </c:pt>
                <c:pt idx="6">
                  <c:v>120.33799999999999</c:v>
                </c:pt>
                <c:pt idx="7">
                  <c:v>121.214</c:v>
                </c:pt>
                <c:pt idx="8">
                  <c:v>121.491</c:v>
                </c:pt>
                <c:pt idx="9">
                  <c:v>122.86499999999999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4-4027-9C9F-D04E3387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3'!$G$1</c:f>
              <c:strCache>
                <c:ptCount val="1"/>
                <c:pt idx="0">
                  <c:v>C7(30.9533s)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3'!$A$2:$A$12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3'!$G$2:$G$11</c:f>
              <c:numCache>
                <c:formatCode>General</c:formatCode>
                <c:ptCount val="10"/>
                <c:pt idx="0">
                  <c:v>30.603999999999999</c:v>
                </c:pt>
                <c:pt idx="1">
                  <c:v>30.702999999999999</c:v>
                </c:pt>
                <c:pt idx="2">
                  <c:v>30.829000000000001</c:v>
                </c:pt>
                <c:pt idx="3">
                  <c:v>30.488</c:v>
                </c:pt>
                <c:pt idx="4">
                  <c:v>30.942</c:v>
                </c:pt>
                <c:pt idx="5">
                  <c:v>30.579000000000001</c:v>
                </c:pt>
                <c:pt idx="6">
                  <c:v>31.44</c:v>
                </c:pt>
                <c:pt idx="7">
                  <c:v>30.556000000000001</c:v>
                </c:pt>
                <c:pt idx="8">
                  <c:v>31.451000000000001</c:v>
                </c:pt>
                <c:pt idx="9">
                  <c:v>31.940999999999999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7-424A-858A-832BC5014640}"/>
            </c:ext>
          </c:extLst>
        </c:ser>
        <c:ser>
          <c:idx val="1"/>
          <c:order val="1"/>
          <c:tx>
            <c:strRef>
              <c:f>'iteration 3'!$I$1</c:f>
              <c:strCache>
                <c:ptCount val="1"/>
                <c:pt idx="0">
                  <c:v>C8(128.011s)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3'!$A$2:$A$12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3'!$I$2:$I$11</c:f>
              <c:numCache>
                <c:formatCode>0.000</c:formatCode>
                <c:ptCount val="10"/>
                <c:pt idx="0">
                  <c:v>127.446</c:v>
                </c:pt>
                <c:pt idx="1">
                  <c:v>127.88800000000001</c:v>
                </c:pt>
                <c:pt idx="2">
                  <c:v>127.43899999999999</c:v>
                </c:pt>
                <c:pt idx="3">
                  <c:v>128.535</c:v>
                </c:pt>
                <c:pt idx="4">
                  <c:v>130.18600000000001</c:v>
                </c:pt>
                <c:pt idx="5">
                  <c:v>126.628</c:v>
                </c:pt>
                <c:pt idx="6">
                  <c:v>128</c:v>
                </c:pt>
                <c:pt idx="7">
                  <c:v>128.18600000000001</c:v>
                </c:pt>
                <c:pt idx="8">
                  <c:v>126.376</c:v>
                </c:pt>
                <c:pt idx="9">
                  <c:v>129.42599999999999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424A-858A-832BC501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4'!$G$1</c:f>
              <c:strCache>
                <c:ptCount val="1"/>
                <c:pt idx="0">
                  <c:v>C7(33.0076s)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4'!$A$2:$A$12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4'!$G$2:$G$11</c:f>
              <c:numCache>
                <c:formatCode>General</c:formatCode>
                <c:ptCount val="10"/>
                <c:pt idx="0">
                  <c:v>34.826000000000001</c:v>
                </c:pt>
                <c:pt idx="1">
                  <c:v>32.042999999999999</c:v>
                </c:pt>
                <c:pt idx="2">
                  <c:v>31.756</c:v>
                </c:pt>
                <c:pt idx="3">
                  <c:v>33.186</c:v>
                </c:pt>
                <c:pt idx="4">
                  <c:v>32.481000000000002</c:v>
                </c:pt>
                <c:pt idx="5">
                  <c:v>34.64</c:v>
                </c:pt>
                <c:pt idx="6">
                  <c:v>32.837000000000003</c:v>
                </c:pt>
                <c:pt idx="7">
                  <c:v>33.637999999999998</c:v>
                </c:pt>
                <c:pt idx="8">
                  <c:v>31.620999999999999</c:v>
                </c:pt>
                <c:pt idx="9">
                  <c:v>33.048000000000002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5-4A2C-AAF1-08570811F4AE}"/>
            </c:ext>
          </c:extLst>
        </c:ser>
        <c:ser>
          <c:idx val="1"/>
          <c:order val="1"/>
          <c:tx>
            <c:strRef>
              <c:f>'iteration 4'!$I$1</c:f>
              <c:strCache>
                <c:ptCount val="1"/>
                <c:pt idx="0">
                  <c:v>C8(139.1931s)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4'!$A$2:$A$12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4'!$I$2:$I$11</c:f>
              <c:numCache>
                <c:formatCode>General</c:formatCode>
                <c:ptCount val="10"/>
                <c:pt idx="0">
                  <c:v>138.69300000000001</c:v>
                </c:pt>
                <c:pt idx="1">
                  <c:v>136.779</c:v>
                </c:pt>
                <c:pt idx="2">
                  <c:v>136.977</c:v>
                </c:pt>
                <c:pt idx="3">
                  <c:v>140.23500000000001</c:v>
                </c:pt>
                <c:pt idx="4">
                  <c:v>140.19499999999999</c:v>
                </c:pt>
                <c:pt idx="5">
                  <c:v>142.102</c:v>
                </c:pt>
                <c:pt idx="6">
                  <c:v>139.297</c:v>
                </c:pt>
                <c:pt idx="7">
                  <c:v>138.98400000000001</c:v>
                </c:pt>
                <c:pt idx="8">
                  <c:v>141.55500000000001</c:v>
                </c:pt>
                <c:pt idx="9">
                  <c:v>137.114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5-4A2C-AAF1-08570811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5'!$G$1</c:f>
              <c:strCache>
                <c:ptCount val="1"/>
                <c:pt idx="0">
                  <c:v>C7(33.7804s)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5'!$G$2:$G$11</c:f>
              <c:numCache>
                <c:formatCode>General</c:formatCode>
                <c:ptCount val="10"/>
                <c:pt idx="0">
                  <c:v>32.49</c:v>
                </c:pt>
                <c:pt idx="1">
                  <c:v>33.832999999999998</c:v>
                </c:pt>
                <c:pt idx="2">
                  <c:v>33.299999999999997</c:v>
                </c:pt>
                <c:pt idx="3">
                  <c:v>33.459000000000003</c:v>
                </c:pt>
                <c:pt idx="4">
                  <c:v>34.75</c:v>
                </c:pt>
                <c:pt idx="5">
                  <c:v>33.572000000000003</c:v>
                </c:pt>
                <c:pt idx="6">
                  <c:v>33.558999999999997</c:v>
                </c:pt>
                <c:pt idx="7">
                  <c:v>33.456000000000003</c:v>
                </c:pt>
                <c:pt idx="8">
                  <c:v>33.889000000000003</c:v>
                </c:pt>
                <c:pt idx="9">
                  <c:v>35.496000000000002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5B6-A2CB-62337FD6A472}"/>
            </c:ext>
          </c:extLst>
        </c:ser>
        <c:ser>
          <c:idx val="1"/>
          <c:order val="1"/>
          <c:tx>
            <c:strRef>
              <c:f>'iteration 5'!$I$1</c:f>
              <c:strCache>
                <c:ptCount val="1"/>
                <c:pt idx="0">
                  <c:v>C8(148.0349s)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5'!$I$2:$I$11</c:f>
              <c:numCache>
                <c:formatCode>General</c:formatCode>
                <c:ptCount val="10"/>
                <c:pt idx="0">
                  <c:v>150.6</c:v>
                </c:pt>
                <c:pt idx="1">
                  <c:v>147.31200000000001</c:v>
                </c:pt>
                <c:pt idx="2">
                  <c:v>147.90899999999999</c:v>
                </c:pt>
                <c:pt idx="3">
                  <c:v>146.57400000000001</c:v>
                </c:pt>
                <c:pt idx="4">
                  <c:v>147.30000000000001</c:v>
                </c:pt>
                <c:pt idx="5">
                  <c:v>147.792</c:v>
                </c:pt>
                <c:pt idx="6">
                  <c:v>151.71799999999999</c:v>
                </c:pt>
                <c:pt idx="7">
                  <c:v>150.18100000000001</c:v>
                </c:pt>
                <c:pt idx="8">
                  <c:v>144.947</c:v>
                </c:pt>
                <c:pt idx="9">
                  <c:v>146.01599999999999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5B6-A2CB-62337FD6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6a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6a'!$G$1</c:f>
              <c:strCache>
                <c:ptCount val="1"/>
                <c:pt idx="0">
                  <c:v>C7(124.8474s)</c:v>
                </c:pt>
              </c:strCache>
            </c:strRef>
          </c:tx>
          <c:spPr>
            <a:pattFill prst="lgCheck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6a'!$A$2:$A$12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6a'!$G$2:$G$11</c:f>
              <c:numCache>
                <c:formatCode>General</c:formatCode>
                <c:ptCount val="10"/>
                <c:pt idx="0">
                  <c:v>125.878</c:v>
                </c:pt>
                <c:pt idx="1">
                  <c:v>120.33799999999999</c:v>
                </c:pt>
                <c:pt idx="2">
                  <c:v>125.377</c:v>
                </c:pt>
                <c:pt idx="3">
                  <c:v>124.857</c:v>
                </c:pt>
                <c:pt idx="4">
                  <c:v>122.895</c:v>
                </c:pt>
                <c:pt idx="5">
                  <c:v>121.533</c:v>
                </c:pt>
                <c:pt idx="6">
                  <c:v>131.01</c:v>
                </c:pt>
                <c:pt idx="7">
                  <c:v>130.16999999999999</c:v>
                </c:pt>
                <c:pt idx="8">
                  <c:v>122.91800000000001</c:v>
                </c:pt>
                <c:pt idx="9">
                  <c:v>123.498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3-4579-9C41-745901B40DE8}"/>
            </c:ext>
          </c:extLst>
        </c:ser>
        <c:ser>
          <c:idx val="1"/>
          <c:order val="1"/>
          <c:tx>
            <c:strRef>
              <c:f>'iteration 6a'!$I$1</c:f>
              <c:strCache>
                <c:ptCount val="1"/>
                <c:pt idx="0">
                  <c:v>C8(194.5284s)</c:v>
                </c:pt>
              </c:strCache>
            </c:strRef>
          </c:tx>
          <c:spPr>
            <a:pattFill prst="wav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6a'!$A$2:$A$12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6a'!$I$2:$I$11</c:f>
              <c:numCache>
                <c:formatCode>General</c:formatCode>
                <c:ptCount val="10"/>
                <c:pt idx="0">
                  <c:v>190.72800000000001</c:v>
                </c:pt>
                <c:pt idx="1">
                  <c:v>193.31</c:v>
                </c:pt>
                <c:pt idx="2">
                  <c:v>194.34399999999999</c:v>
                </c:pt>
                <c:pt idx="3">
                  <c:v>192.221</c:v>
                </c:pt>
                <c:pt idx="4">
                  <c:v>196.58600000000001</c:v>
                </c:pt>
                <c:pt idx="5">
                  <c:v>194.55</c:v>
                </c:pt>
                <c:pt idx="6">
                  <c:v>195.93299999999999</c:v>
                </c:pt>
                <c:pt idx="7">
                  <c:v>196.107</c:v>
                </c:pt>
                <c:pt idx="8">
                  <c:v>196.964</c:v>
                </c:pt>
                <c:pt idx="9">
                  <c:v>194.541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3-4579-9C41-745901B4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6b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6b'!$G$1</c:f>
              <c:strCache>
                <c:ptCount val="1"/>
                <c:pt idx="0">
                  <c:v>C7(57.4094s)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6b'!$G$2:$G$11</c:f>
              <c:numCache>
                <c:formatCode>General</c:formatCode>
                <c:ptCount val="10"/>
                <c:pt idx="0">
                  <c:v>57.536999999999999</c:v>
                </c:pt>
                <c:pt idx="1">
                  <c:v>57.552</c:v>
                </c:pt>
                <c:pt idx="2">
                  <c:v>55.975000000000001</c:v>
                </c:pt>
                <c:pt idx="3">
                  <c:v>57.000999999999998</c:v>
                </c:pt>
                <c:pt idx="4">
                  <c:v>57.738</c:v>
                </c:pt>
                <c:pt idx="5">
                  <c:v>56.93</c:v>
                </c:pt>
                <c:pt idx="6">
                  <c:v>58.231999999999999</c:v>
                </c:pt>
                <c:pt idx="7">
                  <c:v>58.526000000000003</c:v>
                </c:pt>
                <c:pt idx="8">
                  <c:v>57.844999999999999</c:v>
                </c:pt>
                <c:pt idx="9">
                  <c:v>56.758000000000003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4C28-BB1F-2788A0A356A3}"/>
            </c:ext>
          </c:extLst>
        </c:ser>
        <c:ser>
          <c:idx val="1"/>
          <c:order val="1"/>
          <c:tx>
            <c:strRef>
              <c:f>'iteration 6b'!$I$1</c:f>
              <c:strCache>
                <c:ptCount val="1"/>
                <c:pt idx="0">
                  <c:v>C8(104.7012s)</c:v>
                </c:pt>
              </c:strCache>
            </c:strRef>
          </c:tx>
          <c:spPr>
            <a:pattFill prst="openDmnd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6b'!$I$2:$I$11</c:f>
              <c:numCache>
                <c:formatCode>General</c:formatCode>
                <c:ptCount val="10"/>
                <c:pt idx="0">
                  <c:v>102.85599999999999</c:v>
                </c:pt>
                <c:pt idx="1">
                  <c:v>103.67</c:v>
                </c:pt>
                <c:pt idx="2">
                  <c:v>103.193</c:v>
                </c:pt>
                <c:pt idx="3">
                  <c:v>103.244</c:v>
                </c:pt>
                <c:pt idx="4">
                  <c:v>106.851</c:v>
                </c:pt>
                <c:pt idx="5">
                  <c:v>109.89</c:v>
                </c:pt>
                <c:pt idx="6">
                  <c:v>103.97499999999999</c:v>
                </c:pt>
                <c:pt idx="7">
                  <c:v>101.98</c:v>
                </c:pt>
                <c:pt idx="8">
                  <c:v>103.521</c:v>
                </c:pt>
                <c:pt idx="9">
                  <c:v>107.83199999999999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D-4C28-BB1F-2788A0A3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6b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6b'!$G$1</c:f>
              <c:strCache>
                <c:ptCount val="1"/>
                <c:pt idx="0">
                  <c:v>C7(57.4094s)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6b'!$G$2:$G$11</c:f>
              <c:numCache>
                <c:formatCode>General</c:formatCode>
                <c:ptCount val="10"/>
                <c:pt idx="0">
                  <c:v>57.536999999999999</c:v>
                </c:pt>
                <c:pt idx="1">
                  <c:v>57.552</c:v>
                </c:pt>
                <c:pt idx="2">
                  <c:v>55.975000000000001</c:v>
                </c:pt>
                <c:pt idx="3">
                  <c:v>57.000999999999998</c:v>
                </c:pt>
                <c:pt idx="4">
                  <c:v>57.738</c:v>
                </c:pt>
                <c:pt idx="5">
                  <c:v>56.93</c:v>
                </c:pt>
                <c:pt idx="6">
                  <c:v>58.231999999999999</c:v>
                </c:pt>
                <c:pt idx="7">
                  <c:v>58.526000000000003</c:v>
                </c:pt>
                <c:pt idx="8">
                  <c:v>57.844999999999999</c:v>
                </c:pt>
                <c:pt idx="9">
                  <c:v>56.758000000000003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E-4D44-AA96-DC6B003B6DA2}"/>
            </c:ext>
          </c:extLst>
        </c:ser>
        <c:ser>
          <c:idx val="1"/>
          <c:order val="1"/>
          <c:tx>
            <c:strRef>
              <c:f>'iteration 6b'!$I$1</c:f>
              <c:strCache>
                <c:ptCount val="1"/>
                <c:pt idx="0">
                  <c:v>C8(104.7012s)</c:v>
                </c:pt>
              </c:strCache>
            </c:strRef>
          </c:tx>
          <c:spPr>
            <a:pattFill prst="openDmnd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6b'!$I$2:$I$11</c:f>
              <c:numCache>
                <c:formatCode>General</c:formatCode>
                <c:ptCount val="10"/>
                <c:pt idx="0">
                  <c:v>102.85599999999999</c:v>
                </c:pt>
                <c:pt idx="1">
                  <c:v>103.67</c:v>
                </c:pt>
                <c:pt idx="2">
                  <c:v>103.193</c:v>
                </c:pt>
                <c:pt idx="3">
                  <c:v>103.244</c:v>
                </c:pt>
                <c:pt idx="4">
                  <c:v>106.851</c:v>
                </c:pt>
                <c:pt idx="5">
                  <c:v>109.89</c:v>
                </c:pt>
                <c:pt idx="6">
                  <c:v>103.97499999999999</c:v>
                </c:pt>
                <c:pt idx="7">
                  <c:v>101.98</c:v>
                </c:pt>
                <c:pt idx="8">
                  <c:v>103.521</c:v>
                </c:pt>
                <c:pt idx="9">
                  <c:v>107.83199999999999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E-4D44-AA96-DC6B003B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13</xdr:row>
      <xdr:rowOff>28575</xdr:rowOff>
    </xdr:from>
    <xdr:to>
      <xdr:col>17</xdr:col>
      <xdr:colOff>76200</xdr:colOff>
      <xdr:row>27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392205</xdr:colOff>
      <xdr:row>12</xdr:row>
      <xdr:rowOff>145676</xdr:rowOff>
    </xdr:from>
    <xdr:to>
      <xdr:col>18</xdr:col>
      <xdr:colOff>498660</xdr:colOff>
      <xdr:row>32</xdr:row>
      <xdr:rowOff>138953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</xdr:row>
      <xdr:rowOff>257175</xdr:rowOff>
    </xdr:from>
    <xdr:to>
      <xdr:col>14</xdr:col>
      <xdr:colOff>75751</xdr:colOff>
      <xdr:row>9</xdr:row>
      <xdr:rowOff>85508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447675"/>
          <a:ext cx="3590476" cy="1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314325</xdr:rowOff>
    </xdr:from>
    <xdr:to>
      <xdr:col>20</xdr:col>
      <xdr:colOff>190500</xdr:colOff>
      <xdr:row>14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16</xdr:row>
      <xdr:rowOff>57150</xdr:rowOff>
    </xdr:from>
    <xdr:to>
      <xdr:col>10</xdr:col>
      <xdr:colOff>104775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281268</xdr:colOff>
      <xdr:row>9</xdr:row>
      <xdr:rowOff>89647</xdr:rowOff>
    </xdr:from>
    <xdr:to>
      <xdr:col>21</xdr:col>
      <xdr:colOff>7844</xdr:colOff>
      <xdr:row>27</xdr:row>
      <xdr:rowOff>136711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275383</xdr:colOff>
      <xdr:row>9</xdr:row>
      <xdr:rowOff>78441</xdr:rowOff>
    </xdr:from>
    <xdr:to>
      <xdr:col>9</xdr:col>
      <xdr:colOff>69195</xdr:colOff>
      <xdr:row>27</xdr:row>
      <xdr:rowOff>124161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117661</xdr:colOff>
      <xdr:row>30</xdr:row>
      <xdr:rowOff>190499</xdr:rowOff>
    </xdr:from>
    <xdr:to>
      <xdr:col>19</xdr:col>
      <xdr:colOff>11206</xdr:colOff>
      <xdr:row>53</xdr:row>
      <xdr:rowOff>26894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4"/>
  <sheetViews>
    <sheetView topLeftCell="A13" zoomScale="55" zoomScaleNormal="55" workbookViewId="0">
      <selection activeCell="I75" sqref="I75"/>
    </sheetView>
  </sheetViews>
  <sheetFormatPr defaultRowHeight="15" x14ac:dyDescent="0.25"/>
  <cols>
    <col min="2" max="2" width="28.5703125" bestFit="1" customWidth="1"/>
    <col min="3" max="3" width="11.5703125" customWidth="1"/>
    <col min="4" max="4" width="15.5703125" customWidth="1"/>
    <col min="5" max="5" width="13.42578125" customWidth="1"/>
    <col min="6" max="6" width="17.7109375" customWidth="1"/>
    <col min="7" max="7" width="20.42578125" customWidth="1"/>
    <col min="8" max="8" width="21.5703125" customWidth="1"/>
    <col min="9" max="9" width="16.85546875" customWidth="1"/>
    <col min="10" max="10" width="20.140625" customWidth="1"/>
    <col min="11" max="11" width="14.85546875" customWidth="1"/>
    <col min="12" max="12" width="21.85546875" customWidth="1"/>
    <col min="13" max="13" width="20.42578125" customWidth="1"/>
    <col min="14" max="14" width="20.140625" customWidth="1"/>
    <col min="15" max="15" width="14.5703125" customWidth="1"/>
    <col min="16" max="16" width="15.42578125" customWidth="1"/>
  </cols>
  <sheetData>
    <row r="1" spans="1:16" s="1" customFormat="1" ht="45" x14ac:dyDescent="0.25">
      <c r="A1" s="1" t="s">
        <v>15</v>
      </c>
      <c r="B1" s="1" t="s">
        <v>0</v>
      </c>
      <c r="C1" s="1" t="s">
        <v>1</v>
      </c>
      <c r="D1" s="1" t="s">
        <v>16</v>
      </c>
      <c r="E1" s="1" t="s">
        <v>17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5</v>
      </c>
      <c r="K1" s="1" t="s">
        <v>14</v>
      </c>
      <c r="L1" s="1" t="s">
        <v>8</v>
      </c>
      <c r="M1" s="1" t="s">
        <v>11</v>
      </c>
      <c r="N1" s="1" t="s">
        <v>7</v>
      </c>
      <c r="O1" s="1" t="s">
        <v>12</v>
      </c>
      <c r="P1" s="1" t="s">
        <v>13</v>
      </c>
    </row>
    <row r="2" spans="1:16" s="2" customFormat="1" x14ac:dyDescent="0.25">
      <c r="A2" s="2">
        <v>100</v>
      </c>
      <c r="B2" s="2">
        <v>20</v>
      </c>
      <c r="C2" s="2">
        <v>1.96</v>
      </c>
      <c r="D2" s="2">
        <v>1.863</v>
      </c>
      <c r="E2" s="2">
        <v>1.915</v>
      </c>
      <c r="F2" s="2">
        <v>0.38300000000000001</v>
      </c>
      <c r="G2" s="2">
        <v>0.35199999999999998</v>
      </c>
      <c r="H2" s="2">
        <v>0.125</v>
      </c>
      <c r="I2" s="2">
        <v>2402000</v>
      </c>
      <c r="J2" s="2">
        <v>2402000</v>
      </c>
      <c r="K2" s="2">
        <v>80100</v>
      </c>
      <c r="L2" s="2" t="s">
        <v>9</v>
      </c>
      <c r="M2" s="2">
        <v>30</v>
      </c>
      <c r="N2" s="2" t="s">
        <v>10</v>
      </c>
      <c r="O2" s="2">
        <v>30</v>
      </c>
      <c r="P2" s="2">
        <v>121.428</v>
      </c>
    </row>
    <row r="3" spans="1:16" x14ac:dyDescent="0.25">
      <c r="I3">
        <v>2402000</v>
      </c>
      <c r="J3">
        <v>2402000</v>
      </c>
      <c r="K3">
        <v>80100</v>
      </c>
      <c r="L3" t="s">
        <v>9</v>
      </c>
      <c r="M3" s="2">
        <v>30</v>
      </c>
      <c r="N3">
        <v>27.991</v>
      </c>
      <c r="O3" s="2">
        <v>30</v>
      </c>
      <c r="P3">
        <v>119.562</v>
      </c>
    </row>
    <row r="4" spans="1:16" x14ac:dyDescent="0.25">
      <c r="I4">
        <v>2402000</v>
      </c>
      <c r="J4">
        <v>2402000</v>
      </c>
      <c r="K4">
        <v>80100</v>
      </c>
      <c r="L4" t="s">
        <v>9</v>
      </c>
      <c r="M4" s="2">
        <v>30</v>
      </c>
      <c r="N4">
        <v>28.849</v>
      </c>
      <c r="O4" s="2">
        <v>30</v>
      </c>
      <c r="P4">
        <v>117.02</v>
      </c>
    </row>
    <row r="5" spans="1:16" x14ac:dyDescent="0.25">
      <c r="I5">
        <v>2402000</v>
      </c>
      <c r="J5">
        <v>2402000</v>
      </c>
      <c r="K5">
        <v>80100</v>
      </c>
      <c r="L5" t="s">
        <v>9</v>
      </c>
      <c r="M5" s="2">
        <v>30</v>
      </c>
      <c r="N5">
        <v>29.663</v>
      </c>
      <c r="O5" s="2">
        <v>30</v>
      </c>
      <c r="P5">
        <v>117.93</v>
      </c>
    </row>
    <row r="6" spans="1:16" x14ac:dyDescent="0.25">
      <c r="I6">
        <v>2402000</v>
      </c>
      <c r="J6">
        <v>2402000</v>
      </c>
      <c r="K6">
        <v>80100</v>
      </c>
      <c r="L6" t="s">
        <v>9</v>
      </c>
      <c r="M6" s="2">
        <v>30</v>
      </c>
      <c r="N6">
        <v>28.719000000000001</v>
      </c>
      <c r="O6" s="2">
        <v>30</v>
      </c>
      <c r="P6">
        <v>118.107</v>
      </c>
    </row>
    <row r="7" spans="1:16" x14ac:dyDescent="0.25">
      <c r="I7">
        <v>2402000</v>
      </c>
      <c r="J7">
        <v>2402000</v>
      </c>
      <c r="K7">
        <v>80100</v>
      </c>
      <c r="L7" t="s">
        <v>9</v>
      </c>
      <c r="M7" s="2">
        <v>30</v>
      </c>
      <c r="N7">
        <v>28.983000000000001</v>
      </c>
      <c r="O7" s="2">
        <v>30</v>
      </c>
      <c r="P7">
        <v>117.48</v>
      </c>
    </row>
    <row r="8" spans="1:16" x14ac:dyDescent="0.25">
      <c r="I8">
        <v>2402000</v>
      </c>
      <c r="J8">
        <v>2402000</v>
      </c>
      <c r="K8">
        <v>80100</v>
      </c>
      <c r="L8" t="s">
        <v>9</v>
      </c>
      <c r="M8" s="2">
        <v>30</v>
      </c>
      <c r="N8">
        <v>29.233000000000001</v>
      </c>
      <c r="O8" s="2">
        <v>30</v>
      </c>
      <c r="P8">
        <v>118.31</v>
      </c>
    </row>
    <row r="9" spans="1:16" x14ac:dyDescent="0.25">
      <c r="I9">
        <v>2402000</v>
      </c>
      <c r="J9">
        <v>2402000</v>
      </c>
      <c r="K9">
        <v>80100</v>
      </c>
      <c r="L9" t="s">
        <v>9</v>
      </c>
      <c r="M9" s="2">
        <v>30</v>
      </c>
      <c r="N9">
        <v>29.021999999999998</v>
      </c>
      <c r="O9" s="2">
        <v>30</v>
      </c>
      <c r="P9">
        <v>119.19499999999999</v>
      </c>
    </row>
    <row r="10" spans="1:16" x14ac:dyDescent="0.25">
      <c r="I10">
        <v>2402000</v>
      </c>
      <c r="J10">
        <v>2402000</v>
      </c>
      <c r="K10">
        <v>80100</v>
      </c>
      <c r="L10" t="s">
        <v>9</v>
      </c>
      <c r="M10" s="2">
        <v>30</v>
      </c>
      <c r="N10">
        <v>29.271999999999998</v>
      </c>
      <c r="O10" s="2">
        <v>30</v>
      </c>
      <c r="P10">
        <v>122.38200000000001</v>
      </c>
    </row>
    <row r="11" spans="1:16" x14ac:dyDescent="0.25">
      <c r="I11">
        <v>2402000</v>
      </c>
      <c r="J11">
        <v>2402000</v>
      </c>
      <c r="K11">
        <v>80100</v>
      </c>
      <c r="L11" t="s">
        <v>9</v>
      </c>
      <c r="M11" s="2">
        <v>30</v>
      </c>
      <c r="N11">
        <v>29.013999999999999</v>
      </c>
      <c r="O11" s="2">
        <v>30</v>
      </c>
      <c r="P11">
        <v>119.6</v>
      </c>
    </row>
    <row r="12" spans="1:16" s="3" customFormat="1" x14ac:dyDescent="0.25">
      <c r="A12" s="3">
        <v>10000</v>
      </c>
      <c r="B12" s="3">
        <v>20</v>
      </c>
      <c r="C12" s="3">
        <v>7.7919999999999998</v>
      </c>
      <c r="D12" s="3">
        <v>3.5529999999999999</v>
      </c>
      <c r="E12" s="3">
        <v>1.954</v>
      </c>
      <c r="F12" s="3">
        <v>0.37</v>
      </c>
      <c r="G12" s="3">
        <v>8.7999999999999995E-2</v>
      </c>
      <c r="H12" s="3">
        <v>0.124</v>
      </c>
      <c r="I12" s="3">
        <v>2602000</v>
      </c>
      <c r="J12" s="4">
        <v>2602000</v>
      </c>
      <c r="K12" s="3">
        <v>90100</v>
      </c>
      <c r="L12" s="3" t="s">
        <v>9</v>
      </c>
      <c r="M12" s="3">
        <v>30</v>
      </c>
      <c r="N12" s="3">
        <v>27.428999999999998</v>
      </c>
      <c r="O12" s="3">
        <v>30</v>
      </c>
      <c r="P12" s="3">
        <v>121.461</v>
      </c>
    </row>
    <row r="13" spans="1:16" x14ac:dyDescent="0.25">
      <c r="M13" s="3">
        <v>30</v>
      </c>
      <c r="N13">
        <v>29.050999999999998</v>
      </c>
      <c r="O13" s="3">
        <v>30</v>
      </c>
      <c r="P13">
        <v>119.614</v>
      </c>
    </row>
    <row r="14" spans="1:16" x14ac:dyDescent="0.25">
      <c r="M14" s="3">
        <v>30</v>
      </c>
      <c r="N14">
        <v>28.631</v>
      </c>
      <c r="O14" s="3">
        <v>30</v>
      </c>
      <c r="P14">
        <v>121.515</v>
      </c>
    </row>
    <row r="15" spans="1:16" x14ac:dyDescent="0.25">
      <c r="M15" s="3">
        <v>30</v>
      </c>
      <c r="N15">
        <v>29.497</v>
      </c>
      <c r="O15" s="3">
        <v>30</v>
      </c>
      <c r="P15">
        <v>122.937</v>
      </c>
    </row>
    <row r="16" spans="1:16" x14ac:dyDescent="0.25">
      <c r="M16" s="3">
        <v>30</v>
      </c>
      <c r="N16">
        <v>29.172000000000001</v>
      </c>
      <c r="O16" s="3">
        <v>30</v>
      </c>
      <c r="P16">
        <v>120.783</v>
      </c>
    </row>
    <row r="17" spans="1:16" x14ac:dyDescent="0.25">
      <c r="M17" s="3">
        <v>30</v>
      </c>
      <c r="N17">
        <v>28.920999999999999</v>
      </c>
      <c r="O17" s="3">
        <v>30</v>
      </c>
      <c r="P17">
        <v>122.587</v>
      </c>
    </row>
    <row r="18" spans="1:16" x14ac:dyDescent="0.25">
      <c r="M18" s="3">
        <v>30</v>
      </c>
      <c r="N18">
        <v>27.614000000000001</v>
      </c>
      <c r="O18" s="3">
        <v>30</v>
      </c>
      <c r="P18">
        <v>120.33799999999999</v>
      </c>
    </row>
    <row r="19" spans="1:16" x14ac:dyDescent="0.25">
      <c r="M19" s="3">
        <v>30</v>
      </c>
      <c r="N19">
        <v>27.869</v>
      </c>
      <c r="O19" s="3">
        <v>30</v>
      </c>
      <c r="P19">
        <v>121.214</v>
      </c>
    </row>
    <row r="20" spans="1:16" x14ac:dyDescent="0.25">
      <c r="M20" s="3">
        <v>30</v>
      </c>
      <c r="N20">
        <v>28.622</v>
      </c>
      <c r="O20" s="3">
        <v>30</v>
      </c>
      <c r="P20">
        <v>121.491</v>
      </c>
    </row>
    <row r="21" spans="1:16" x14ac:dyDescent="0.25">
      <c r="M21" s="3">
        <v>30</v>
      </c>
      <c r="N21">
        <v>28.062999999999999</v>
      </c>
      <c r="O21" s="3">
        <v>30</v>
      </c>
      <c r="P21">
        <v>122.86499999999999</v>
      </c>
    </row>
    <row r="22" spans="1:16" s="5" customFormat="1" x14ac:dyDescent="0.25">
      <c r="A22" s="5">
        <v>40000</v>
      </c>
      <c r="B22" s="5">
        <v>20</v>
      </c>
      <c r="C22" s="5">
        <v>25.594999999999999</v>
      </c>
      <c r="D22" s="5">
        <v>8.3960000000000008</v>
      </c>
      <c r="E22" s="5">
        <v>2.169</v>
      </c>
      <c r="F22" s="5">
        <v>0.44400000000000001</v>
      </c>
      <c r="G22" s="5">
        <v>7.9000000000000001E-2</v>
      </c>
      <c r="H22" s="5">
        <v>0.121</v>
      </c>
      <c r="I22" s="5">
        <v>3402000</v>
      </c>
      <c r="J22" s="5">
        <v>3402000</v>
      </c>
      <c r="K22" s="5">
        <v>130100</v>
      </c>
      <c r="L22" s="5" t="s">
        <v>9</v>
      </c>
      <c r="M22" s="5">
        <v>30</v>
      </c>
      <c r="N22" s="5">
        <v>30.603999999999999</v>
      </c>
      <c r="O22" s="5">
        <v>30</v>
      </c>
      <c r="P22" s="5">
        <v>127.446</v>
      </c>
    </row>
    <row r="23" spans="1:16" x14ac:dyDescent="0.25">
      <c r="M23" s="5">
        <v>30</v>
      </c>
      <c r="N23">
        <v>30.702999999999999</v>
      </c>
      <c r="O23" s="5">
        <v>30</v>
      </c>
      <c r="P23">
        <v>127.88800000000001</v>
      </c>
    </row>
    <row r="24" spans="1:16" x14ac:dyDescent="0.25">
      <c r="M24" s="5">
        <v>30</v>
      </c>
      <c r="N24">
        <v>30.829000000000001</v>
      </c>
      <c r="O24" s="5">
        <v>30</v>
      </c>
      <c r="P24">
        <v>127.43899999999999</v>
      </c>
    </row>
    <row r="25" spans="1:16" x14ac:dyDescent="0.25">
      <c r="M25" s="5">
        <v>30</v>
      </c>
      <c r="N25">
        <v>30.488</v>
      </c>
      <c r="O25" s="5">
        <v>30</v>
      </c>
      <c r="P25">
        <v>128.535</v>
      </c>
    </row>
    <row r="26" spans="1:16" x14ac:dyDescent="0.25">
      <c r="M26" s="5">
        <v>30</v>
      </c>
      <c r="N26">
        <v>30.942</v>
      </c>
      <c r="O26" s="5">
        <v>30</v>
      </c>
      <c r="P26">
        <v>130.18600000000001</v>
      </c>
    </row>
    <row r="27" spans="1:16" x14ac:dyDescent="0.25">
      <c r="M27" s="5">
        <v>30</v>
      </c>
      <c r="N27">
        <v>30.579000000000001</v>
      </c>
      <c r="O27" s="5">
        <v>30</v>
      </c>
      <c r="P27">
        <v>126.628</v>
      </c>
    </row>
    <row r="28" spans="1:16" x14ac:dyDescent="0.25">
      <c r="M28" s="5">
        <v>30</v>
      </c>
      <c r="N28">
        <v>31.44</v>
      </c>
      <c r="O28" s="5">
        <v>30</v>
      </c>
      <c r="P28">
        <v>128</v>
      </c>
    </row>
    <row r="29" spans="1:16" x14ac:dyDescent="0.25">
      <c r="M29" s="5">
        <v>30</v>
      </c>
      <c r="N29">
        <v>30.556000000000001</v>
      </c>
      <c r="O29" s="5">
        <v>30</v>
      </c>
      <c r="P29">
        <v>128.18600000000001</v>
      </c>
    </row>
    <row r="30" spans="1:16" x14ac:dyDescent="0.25">
      <c r="M30" s="5">
        <v>30</v>
      </c>
      <c r="N30">
        <v>31.451000000000001</v>
      </c>
      <c r="O30" s="5">
        <v>30</v>
      </c>
      <c r="P30">
        <v>126.376</v>
      </c>
    </row>
    <row r="31" spans="1:16" x14ac:dyDescent="0.25">
      <c r="M31" s="5">
        <v>30</v>
      </c>
      <c r="N31">
        <v>31.940999999999999</v>
      </c>
      <c r="O31" s="5">
        <v>30</v>
      </c>
      <c r="P31">
        <v>129.42599999999999</v>
      </c>
    </row>
    <row r="32" spans="1:16" s="6" customFormat="1" x14ac:dyDescent="0.25">
      <c r="A32" s="6">
        <v>80000</v>
      </c>
      <c r="B32" s="6">
        <v>30</v>
      </c>
      <c r="C32" s="6">
        <v>69.647999999999996</v>
      </c>
      <c r="D32" s="6">
        <v>21.236999999999998</v>
      </c>
      <c r="E32" s="6">
        <v>2.3039999999999998</v>
      </c>
      <c r="F32" s="6">
        <v>0.48899999999999999</v>
      </c>
      <c r="G32" s="6">
        <v>8.3000000000000004E-2</v>
      </c>
      <c r="H32" s="6">
        <v>0.124</v>
      </c>
      <c r="I32" s="6">
        <v>5802000</v>
      </c>
      <c r="J32" s="6">
        <v>5802000</v>
      </c>
      <c r="K32" s="6">
        <v>210100</v>
      </c>
      <c r="L32" s="6" t="s">
        <v>9</v>
      </c>
      <c r="M32" s="6">
        <v>30</v>
      </c>
      <c r="N32" s="6">
        <v>34.826000000000001</v>
      </c>
      <c r="O32" s="6">
        <v>30</v>
      </c>
      <c r="P32" s="6">
        <v>138.69300000000001</v>
      </c>
    </row>
    <row r="33" spans="1:16" x14ac:dyDescent="0.25">
      <c r="M33" s="6">
        <v>30</v>
      </c>
      <c r="N33">
        <v>32.042999999999999</v>
      </c>
      <c r="O33" s="6">
        <v>30</v>
      </c>
      <c r="P33">
        <v>136.779</v>
      </c>
    </row>
    <row r="34" spans="1:16" x14ac:dyDescent="0.25">
      <c r="M34" s="6">
        <v>30</v>
      </c>
      <c r="N34">
        <v>31.756</v>
      </c>
      <c r="O34" s="6">
        <v>30</v>
      </c>
      <c r="P34">
        <v>136.977</v>
      </c>
    </row>
    <row r="35" spans="1:16" x14ac:dyDescent="0.25">
      <c r="M35" s="6">
        <v>30</v>
      </c>
      <c r="N35">
        <v>33.186</v>
      </c>
      <c r="O35" s="6">
        <v>30</v>
      </c>
      <c r="P35">
        <v>140.23500000000001</v>
      </c>
    </row>
    <row r="36" spans="1:16" x14ac:dyDescent="0.25">
      <c r="M36" s="6">
        <v>30</v>
      </c>
      <c r="N36">
        <v>32.481000000000002</v>
      </c>
      <c r="O36" s="6">
        <v>30</v>
      </c>
      <c r="P36">
        <v>140.19499999999999</v>
      </c>
    </row>
    <row r="37" spans="1:16" x14ac:dyDescent="0.25">
      <c r="M37" s="6">
        <v>30</v>
      </c>
      <c r="N37">
        <v>34.64</v>
      </c>
      <c r="O37" s="6">
        <v>30</v>
      </c>
      <c r="P37">
        <v>142.102</v>
      </c>
    </row>
    <row r="38" spans="1:16" x14ac:dyDescent="0.25">
      <c r="M38" s="6">
        <v>30</v>
      </c>
      <c r="N38">
        <v>32.837000000000003</v>
      </c>
      <c r="O38" s="6">
        <v>30</v>
      </c>
      <c r="P38">
        <v>139.297</v>
      </c>
    </row>
    <row r="39" spans="1:16" x14ac:dyDescent="0.25">
      <c r="M39" s="6">
        <v>30</v>
      </c>
      <c r="N39">
        <v>33.637999999999998</v>
      </c>
      <c r="O39" s="6">
        <v>30</v>
      </c>
      <c r="P39">
        <v>138.98400000000001</v>
      </c>
    </row>
    <row r="40" spans="1:16" x14ac:dyDescent="0.25">
      <c r="M40" s="6">
        <v>30</v>
      </c>
      <c r="N40">
        <v>31.620999999999999</v>
      </c>
      <c r="O40" s="6">
        <v>30</v>
      </c>
      <c r="P40">
        <v>141.55500000000001</v>
      </c>
    </row>
    <row r="41" spans="1:16" x14ac:dyDescent="0.25">
      <c r="M41" s="6">
        <v>30</v>
      </c>
      <c r="N41">
        <v>33.048000000000002</v>
      </c>
      <c r="O41" s="6">
        <v>30</v>
      </c>
      <c r="P41">
        <v>137.114</v>
      </c>
    </row>
    <row r="42" spans="1:16" s="7" customFormat="1" x14ac:dyDescent="0.25">
      <c r="A42" s="7">
        <v>80000</v>
      </c>
      <c r="B42" s="7">
        <v>30</v>
      </c>
      <c r="C42" s="7">
        <v>69.558999999999997</v>
      </c>
      <c r="D42" s="7">
        <v>21.378</v>
      </c>
      <c r="E42" s="7">
        <v>2.3170000000000002</v>
      </c>
      <c r="F42" s="7">
        <v>0.45100000000000001</v>
      </c>
      <c r="G42" s="7">
        <v>0.128</v>
      </c>
      <c r="H42" s="7">
        <v>0.105</v>
      </c>
      <c r="I42" s="7">
        <v>8202000</v>
      </c>
      <c r="J42" s="7">
        <v>8202000</v>
      </c>
      <c r="K42" s="7">
        <v>290100</v>
      </c>
      <c r="M42" s="7">
        <v>30</v>
      </c>
      <c r="N42" s="7">
        <v>32.49</v>
      </c>
      <c r="O42" s="7">
        <v>30</v>
      </c>
      <c r="P42" s="7">
        <v>150.6</v>
      </c>
    </row>
    <row r="43" spans="1:16" x14ac:dyDescent="0.25">
      <c r="M43" s="7">
        <v>30</v>
      </c>
      <c r="N43">
        <v>33.832999999999998</v>
      </c>
      <c r="O43" s="7">
        <v>30</v>
      </c>
      <c r="P43">
        <v>147.31200000000001</v>
      </c>
    </row>
    <row r="44" spans="1:16" x14ac:dyDescent="0.25">
      <c r="M44" s="7">
        <v>30</v>
      </c>
      <c r="N44">
        <v>33.299999999999997</v>
      </c>
      <c r="O44" s="7">
        <v>30</v>
      </c>
      <c r="P44">
        <v>147.90899999999999</v>
      </c>
    </row>
    <row r="45" spans="1:16" x14ac:dyDescent="0.25">
      <c r="M45" s="7">
        <v>30</v>
      </c>
      <c r="N45">
        <v>33.459000000000003</v>
      </c>
      <c r="O45" s="7">
        <v>30</v>
      </c>
      <c r="P45">
        <v>146.57400000000001</v>
      </c>
    </row>
    <row r="46" spans="1:16" x14ac:dyDescent="0.25">
      <c r="M46" s="7">
        <v>30</v>
      </c>
      <c r="N46">
        <v>34.75</v>
      </c>
      <c r="O46" s="7">
        <v>30</v>
      </c>
      <c r="P46">
        <v>147.30000000000001</v>
      </c>
    </row>
    <row r="47" spans="1:16" x14ac:dyDescent="0.25">
      <c r="M47" s="7">
        <v>30</v>
      </c>
      <c r="N47">
        <v>33.572000000000003</v>
      </c>
      <c r="O47" s="7">
        <v>30</v>
      </c>
      <c r="P47">
        <v>147.792</v>
      </c>
    </row>
    <row r="48" spans="1:16" x14ac:dyDescent="0.25">
      <c r="M48" s="7">
        <v>30</v>
      </c>
      <c r="N48">
        <v>33.558999999999997</v>
      </c>
      <c r="O48" s="7">
        <v>30</v>
      </c>
      <c r="P48">
        <v>151.71799999999999</v>
      </c>
    </row>
    <row r="49" spans="1:16" x14ac:dyDescent="0.25">
      <c r="M49" s="7">
        <v>30</v>
      </c>
      <c r="N49">
        <v>33.456000000000003</v>
      </c>
      <c r="O49" s="7">
        <v>30</v>
      </c>
      <c r="P49">
        <v>150.18100000000001</v>
      </c>
    </row>
    <row r="50" spans="1:16" x14ac:dyDescent="0.25">
      <c r="M50" s="7">
        <v>30</v>
      </c>
      <c r="N50">
        <v>33.889000000000003</v>
      </c>
      <c r="O50" s="7">
        <v>30</v>
      </c>
      <c r="P50">
        <v>144.947</v>
      </c>
    </row>
    <row r="51" spans="1:16" x14ac:dyDescent="0.25">
      <c r="M51" s="7">
        <v>30</v>
      </c>
      <c r="N51">
        <v>35.496000000000002</v>
      </c>
      <c r="O51" s="7">
        <v>30</v>
      </c>
      <c r="P51">
        <v>146.01599999999999</v>
      </c>
    </row>
    <row r="52" spans="1:16" s="8" customFormat="1" x14ac:dyDescent="0.25">
      <c r="A52" s="8">
        <v>1</v>
      </c>
      <c r="B52" s="8">
        <v>40</v>
      </c>
      <c r="C52" s="8">
        <v>1.891</v>
      </c>
      <c r="D52" s="8">
        <v>1.899</v>
      </c>
      <c r="E52" s="8">
        <v>1.992</v>
      </c>
      <c r="F52" s="8">
        <v>0.42399999999999999</v>
      </c>
      <c r="G52" s="8">
        <v>0.10100000000000001</v>
      </c>
      <c r="H52" s="8">
        <v>0.11600000000000001</v>
      </c>
      <c r="I52" s="8">
        <v>8202040</v>
      </c>
      <c r="J52" s="8">
        <v>8202040</v>
      </c>
      <c r="K52" s="8">
        <v>290101</v>
      </c>
      <c r="L52" s="8" t="s">
        <v>9</v>
      </c>
      <c r="M52" s="9">
        <v>140</v>
      </c>
      <c r="N52" s="9">
        <v>32.917999999999999</v>
      </c>
    </row>
    <row r="55" spans="1:16" s="10" customFormat="1" x14ac:dyDescent="0.25">
      <c r="I55" s="10">
        <v>8202040</v>
      </c>
      <c r="J55" s="10">
        <v>8202040</v>
      </c>
      <c r="K55" s="10">
        <v>290101</v>
      </c>
      <c r="L55" s="10" t="s">
        <v>9</v>
      </c>
      <c r="M55" s="10">
        <v>70</v>
      </c>
      <c r="N55" s="10">
        <v>125.878</v>
      </c>
      <c r="P55" s="10">
        <v>190.72800000000001</v>
      </c>
    </row>
    <row r="56" spans="1:16" x14ac:dyDescent="0.25">
      <c r="M56" s="10">
        <v>70</v>
      </c>
      <c r="N56">
        <v>120.33799999999999</v>
      </c>
      <c r="P56">
        <v>193.31</v>
      </c>
    </row>
    <row r="57" spans="1:16" x14ac:dyDescent="0.25">
      <c r="M57" s="10">
        <v>70</v>
      </c>
      <c r="N57">
        <v>125.377</v>
      </c>
      <c r="P57">
        <v>194.34399999999999</v>
      </c>
    </row>
    <row r="58" spans="1:16" x14ac:dyDescent="0.25">
      <c r="M58" s="10">
        <v>70</v>
      </c>
      <c r="N58">
        <v>124.857</v>
      </c>
      <c r="P58">
        <v>192.221</v>
      </c>
    </row>
    <row r="59" spans="1:16" x14ac:dyDescent="0.25">
      <c r="M59" s="10">
        <v>70</v>
      </c>
      <c r="N59">
        <v>122.895</v>
      </c>
      <c r="P59">
        <v>196.58600000000001</v>
      </c>
    </row>
    <row r="60" spans="1:16" x14ac:dyDescent="0.25">
      <c r="M60" s="10">
        <v>70</v>
      </c>
      <c r="N60">
        <v>121.533</v>
      </c>
      <c r="P60">
        <v>194.55</v>
      </c>
    </row>
    <row r="61" spans="1:16" x14ac:dyDescent="0.25">
      <c r="M61" s="10">
        <v>70</v>
      </c>
      <c r="N61">
        <v>131.01</v>
      </c>
      <c r="P61">
        <v>195.93299999999999</v>
      </c>
    </row>
    <row r="62" spans="1:16" x14ac:dyDescent="0.25">
      <c r="M62" s="10">
        <v>70</v>
      </c>
      <c r="N62">
        <v>130.16999999999999</v>
      </c>
      <c r="P62">
        <v>196.107</v>
      </c>
    </row>
    <row r="63" spans="1:16" x14ac:dyDescent="0.25">
      <c r="M63" s="10">
        <v>70</v>
      </c>
      <c r="N63">
        <v>122.91800000000001</v>
      </c>
      <c r="P63">
        <v>196.964</v>
      </c>
    </row>
    <row r="64" spans="1:16" x14ac:dyDescent="0.25">
      <c r="M64" s="10">
        <v>70</v>
      </c>
      <c r="N64">
        <v>123.498</v>
      </c>
      <c r="P64">
        <v>194.541</v>
      </c>
    </row>
    <row r="65" spans="1:16" x14ac:dyDescent="0.25">
      <c r="L65" s="11" t="s">
        <v>9</v>
      </c>
      <c r="M65" s="11">
        <v>70</v>
      </c>
      <c r="N65" s="11">
        <v>57.536999999999999</v>
      </c>
      <c r="P65">
        <v>102.85599999999999</v>
      </c>
    </row>
    <row r="66" spans="1:16" x14ac:dyDescent="0.25">
      <c r="M66" s="11">
        <v>70</v>
      </c>
      <c r="N66">
        <v>57.552</v>
      </c>
      <c r="P66">
        <v>103.67</v>
      </c>
    </row>
    <row r="67" spans="1:16" x14ac:dyDescent="0.25">
      <c r="M67" s="11">
        <v>70</v>
      </c>
      <c r="N67">
        <v>55.975000000000001</v>
      </c>
      <c r="P67">
        <v>103.193</v>
      </c>
    </row>
    <row r="68" spans="1:16" x14ac:dyDescent="0.25">
      <c r="M68" s="11">
        <v>70</v>
      </c>
      <c r="N68">
        <v>57.000999999999998</v>
      </c>
      <c r="P68">
        <v>103.244</v>
      </c>
    </row>
    <row r="69" spans="1:16" x14ac:dyDescent="0.25">
      <c r="M69" s="11">
        <v>70</v>
      </c>
      <c r="N69">
        <v>57.738</v>
      </c>
      <c r="P69">
        <v>106.851</v>
      </c>
    </row>
    <row r="70" spans="1:16" x14ac:dyDescent="0.25">
      <c r="M70" s="11">
        <v>70</v>
      </c>
      <c r="N70">
        <v>56.93</v>
      </c>
      <c r="P70">
        <v>109.89</v>
      </c>
    </row>
    <row r="71" spans="1:16" x14ac:dyDescent="0.25">
      <c r="M71" s="11">
        <v>70</v>
      </c>
      <c r="N71">
        <v>58.231999999999999</v>
      </c>
      <c r="P71">
        <v>103.97499999999999</v>
      </c>
    </row>
    <row r="72" spans="1:16" x14ac:dyDescent="0.25">
      <c r="M72" s="11">
        <v>70</v>
      </c>
      <c r="N72">
        <v>58.526000000000003</v>
      </c>
      <c r="P72">
        <v>101.98</v>
      </c>
    </row>
    <row r="73" spans="1:16" x14ac:dyDescent="0.25">
      <c r="M73" s="11">
        <v>70</v>
      </c>
      <c r="N73">
        <v>57.844999999999999</v>
      </c>
      <c r="P73">
        <v>103.521</v>
      </c>
    </row>
    <row r="74" spans="1:16" x14ac:dyDescent="0.25">
      <c r="M74" s="11">
        <v>70</v>
      </c>
      <c r="N74">
        <v>56.758000000000003</v>
      </c>
      <c r="P74">
        <v>107.83199999999999</v>
      </c>
    </row>
    <row r="75" spans="1:16" s="7" customFormat="1" x14ac:dyDescent="0.25">
      <c r="A75" s="28">
        <v>100000</v>
      </c>
      <c r="C75" s="28">
        <v>2305.136</v>
      </c>
      <c r="D75" s="28">
        <v>996.89400000000001</v>
      </c>
      <c r="E75" s="28">
        <v>2.4870000000000001</v>
      </c>
      <c r="F75" s="28">
        <v>0.24199999999999999</v>
      </c>
      <c r="G75" s="28">
        <v>0.107</v>
      </c>
      <c r="H75" s="28">
        <v>9.5000000000000001E-2</v>
      </c>
      <c r="I75" s="28">
        <v>116560948</v>
      </c>
      <c r="J75" s="28">
        <v>116560948</v>
      </c>
      <c r="K75" s="28">
        <v>390100</v>
      </c>
      <c r="L75" s="28" t="s">
        <v>9</v>
      </c>
      <c r="M75" s="28">
        <v>70</v>
      </c>
      <c r="N75" s="28">
        <v>307.18</v>
      </c>
      <c r="O75" s="28"/>
      <c r="P75" s="28"/>
    </row>
    <row r="76" spans="1:16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</sheetData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zoomScale="85" zoomScaleNormal="85" workbookViewId="0">
      <selection activeCell="X32" sqref="X32"/>
    </sheetView>
  </sheetViews>
  <sheetFormatPr defaultRowHeight="15" x14ac:dyDescent="0.25"/>
  <cols>
    <col min="1" max="1" width="8.7109375" customWidth="1"/>
    <col min="2" max="2" width="8.28515625" customWidth="1"/>
    <col min="3" max="4" width="10.85546875" customWidth="1"/>
    <col min="5" max="5" width="13.140625" customWidth="1"/>
    <col min="6" max="6" width="18.7109375" customWidth="1"/>
    <col min="7" max="7" width="8.28515625" customWidth="1"/>
    <col min="8" max="8" width="11.7109375" bestFit="1" customWidth="1"/>
    <col min="9" max="9" width="11.7109375" customWidth="1"/>
    <col min="10" max="11" width="7" customWidth="1"/>
    <col min="12" max="12" width="9.5703125" customWidth="1"/>
    <col min="13" max="13" width="6" customWidth="1"/>
    <col min="14" max="14" width="7.85546875" customWidth="1"/>
    <col min="15" max="15" width="10" customWidth="1"/>
    <col min="16" max="17" width="7" customWidth="1"/>
    <col min="18" max="20" width="6" customWidth="1"/>
    <col min="21" max="21" width="6.42578125" customWidth="1"/>
    <col min="22" max="22" width="8.7109375" customWidth="1"/>
    <col min="23" max="23" width="9" customWidth="1"/>
    <col min="24" max="24" width="6.42578125" customWidth="1"/>
    <col min="25" max="25" width="12.28515625" customWidth="1"/>
    <col min="26" max="26" width="9" customWidth="1"/>
    <col min="28" max="28" width="13.7109375" customWidth="1"/>
  </cols>
  <sheetData>
    <row r="1" spans="1:28" ht="45" x14ac:dyDescent="0.25">
      <c r="A1" s="19" t="s">
        <v>59</v>
      </c>
      <c r="B1" s="12" t="s">
        <v>15</v>
      </c>
      <c r="C1" s="12" t="s">
        <v>0</v>
      </c>
      <c r="D1" s="12" t="s">
        <v>67</v>
      </c>
      <c r="E1" s="12" t="s">
        <v>61</v>
      </c>
      <c r="F1" s="12" t="s">
        <v>60</v>
      </c>
      <c r="G1" s="12" t="s">
        <v>14</v>
      </c>
      <c r="H1" s="12" t="s">
        <v>8</v>
      </c>
      <c r="I1" s="12" t="s">
        <v>62</v>
      </c>
      <c r="J1" s="12" t="s">
        <v>53</v>
      </c>
      <c r="K1" s="12" t="s">
        <v>71</v>
      </c>
      <c r="L1" s="12" t="s">
        <v>63</v>
      </c>
      <c r="M1" s="12" t="s">
        <v>55</v>
      </c>
      <c r="N1" s="12" t="s">
        <v>72</v>
      </c>
      <c r="O1" s="12" t="s">
        <v>64</v>
      </c>
      <c r="P1" s="12" t="s">
        <v>54</v>
      </c>
      <c r="Q1" s="12" t="s">
        <v>74</v>
      </c>
      <c r="R1" s="12" t="s">
        <v>56</v>
      </c>
      <c r="S1" s="12" t="s">
        <v>57</v>
      </c>
      <c r="T1" s="12" t="s">
        <v>58</v>
      </c>
      <c r="U1" s="12" t="s">
        <v>46</v>
      </c>
      <c r="V1" s="12" t="s">
        <v>48</v>
      </c>
      <c r="W1" s="12" t="s">
        <v>26</v>
      </c>
      <c r="X1" s="12" t="s">
        <v>46</v>
      </c>
      <c r="Y1" s="12" t="s">
        <v>47</v>
      </c>
      <c r="Z1" s="12" t="s">
        <v>27</v>
      </c>
      <c r="AA1" s="37" t="s">
        <v>76</v>
      </c>
      <c r="AB1" s="37" t="s">
        <v>77</v>
      </c>
    </row>
    <row r="2" spans="1:28" x14ac:dyDescent="0.25">
      <c r="A2" s="22">
        <v>1</v>
      </c>
      <c r="B2" s="23">
        <v>100</v>
      </c>
      <c r="C2" s="23">
        <v>20</v>
      </c>
      <c r="D2" s="23">
        <f t="shared" ref="D2:D7" si="0">C2*B2</f>
        <v>2000</v>
      </c>
      <c r="E2" s="23">
        <v>2402000</v>
      </c>
      <c r="F2" s="23">
        <v>2402000</v>
      </c>
      <c r="G2" s="23">
        <v>80100</v>
      </c>
      <c r="H2" s="23" t="s">
        <v>9</v>
      </c>
      <c r="I2" s="23">
        <v>659</v>
      </c>
      <c r="J2" s="23">
        <v>1.96</v>
      </c>
      <c r="K2" s="23">
        <f>LOG(J2)</f>
        <v>0.29225607135647602</v>
      </c>
      <c r="L2" s="23">
        <v>6</v>
      </c>
      <c r="M2" s="23">
        <v>1.915</v>
      </c>
      <c r="N2" s="23">
        <f>LOG(M2)</f>
        <v>0.28216877830464154</v>
      </c>
      <c r="O2" s="23">
        <v>181</v>
      </c>
      <c r="P2" s="23">
        <v>1.863</v>
      </c>
      <c r="Q2" s="23">
        <f t="shared" ref="Q2:Q9" si="1">LOG(P2)</f>
        <v>0.27021285489624264</v>
      </c>
      <c r="R2" s="23">
        <v>0.38300000000000001</v>
      </c>
      <c r="S2" s="23">
        <v>0.35199999999999998</v>
      </c>
      <c r="T2" s="23">
        <v>0.125</v>
      </c>
      <c r="U2" s="18" t="s">
        <v>24</v>
      </c>
      <c r="V2" s="18">
        <v>30</v>
      </c>
      <c r="W2" s="18">
        <v>28.852799999999998</v>
      </c>
      <c r="X2" s="18" t="s">
        <v>25</v>
      </c>
      <c r="Y2" s="18">
        <v>30</v>
      </c>
      <c r="Z2" s="18">
        <v>119.1014</v>
      </c>
      <c r="AA2">
        <f>LOG(W2)</f>
        <v>1.460187965344204</v>
      </c>
      <c r="AB2">
        <f>LOG(Z2)</f>
        <v>2.0759168665096555</v>
      </c>
    </row>
    <row r="3" spans="1:28" x14ac:dyDescent="0.25">
      <c r="A3" s="22">
        <v>2</v>
      </c>
      <c r="B3" s="23">
        <v>10000</v>
      </c>
      <c r="C3" s="23">
        <v>20</v>
      </c>
      <c r="D3" s="23">
        <f t="shared" si="0"/>
        <v>200000</v>
      </c>
      <c r="E3" s="23">
        <v>2602000</v>
      </c>
      <c r="F3" s="24">
        <v>2602000</v>
      </c>
      <c r="G3" s="23">
        <v>90100</v>
      </c>
      <c r="H3" s="23" t="s">
        <v>9</v>
      </c>
      <c r="I3" s="23">
        <v>66260</v>
      </c>
      <c r="J3" s="23">
        <v>7.7919999999999998</v>
      </c>
      <c r="K3" s="23">
        <f>LOG(J3)</f>
        <v>0.89164894387055915</v>
      </c>
      <c r="L3" s="23">
        <v>580</v>
      </c>
      <c r="M3" s="23">
        <v>1.954</v>
      </c>
      <c r="N3" s="23">
        <f t="shared" ref="N3:N9" si="2">LOG(M3)</f>
        <v>0.29092455938275424</v>
      </c>
      <c r="O3" s="23">
        <v>18059</v>
      </c>
      <c r="P3" s="23">
        <v>3.5529999999999999</v>
      </c>
      <c r="Q3" s="23">
        <f t="shared" si="1"/>
        <v>0.55059520748932789</v>
      </c>
      <c r="R3" s="23">
        <v>0.37</v>
      </c>
      <c r="S3" s="23">
        <v>8.7999999999999995E-2</v>
      </c>
      <c r="T3" s="23">
        <v>0.124</v>
      </c>
      <c r="U3" s="18" t="s">
        <v>24</v>
      </c>
      <c r="V3" s="18">
        <v>30</v>
      </c>
      <c r="W3" s="18">
        <v>28.486899999999999</v>
      </c>
      <c r="X3" s="18" t="s">
        <v>25</v>
      </c>
      <c r="Y3" s="18">
        <v>30</v>
      </c>
      <c r="Z3" s="18">
        <v>121.48050000000001</v>
      </c>
      <c r="AA3">
        <f t="shared" ref="AA3:AA9" si="3">LOG(W3)</f>
        <v>1.4546451910385136</v>
      </c>
      <c r="AB3">
        <f t="shared" ref="AB3:AB9" si="4">LOG(Z3)</f>
        <v>2.0845065707568802</v>
      </c>
    </row>
    <row r="4" spans="1:28" x14ac:dyDescent="0.25">
      <c r="A4" s="22">
        <v>3</v>
      </c>
      <c r="B4" s="23">
        <v>40000</v>
      </c>
      <c r="C4" s="23">
        <v>20</v>
      </c>
      <c r="D4" s="23">
        <f t="shared" si="0"/>
        <v>800000</v>
      </c>
      <c r="E4" s="23">
        <v>3402000</v>
      </c>
      <c r="F4" s="23">
        <v>3402000</v>
      </c>
      <c r="G4" s="23">
        <v>130100</v>
      </c>
      <c r="H4" s="23" t="s">
        <v>9</v>
      </c>
      <c r="I4" s="23">
        <v>264923</v>
      </c>
      <c r="J4" s="23">
        <v>25.594999999999999</v>
      </c>
      <c r="K4" s="23">
        <f>LOG(J4)</f>
        <v>1.4081551338862641</v>
      </c>
      <c r="L4" s="23">
        <v>2320</v>
      </c>
      <c r="M4" s="23">
        <v>2.169</v>
      </c>
      <c r="N4" s="23">
        <f t="shared" si="2"/>
        <v>0.33625955201419327</v>
      </c>
      <c r="O4" s="23">
        <v>72242</v>
      </c>
      <c r="P4" s="23">
        <v>8.3960000000000008</v>
      </c>
      <c r="Q4" s="23">
        <f t="shared" si="1"/>
        <v>0.92407242991036287</v>
      </c>
      <c r="R4" s="23">
        <v>0.44400000000000001</v>
      </c>
      <c r="S4" s="23">
        <v>7.9000000000000001E-2</v>
      </c>
      <c r="T4" s="23">
        <v>0.121</v>
      </c>
      <c r="U4" s="18" t="s">
        <v>24</v>
      </c>
      <c r="V4" s="18">
        <v>30</v>
      </c>
      <c r="W4" s="18">
        <v>30.953299999999999</v>
      </c>
      <c r="X4" s="18" t="s">
        <v>25</v>
      </c>
      <c r="Y4" s="18">
        <v>30</v>
      </c>
      <c r="Z4" s="18">
        <v>128.011</v>
      </c>
      <c r="AA4">
        <f t="shared" si="3"/>
        <v>1.4907069569228817</v>
      </c>
      <c r="AB4">
        <f t="shared" si="4"/>
        <v>2.1072472902263111</v>
      </c>
    </row>
    <row r="5" spans="1:28" x14ac:dyDescent="0.25">
      <c r="A5" s="22">
        <v>4</v>
      </c>
      <c r="B5" s="23">
        <v>80000</v>
      </c>
      <c r="C5" s="23">
        <v>30</v>
      </c>
      <c r="D5" s="23">
        <f t="shared" si="0"/>
        <v>2400000</v>
      </c>
      <c r="E5" s="23">
        <v>5802000</v>
      </c>
      <c r="F5" s="23">
        <v>5802000</v>
      </c>
      <c r="G5" s="23">
        <v>210100</v>
      </c>
      <c r="H5" s="23" t="s">
        <v>9</v>
      </c>
      <c r="I5" s="23">
        <v>755295</v>
      </c>
      <c r="J5" s="23">
        <v>69.647999999999996</v>
      </c>
      <c r="K5" s="23">
        <f>LOG(J5)</f>
        <v>1.8429086498133231</v>
      </c>
      <c r="L5" s="23">
        <v>4639</v>
      </c>
      <c r="M5" s="23">
        <v>2.3039999999999998</v>
      </c>
      <c r="N5" s="23">
        <f t="shared" si="2"/>
        <v>0.3624824747511744</v>
      </c>
      <c r="O5" s="23">
        <v>216617</v>
      </c>
      <c r="P5" s="23">
        <v>21.236999999999998</v>
      </c>
      <c r="Q5" s="23">
        <f t="shared" si="1"/>
        <v>1.3270931670485124</v>
      </c>
      <c r="R5" s="23">
        <v>0.48899999999999999</v>
      </c>
      <c r="S5" s="23">
        <v>8.3000000000000004E-2</v>
      </c>
      <c r="T5" s="23">
        <v>0.124</v>
      </c>
      <c r="U5" s="18" t="s">
        <v>24</v>
      </c>
      <c r="V5" s="18">
        <v>30</v>
      </c>
      <c r="W5" s="18">
        <v>33.007599999999996</v>
      </c>
      <c r="X5" s="18" t="s">
        <v>25</v>
      </c>
      <c r="Y5" s="18">
        <v>30</v>
      </c>
      <c r="Z5" s="18">
        <v>139.19309999999999</v>
      </c>
      <c r="AA5">
        <f t="shared" si="3"/>
        <v>1.5186139476975036</v>
      </c>
      <c r="AB5">
        <f t="shared" si="4"/>
        <v>2.1436177072127793</v>
      </c>
    </row>
    <row r="6" spans="1:28" x14ac:dyDescent="0.25">
      <c r="A6" s="22">
        <v>5</v>
      </c>
      <c r="B6" s="23">
        <v>80000</v>
      </c>
      <c r="C6" s="23">
        <v>30</v>
      </c>
      <c r="D6" s="23">
        <f t="shared" si="0"/>
        <v>2400000</v>
      </c>
      <c r="E6" s="23">
        <v>8202000</v>
      </c>
      <c r="F6" s="23">
        <v>8202000</v>
      </c>
      <c r="G6" s="23">
        <v>290100</v>
      </c>
      <c r="H6" s="23" t="s">
        <v>9</v>
      </c>
      <c r="I6" s="23">
        <v>755417</v>
      </c>
      <c r="J6" s="23">
        <v>69.558999999999997</v>
      </c>
      <c r="K6" s="23">
        <f>LOG(J6)</f>
        <v>1.84235332983436</v>
      </c>
      <c r="L6" s="23">
        <v>4639</v>
      </c>
      <c r="M6" s="23">
        <v>2.3170000000000002</v>
      </c>
      <c r="N6" s="23">
        <f t="shared" si="2"/>
        <v>0.36492603378997562</v>
      </c>
      <c r="O6" s="23">
        <v>216608</v>
      </c>
      <c r="P6" s="23">
        <v>21.378</v>
      </c>
      <c r="Q6" s="23">
        <f t="shared" si="1"/>
        <v>1.3299670727346593</v>
      </c>
      <c r="R6" s="23">
        <v>0.45100000000000001</v>
      </c>
      <c r="S6" s="23">
        <v>0.128</v>
      </c>
      <c r="T6" s="23">
        <v>0.105</v>
      </c>
      <c r="U6" s="18" t="s">
        <v>24</v>
      </c>
      <c r="V6" s="18">
        <v>30</v>
      </c>
      <c r="W6" s="18">
        <v>33.7804</v>
      </c>
      <c r="X6" s="18" t="s">
        <v>25</v>
      </c>
      <c r="Y6" s="18">
        <v>30</v>
      </c>
      <c r="Z6" s="18">
        <v>148.03489999999999</v>
      </c>
      <c r="AA6">
        <f t="shared" si="3"/>
        <v>1.5286647878271817</v>
      </c>
      <c r="AB6">
        <f t="shared" si="4"/>
        <v>2.1703641146559138</v>
      </c>
    </row>
    <row r="7" spans="1:28" x14ac:dyDescent="0.25">
      <c r="A7" s="22" t="s">
        <v>65</v>
      </c>
      <c r="B7" s="26">
        <v>1</v>
      </c>
      <c r="C7" s="25">
        <v>40</v>
      </c>
      <c r="D7" s="25">
        <f t="shared" si="0"/>
        <v>40</v>
      </c>
      <c r="E7" s="26">
        <v>8202040</v>
      </c>
      <c r="F7" s="26">
        <v>8202040</v>
      </c>
      <c r="G7" s="26">
        <v>290101</v>
      </c>
      <c r="H7" s="26" t="s">
        <v>9</v>
      </c>
      <c r="I7" s="20">
        <v>13</v>
      </c>
      <c r="J7" s="26">
        <v>1.891</v>
      </c>
      <c r="K7" s="23">
        <f>LOG(J7)</f>
        <v>0.27669152884503972</v>
      </c>
      <c r="L7" s="20">
        <v>1</v>
      </c>
      <c r="M7" s="26">
        <v>1.992</v>
      </c>
      <c r="N7" s="23">
        <f t="shared" si="2"/>
        <v>0.29928933408767994</v>
      </c>
      <c r="O7" s="20">
        <v>4</v>
      </c>
      <c r="P7" s="26">
        <v>1.899</v>
      </c>
      <c r="Q7" s="23">
        <f t="shared" si="1"/>
        <v>0.27852496473701754</v>
      </c>
      <c r="R7" s="26">
        <v>0.42399999999999999</v>
      </c>
      <c r="S7" s="26">
        <v>0.10100000000000001</v>
      </c>
      <c r="T7" s="26">
        <v>0.11600000000000001</v>
      </c>
      <c r="U7" s="18" t="s">
        <v>49</v>
      </c>
      <c r="V7" s="18">
        <v>70</v>
      </c>
      <c r="W7" s="18">
        <v>124.84739999999999</v>
      </c>
      <c r="X7" s="18" t="s">
        <v>50</v>
      </c>
      <c r="Y7" s="18">
        <v>70</v>
      </c>
      <c r="Z7" s="18">
        <v>194.5284</v>
      </c>
      <c r="AA7">
        <f t="shared" si="3"/>
        <v>2.0963795024149552</v>
      </c>
      <c r="AB7">
        <f t="shared" si="4"/>
        <v>2.2889830147254759</v>
      </c>
    </row>
    <row r="8" spans="1:28" x14ac:dyDescent="0.25">
      <c r="A8" s="22" t="s">
        <v>66</v>
      </c>
      <c r="B8" s="27"/>
      <c r="C8" s="31"/>
      <c r="D8" s="31"/>
      <c r="E8" s="27"/>
      <c r="F8" s="27"/>
      <c r="G8" s="27"/>
      <c r="H8" s="27"/>
      <c r="I8" s="21"/>
      <c r="J8" s="27"/>
      <c r="K8" s="23"/>
      <c r="L8" s="21"/>
      <c r="M8" s="27"/>
      <c r="N8" s="23"/>
      <c r="O8" s="21"/>
      <c r="P8" s="27"/>
      <c r="Q8" s="23"/>
      <c r="R8" s="27"/>
      <c r="S8" s="27"/>
      <c r="T8" s="27"/>
      <c r="U8" s="18" t="s">
        <v>51</v>
      </c>
      <c r="V8" s="18">
        <v>70</v>
      </c>
      <c r="W8" s="18">
        <v>57.409399999999998</v>
      </c>
      <c r="X8" s="18" t="s">
        <v>52</v>
      </c>
      <c r="Y8" s="18">
        <v>70</v>
      </c>
      <c r="Z8" s="18">
        <v>104.7012</v>
      </c>
      <c r="AA8">
        <f t="shared" si="3"/>
        <v>1.7589830079710713</v>
      </c>
      <c r="AB8">
        <f t="shared" si="4"/>
        <v>2.0199516592375026</v>
      </c>
    </row>
    <row r="9" spans="1:28" x14ac:dyDescent="0.25">
      <c r="A9" s="29">
        <v>7</v>
      </c>
      <c r="B9" s="28">
        <v>100000</v>
      </c>
      <c r="C9" t="s">
        <v>73</v>
      </c>
      <c r="D9">
        <v>107535388</v>
      </c>
      <c r="E9" s="30">
        <v>116560948</v>
      </c>
      <c r="F9" s="32">
        <v>116560948</v>
      </c>
      <c r="G9" s="30">
        <v>390101</v>
      </c>
      <c r="H9" s="23" t="s">
        <v>9</v>
      </c>
      <c r="I9" s="29">
        <v>25752400</v>
      </c>
      <c r="J9" s="28">
        <v>2305.136</v>
      </c>
      <c r="K9" s="23">
        <f>LOG(J9)</f>
        <v>3.3626965532862543</v>
      </c>
      <c r="L9" s="29">
        <v>7263</v>
      </c>
      <c r="M9" s="28">
        <v>2.4870000000000001</v>
      </c>
      <c r="N9" s="23">
        <f t="shared" si="2"/>
        <v>0.39567578526993602</v>
      </c>
      <c r="O9" s="29">
        <v>11118380</v>
      </c>
      <c r="P9" s="28">
        <v>996.89400000000001</v>
      </c>
      <c r="Q9" s="23">
        <f t="shared" si="1"/>
        <v>2.9986489821206193</v>
      </c>
      <c r="R9" s="28">
        <v>0.24199999999999999</v>
      </c>
      <c r="S9" s="28">
        <v>0.107</v>
      </c>
      <c r="T9" s="28">
        <v>9.5000000000000001E-2</v>
      </c>
      <c r="U9" s="33" t="s">
        <v>51</v>
      </c>
      <c r="V9" s="33">
        <v>70</v>
      </c>
      <c r="W9">
        <v>264.90269999999998</v>
      </c>
      <c r="X9" s="33" t="s">
        <v>52</v>
      </c>
      <c r="Y9" s="33">
        <v>70</v>
      </c>
      <c r="Z9" s="14">
        <v>981.255</v>
      </c>
      <c r="AA9">
        <f t="shared" si="3"/>
        <v>2.4230863848322453</v>
      </c>
      <c r="AB9">
        <f t="shared" si="4"/>
        <v>2.9917818827131839</v>
      </c>
    </row>
    <row r="10" spans="1:28" x14ac:dyDescent="0.25">
      <c r="Z10">
        <f>AVERAGE(Z2:Z9)</f>
        <v>242.03818749999999</v>
      </c>
    </row>
  </sheetData>
  <mergeCells count="11">
    <mergeCell ref="B7:B8"/>
    <mergeCell ref="E7:E8"/>
    <mergeCell ref="F7:F8"/>
    <mergeCell ref="G7:G8"/>
    <mergeCell ref="T7:T8"/>
    <mergeCell ref="H7:H8"/>
    <mergeCell ref="J7:J8"/>
    <mergeCell ref="M7:M8"/>
    <mergeCell ref="P7:P8"/>
    <mergeCell ref="R7:R8"/>
    <mergeCell ref="S7:S8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tabSelected="1" zoomScale="85" zoomScaleNormal="85" workbookViewId="0">
      <selection activeCell="Y13" sqref="Y13"/>
    </sheetView>
  </sheetViews>
  <sheetFormatPr defaultRowHeight="15" x14ac:dyDescent="0.25"/>
  <cols>
    <col min="1" max="1" width="8.7109375" customWidth="1"/>
    <col min="2" max="2" width="8.28515625" customWidth="1"/>
    <col min="3" max="4" width="10.85546875" customWidth="1"/>
    <col min="5" max="5" width="13.140625" customWidth="1"/>
    <col min="6" max="6" width="18.7109375" customWidth="1"/>
    <col min="7" max="7" width="8.28515625" customWidth="1"/>
    <col min="8" max="8" width="11.7109375" bestFit="1" customWidth="1"/>
    <col min="9" max="9" width="11.7109375" customWidth="1"/>
    <col min="10" max="10" width="7" customWidth="1"/>
    <col min="11" max="11" width="9.5703125" customWidth="1"/>
    <col min="12" max="12" width="6" customWidth="1"/>
    <col min="13" max="13" width="10" customWidth="1"/>
    <col min="14" max="14" width="7" customWidth="1"/>
    <col min="15" max="17" width="6" customWidth="1"/>
    <col min="18" max="18" width="6.42578125" customWidth="1"/>
    <col min="19" max="19" width="8.7109375" customWidth="1"/>
    <col min="20" max="20" width="9" customWidth="1"/>
    <col min="21" max="21" width="6.42578125" customWidth="1"/>
    <col min="22" max="22" width="12.28515625" customWidth="1"/>
    <col min="23" max="23" width="9" customWidth="1"/>
  </cols>
  <sheetData>
    <row r="1" spans="1:27" ht="60" x14ac:dyDescent="0.25">
      <c r="A1" s="19" t="s">
        <v>59</v>
      </c>
      <c r="B1" s="12" t="s">
        <v>15</v>
      </c>
      <c r="C1" s="12" t="s">
        <v>0</v>
      </c>
      <c r="D1" s="12" t="s">
        <v>67</v>
      </c>
      <c r="E1" s="12" t="s">
        <v>68</v>
      </c>
      <c r="F1" s="12" t="s">
        <v>60</v>
      </c>
      <c r="G1" s="12" t="s">
        <v>14</v>
      </c>
      <c r="H1" s="12" t="s">
        <v>8</v>
      </c>
      <c r="I1" s="12" t="s">
        <v>62</v>
      </c>
      <c r="J1" s="12" t="s">
        <v>53</v>
      </c>
      <c r="K1" s="12" t="s">
        <v>63</v>
      </c>
      <c r="L1" s="12" t="s">
        <v>55</v>
      </c>
      <c r="M1" s="12" t="s">
        <v>64</v>
      </c>
      <c r="N1" s="12" t="s">
        <v>54</v>
      </c>
      <c r="O1" s="12" t="s">
        <v>56</v>
      </c>
      <c r="P1" s="12" t="s">
        <v>57</v>
      </c>
      <c r="Q1" s="12" t="s">
        <v>58</v>
      </c>
      <c r="R1" s="12" t="s">
        <v>46</v>
      </c>
      <c r="S1" s="12" t="s">
        <v>48</v>
      </c>
      <c r="T1" s="12" t="s">
        <v>26</v>
      </c>
      <c r="U1" s="12" t="s">
        <v>46</v>
      </c>
      <c r="V1" s="12" t="s">
        <v>47</v>
      </c>
      <c r="W1" s="12" t="s">
        <v>27</v>
      </c>
      <c r="X1" s="37" t="s">
        <v>78</v>
      </c>
      <c r="Y1" s="37" t="s">
        <v>79</v>
      </c>
    </row>
    <row r="2" spans="1:27" x14ac:dyDescent="0.25">
      <c r="A2" s="22">
        <v>1</v>
      </c>
      <c r="B2" s="23">
        <v>100</v>
      </c>
      <c r="C2" s="23">
        <v>20</v>
      </c>
      <c r="D2" s="23">
        <f t="shared" ref="D2:D7" si="0">C2*B2</f>
        <v>2000</v>
      </c>
      <c r="E2" s="23">
        <v>2402000</v>
      </c>
      <c r="F2" s="23">
        <v>2402000</v>
      </c>
      <c r="G2" s="23">
        <v>80100</v>
      </c>
      <c r="H2" s="23" t="s">
        <v>9</v>
      </c>
      <c r="I2" s="23">
        <v>659</v>
      </c>
      <c r="J2" s="23">
        <v>1.863</v>
      </c>
      <c r="K2" s="23">
        <v>6</v>
      </c>
      <c r="L2" s="23">
        <v>1.915</v>
      </c>
      <c r="M2" s="23">
        <v>181</v>
      </c>
      <c r="N2" s="23">
        <v>1.96</v>
      </c>
      <c r="O2" s="23">
        <v>0.38300000000000001</v>
      </c>
      <c r="P2" s="23">
        <v>0.35199999999999998</v>
      </c>
      <c r="Q2" s="23">
        <v>0.125</v>
      </c>
      <c r="R2" s="18" t="s">
        <v>24</v>
      </c>
      <c r="S2" s="18">
        <v>30</v>
      </c>
      <c r="T2" s="18">
        <v>28.852799999999998</v>
      </c>
      <c r="U2" s="18" t="s">
        <v>25</v>
      </c>
      <c r="V2" s="18">
        <v>30</v>
      </c>
      <c r="W2" s="18">
        <v>119.1014</v>
      </c>
    </row>
    <row r="3" spans="1:27" x14ac:dyDescent="0.25">
      <c r="A3" s="22">
        <v>2</v>
      </c>
      <c r="B3" s="23">
        <v>10000</v>
      </c>
      <c r="C3" s="23">
        <v>20</v>
      </c>
      <c r="D3" s="23">
        <f t="shared" si="0"/>
        <v>200000</v>
      </c>
      <c r="E3" s="23">
        <v>2602000</v>
      </c>
      <c r="F3" s="24">
        <v>2602000</v>
      </c>
      <c r="G3" s="23">
        <v>90100</v>
      </c>
      <c r="H3" s="23" t="s">
        <v>9</v>
      </c>
      <c r="I3" s="23">
        <v>66260</v>
      </c>
      <c r="J3" s="23">
        <v>3.5529999999999999</v>
      </c>
      <c r="K3" s="23">
        <v>580</v>
      </c>
      <c r="L3" s="23">
        <v>1.954</v>
      </c>
      <c r="M3" s="23">
        <v>18059</v>
      </c>
      <c r="N3" s="23">
        <v>7.7919999999999998</v>
      </c>
      <c r="O3" s="23">
        <v>0.37</v>
      </c>
      <c r="P3" s="23">
        <v>8.7999999999999995E-2</v>
      </c>
      <c r="Q3" s="23">
        <v>0.124</v>
      </c>
      <c r="R3" s="18" t="s">
        <v>24</v>
      </c>
      <c r="S3" s="18">
        <v>30</v>
      </c>
      <c r="T3" s="18">
        <v>28.486899999999999</v>
      </c>
      <c r="U3" s="18" t="s">
        <v>25</v>
      </c>
      <c r="V3" s="18">
        <v>30</v>
      </c>
      <c r="W3" s="18">
        <v>121.48050000000001</v>
      </c>
      <c r="X3">
        <f>E3/E2</f>
        <v>1.0832639467110741</v>
      </c>
      <c r="Y3">
        <f>W3/W2</f>
        <v>1.0199754159061103</v>
      </c>
    </row>
    <row r="4" spans="1:27" x14ac:dyDescent="0.25">
      <c r="A4" s="22">
        <v>3</v>
      </c>
      <c r="B4" s="23">
        <v>40000</v>
      </c>
      <c r="C4" s="23">
        <v>20</v>
      </c>
      <c r="D4" s="23">
        <f t="shared" si="0"/>
        <v>800000</v>
      </c>
      <c r="E4" s="23">
        <v>3402000</v>
      </c>
      <c r="F4" s="23">
        <v>3402000</v>
      </c>
      <c r="G4" s="23">
        <v>130100</v>
      </c>
      <c r="H4" s="23" t="s">
        <v>9</v>
      </c>
      <c r="I4" s="23">
        <v>264923</v>
      </c>
      <c r="J4" s="23">
        <v>8.3960000000000008</v>
      </c>
      <c r="K4" s="23">
        <v>2320</v>
      </c>
      <c r="L4" s="23">
        <v>2.169</v>
      </c>
      <c r="M4" s="23">
        <v>72242</v>
      </c>
      <c r="N4" s="23">
        <v>25.594999999999999</v>
      </c>
      <c r="O4" s="23">
        <v>0.44400000000000001</v>
      </c>
      <c r="P4" s="23">
        <v>7.9000000000000001E-2</v>
      </c>
      <c r="Q4" s="23">
        <v>0.121</v>
      </c>
      <c r="R4" s="18" t="s">
        <v>24</v>
      </c>
      <c r="S4" s="18">
        <v>30</v>
      </c>
      <c r="T4" s="18">
        <v>30.953299999999999</v>
      </c>
      <c r="U4" s="18" t="s">
        <v>25</v>
      </c>
      <c r="V4" s="18">
        <v>30</v>
      </c>
      <c r="W4" s="18">
        <v>128.011</v>
      </c>
      <c r="X4">
        <f>E4/E3</f>
        <v>1.3074558032282859</v>
      </c>
      <c r="Y4">
        <f>W4/W3</f>
        <v>1.0537575989562109</v>
      </c>
    </row>
    <row r="5" spans="1:27" x14ac:dyDescent="0.25">
      <c r="A5" s="22">
        <v>4</v>
      </c>
      <c r="B5" s="23">
        <v>80000</v>
      </c>
      <c r="C5" s="23">
        <v>30</v>
      </c>
      <c r="D5" s="23">
        <f t="shared" si="0"/>
        <v>2400000</v>
      </c>
      <c r="E5" s="23">
        <v>5802000</v>
      </c>
      <c r="F5" s="23">
        <v>5802000</v>
      </c>
      <c r="G5" s="23">
        <v>210100</v>
      </c>
      <c r="H5" s="23" t="s">
        <v>9</v>
      </c>
      <c r="I5" s="23">
        <v>755295</v>
      </c>
      <c r="J5" s="23">
        <v>21.236999999999998</v>
      </c>
      <c r="K5" s="23">
        <v>4639</v>
      </c>
      <c r="L5" s="23">
        <v>2.3039999999999998</v>
      </c>
      <c r="M5" s="23">
        <v>216617</v>
      </c>
      <c r="N5" s="23">
        <v>69.647999999999996</v>
      </c>
      <c r="O5" s="23">
        <v>0.48899999999999999</v>
      </c>
      <c r="P5" s="23">
        <v>8.3000000000000004E-2</v>
      </c>
      <c r="Q5" s="23">
        <v>0.124</v>
      </c>
      <c r="R5" s="18" t="s">
        <v>24</v>
      </c>
      <c r="S5" s="18">
        <v>30</v>
      </c>
      <c r="T5" s="18">
        <v>33.007599999999996</v>
      </c>
      <c r="U5" s="18" t="s">
        <v>25</v>
      </c>
      <c r="V5" s="18">
        <v>30</v>
      </c>
      <c r="W5" s="18">
        <v>139.19309999999999</v>
      </c>
      <c r="X5">
        <f>E5/E4</f>
        <v>1.7054673721340388</v>
      </c>
      <c r="Y5">
        <f>W5/W4</f>
        <v>1.0873526493816936</v>
      </c>
    </row>
    <row r="6" spans="1:27" x14ac:dyDescent="0.25">
      <c r="A6" s="22">
        <v>5</v>
      </c>
      <c r="B6" s="23">
        <v>80000</v>
      </c>
      <c r="C6" s="23">
        <v>30</v>
      </c>
      <c r="D6" s="23">
        <f t="shared" si="0"/>
        <v>2400000</v>
      </c>
      <c r="E6" s="23">
        <v>8202000</v>
      </c>
      <c r="F6" s="23">
        <v>8202000</v>
      </c>
      <c r="G6" s="23">
        <v>290100</v>
      </c>
      <c r="H6" s="23" t="s">
        <v>9</v>
      </c>
      <c r="I6" s="23">
        <v>755417</v>
      </c>
      <c r="J6" s="23">
        <v>21.378</v>
      </c>
      <c r="K6" s="23">
        <v>4639</v>
      </c>
      <c r="L6" s="23">
        <v>2.3170000000000002</v>
      </c>
      <c r="M6" s="23">
        <v>216608</v>
      </c>
      <c r="N6" s="23">
        <v>69.558999999999997</v>
      </c>
      <c r="O6" s="23">
        <v>0.45100000000000001</v>
      </c>
      <c r="P6" s="23">
        <v>0.128</v>
      </c>
      <c r="Q6" s="23">
        <v>0.105</v>
      </c>
      <c r="R6" s="18" t="s">
        <v>24</v>
      </c>
      <c r="S6" s="18">
        <v>30</v>
      </c>
      <c r="T6" s="18">
        <v>33.7804</v>
      </c>
      <c r="U6" s="18" t="s">
        <v>25</v>
      </c>
      <c r="V6" s="18">
        <v>30</v>
      </c>
      <c r="W6" s="18">
        <v>148.03489999999999</v>
      </c>
      <c r="X6">
        <f>E6/E5</f>
        <v>1.4136504653567736</v>
      </c>
      <c r="Y6">
        <f>W6/W5</f>
        <v>1.0635218268721653</v>
      </c>
    </row>
    <row r="7" spans="1:27" x14ac:dyDescent="0.25">
      <c r="A7" s="35">
        <v>6</v>
      </c>
      <c r="B7" s="36">
        <v>1</v>
      </c>
      <c r="C7" s="36">
        <v>40</v>
      </c>
      <c r="D7" s="36">
        <f t="shared" si="0"/>
        <v>40</v>
      </c>
      <c r="E7" s="36">
        <v>8202040</v>
      </c>
      <c r="F7" s="36">
        <v>8202040</v>
      </c>
      <c r="G7" s="36">
        <v>290101</v>
      </c>
      <c r="H7" s="36" t="s">
        <v>9</v>
      </c>
      <c r="I7" s="23">
        <v>13</v>
      </c>
      <c r="J7" s="36">
        <v>1.899</v>
      </c>
      <c r="K7" s="23">
        <v>1</v>
      </c>
      <c r="L7" s="36">
        <v>1.992</v>
      </c>
      <c r="M7" s="23">
        <v>4</v>
      </c>
      <c r="N7" s="36">
        <v>1.891</v>
      </c>
      <c r="O7" s="36">
        <v>0.42399999999999999</v>
      </c>
      <c r="P7" s="36">
        <v>0.10100000000000001</v>
      </c>
      <c r="Q7" s="36">
        <v>0.11600000000000001</v>
      </c>
      <c r="R7" s="18" t="s">
        <v>49</v>
      </c>
      <c r="S7" s="18">
        <v>70</v>
      </c>
      <c r="T7" s="18">
        <v>124.84739999999999</v>
      </c>
      <c r="U7" s="18" t="s">
        <v>50</v>
      </c>
      <c r="V7" s="18">
        <v>70</v>
      </c>
      <c r="W7" s="18">
        <v>194.5284</v>
      </c>
      <c r="X7">
        <f>E7/E6</f>
        <v>1.0000048768593026</v>
      </c>
      <c r="Y7">
        <f>W7/W6</f>
        <v>1.3140712088838511</v>
      </c>
    </row>
    <row r="8" spans="1:27" x14ac:dyDescent="0.25">
      <c r="A8" s="35"/>
      <c r="B8" s="36"/>
      <c r="C8" s="36"/>
      <c r="D8" s="36"/>
      <c r="E8" s="36"/>
      <c r="F8" s="36"/>
      <c r="G8" s="36"/>
      <c r="H8" s="36"/>
      <c r="I8" s="23"/>
      <c r="J8" s="36"/>
      <c r="K8" s="23"/>
      <c r="L8" s="36"/>
      <c r="M8" s="23"/>
      <c r="N8" s="36"/>
      <c r="O8" s="36"/>
      <c r="P8" s="36"/>
      <c r="Q8" s="36"/>
      <c r="R8" s="18" t="s">
        <v>51</v>
      </c>
      <c r="S8" s="18">
        <v>70</v>
      </c>
      <c r="T8" s="18">
        <v>57.409399999999998</v>
      </c>
      <c r="U8" s="18" t="s">
        <v>52</v>
      </c>
      <c r="V8" s="18">
        <v>70</v>
      </c>
      <c r="W8" s="18">
        <v>104.7012</v>
      </c>
      <c r="X8">
        <f>E7/E6</f>
        <v>1.0000048768593026</v>
      </c>
      <c r="Y8">
        <f>W8/W7</f>
        <v>0.53823092155181451</v>
      </c>
    </row>
    <row r="9" spans="1:27" x14ac:dyDescent="0.25">
      <c r="A9" s="23">
        <v>7</v>
      </c>
      <c r="B9" s="23">
        <v>100000</v>
      </c>
      <c r="C9" s="14"/>
      <c r="D9" s="14">
        <v>107535388</v>
      </c>
      <c r="E9" s="23">
        <v>116560948</v>
      </c>
      <c r="F9" s="23">
        <v>116560948</v>
      </c>
      <c r="G9" s="23">
        <v>390101</v>
      </c>
      <c r="H9" s="23" t="s">
        <v>9</v>
      </c>
      <c r="I9" s="23">
        <v>25752400</v>
      </c>
      <c r="J9" s="28">
        <v>2305.136</v>
      </c>
      <c r="K9" s="23">
        <v>7263</v>
      </c>
      <c r="L9" s="28">
        <v>2.4870000000000001</v>
      </c>
      <c r="M9" s="23">
        <v>11118380</v>
      </c>
      <c r="N9" s="28">
        <v>996.89400000000001</v>
      </c>
      <c r="O9" s="28">
        <v>0.24199999999999999</v>
      </c>
      <c r="P9" s="28">
        <v>0.107</v>
      </c>
      <c r="Q9" s="28">
        <v>9.5000000000000001E-2</v>
      </c>
      <c r="R9" s="18" t="s">
        <v>51</v>
      </c>
      <c r="S9" s="18">
        <v>70</v>
      </c>
      <c r="T9" s="14">
        <v>264.90269999999998</v>
      </c>
      <c r="U9" s="18" t="s">
        <v>52</v>
      </c>
      <c r="V9" s="14">
        <v>70</v>
      </c>
      <c r="W9" s="14">
        <v>981.255</v>
      </c>
      <c r="X9">
        <f>E9/E7</f>
        <v>14.211214283275869</v>
      </c>
      <c r="Y9">
        <f>W9/W8</f>
        <v>9.3719556222851317</v>
      </c>
    </row>
    <row r="10" spans="1:27" x14ac:dyDescent="0.25">
      <c r="W10">
        <f>AVERAGE(W2:W9)</f>
        <v>242.03818749999999</v>
      </c>
    </row>
    <row r="11" spans="1:27" x14ac:dyDescent="0.25">
      <c r="AA11">
        <v>69.647999999999996</v>
      </c>
    </row>
    <row r="12" spans="1:27" x14ac:dyDescent="0.25">
      <c r="AA12">
        <v>69.558999999999997</v>
      </c>
    </row>
    <row r="13" spans="1:27" x14ac:dyDescent="0.25">
      <c r="AA13">
        <f>AVERAGE(AA11:AA12)</f>
        <v>69.603499999999997</v>
      </c>
    </row>
  </sheetData>
  <mergeCells count="14">
    <mergeCell ref="Q7:Q8"/>
    <mergeCell ref="A7:A8"/>
    <mergeCell ref="H7:H8"/>
    <mergeCell ref="J7:J8"/>
    <mergeCell ref="L7:L8"/>
    <mergeCell ref="N7:N8"/>
    <mergeCell ref="O7:O8"/>
    <mergeCell ref="P7:P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G8" sqref="G8"/>
    </sheetView>
  </sheetViews>
  <sheetFormatPr defaultRowHeight="15" x14ac:dyDescent="0.25"/>
  <cols>
    <col min="1" max="1" width="44.28515625" customWidth="1"/>
    <col min="3" max="3" width="16" bestFit="1" customWidth="1"/>
  </cols>
  <sheetData>
    <row r="2" spans="1:7" ht="45" x14ac:dyDescent="0.25">
      <c r="A2" s="1" t="s">
        <v>18</v>
      </c>
      <c r="B2" t="s">
        <v>19</v>
      </c>
      <c r="C2" t="s">
        <v>21</v>
      </c>
      <c r="D2">
        <v>96698</v>
      </c>
      <c r="G2">
        <v>143.47999999999999</v>
      </c>
    </row>
    <row r="3" spans="1:7" x14ac:dyDescent="0.25">
      <c r="B3" t="s">
        <v>19</v>
      </c>
      <c r="C3" t="s">
        <v>22</v>
      </c>
      <c r="D3">
        <v>96528</v>
      </c>
      <c r="G3">
        <v>156.90100000000001</v>
      </c>
    </row>
    <row r="4" spans="1:7" x14ac:dyDescent="0.25">
      <c r="B4" t="s">
        <v>19</v>
      </c>
      <c r="C4" t="s">
        <v>23</v>
      </c>
      <c r="D4">
        <v>96874</v>
      </c>
      <c r="G4">
        <v>141.773</v>
      </c>
    </row>
    <row r="5" spans="1:7" x14ac:dyDescent="0.25">
      <c r="B5" t="s">
        <v>20</v>
      </c>
      <c r="C5">
        <v>10</v>
      </c>
      <c r="D5">
        <v>30846</v>
      </c>
      <c r="G5">
        <v>155.81100000000001</v>
      </c>
    </row>
    <row r="6" spans="1:7" x14ac:dyDescent="0.25">
      <c r="B6" t="s">
        <v>20</v>
      </c>
      <c r="C6">
        <v>11</v>
      </c>
      <c r="D6">
        <v>29747</v>
      </c>
      <c r="G6">
        <v>151.59700000000001</v>
      </c>
    </row>
    <row r="7" spans="1:7" x14ac:dyDescent="0.25">
      <c r="B7" t="s">
        <v>20</v>
      </c>
      <c r="C7">
        <v>12</v>
      </c>
      <c r="D7">
        <v>30581</v>
      </c>
      <c r="G7">
        <v>147.471</v>
      </c>
    </row>
    <row r="8" spans="1:7" x14ac:dyDescent="0.25">
      <c r="B8" t="s">
        <v>20</v>
      </c>
      <c r="C8">
        <v>13</v>
      </c>
      <c r="D8">
        <v>31285</v>
      </c>
    </row>
    <row r="9" spans="1:7" x14ac:dyDescent="0.25">
      <c r="B9" t="s">
        <v>20</v>
      </c>
      <c r="C9">
        <v>14</v>
      </c>
      <c r="D9">
        <v>30542</v>
      </c>
    </row>
    <row r="10" spans="1:7" x14ac:dyDescent="0.25">
      <c r="B10" t="s">
        <v>20</v>
      </c>
      <c r="C10">
        <v>15</v>
      </c>
      <c r="D10">
        <v>29767</v>
      </c>
    </row>
    <row r="11" spans="1:7" x14ac:dyDescent="0.25">
      <c r="B11" t="s">
        <v>20</v>
      </c>
      <c r="C11">
        <v>16</v>
      </c>
      <c r="D11">
        <v>30623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Q1" sqref="Q1:Q1048576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  <col min="15" max="15" width="16.5703125" customWidth="1"/>
    <col min="16" max="16" width="15.5703125" customWidth="1"/>
  </cols>
  <sheetData>
    <row r="1" spans="1:16" ht="60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33</v>
      </c>
      <c r="H1" s="12" t="s">
        <v>29</v>
      </c>
      <c r="I1" s="12" t="s">
        <v>32</v>
      </c>
      <c r="O1" s="1" t="s">
        <v>70</v>
      </c>
      <c r="P1" s="1" t="s">
        <v>69</v>
      </c>
    </row>
    <row r="2" spans="1:16" x14ac:dyDescent="0.25">
      <c r="A2" s="14">
        <v>1</v>
      </c>
      <c r="B2" s="13">
        <v>2402000</v>
      </c>
      <c r="C2" s="13">
        <v>2402000</v>
      </c>
      <c r="D2" s="13">
        <v>80100</v>
      </c>
      <c r="E2" s="13" t="s">
        <v>9</v>
      </c>
      <c r="F2" s="13">
        <v>30</v>
      </c>
      <c r="G2" s="13">
        <v>27.782</v>
      </c>
      <c r="H2" s="13">
        <v>30</v>
      </c>
      <c r="I2" s="13">
        <v>121.428</v>
      </c>
      <c r="O2" s="13">
        <v>27.782</v>
      </c>
      <c r="P2" s="13">
        <v>121.428</v>
      </c>
    </row>
    <row r="3" spans="1:16" x14ac:dyDescent="0.25">
      <c r="A3" s="14">
        <v>2</v>
      </c>
      <c r="B3" s="14">
        <v>2402000</v>
      </c>
      <c r="C3" s="14">
        <v>2402000</v>
      </c>
      <c r="D3" s="14">
        <v>80100</v>
      </c>
      <c r="E3" s="14" t="s">
        <v>9</v>
      </c>
      <c r="F3" s="13">
        <v>30</v>
      </c>
      <c r="G3" s="14">
        <v>27.991</v>
      </c>
      <c r="H3" s="13">
        <v>30</v>
      </c>
      <c r="I3" s="14">
        <v>119.562</v>
      </c>
      <c r="O3" s="14">
        <v>27.991</v>
      </c>
      <c r="P3" s="14">
        <v>119.562</v>
      </c>
    </row>
    <row r="4" spans="1:16" x14ac:dyDescent="0.25">
      <c r="A4" s="14">
        <v>3</v>
      </c>
      <c r="B4" s="14">
        <v>2402000</v>
      </c>
      <c r="C4" s="14">
        <v>2402000</v>
      </c>
      <c r="D4" s="14">
        <v>80100</v>
      </c>
      <c r="E4" s="14" t="s">
        <v>9</v>
      </c>
      <c r="F4" s="13">
        <v>30</v>
      </c>
      <c r="G4" s="14">
        <v>28.849</v>
      </c>
      <c r="H4" s="13">
        <v>30</v>
      </c>
      <c r="I4" s="14">
        <v>117.02</v>
      </c>
      <c r="O4" s="14">
        <v>28.849</v>
      </c>
      <c r="P4" s="14">
        <v>117.02</v>
      </c>
    </row>
    <row r="5" spans="1:16" x14ac:dyDescent="0.25">
      <c r="A5" s="14">
        <v>4</v>
      </c>
      <c r="B5" s="14">
        <v>2402000</v>
      </c>
      <c r="C5" s="14">
        <v>2402000</v>
      </c>
      <c r="D5" s="14">
        <v>80100</v>
      </c>
      <c r="E5" s="14" t="s">
        <v>9</v>
      </c>
      <c r="F5" s="13">
        <v>30</v>
      </c>
      <c r="G5" s="14">
        <v>29.663</v>
      </c>
      <c r="H5" s="13">
        <v>30</v>
      </c>
      <c r="I5" s="14">
        <v>117.93</v>
      </c>
      <c r="O5" s="14">
        <v>29.663</v>
      </c>
      <c r="P5" s="14">
        <v>117.93</v>
      </c>
    </row>
    <row r="6" spans="1:16" x14ac:dyDescent="0.25">
      <c r="A6" s="14">
        <v>5</v>
      </c>
      <c r="B6" s="14">
        <v>2402000</v>
      </c>
      <c r="C6" s="14">
        <v>2402000</v>
      </c>
      <c r="D6" s="14">
        <v>80100</v>
      </c>
      <c r="E6" s="14" t="s">
        <v>9</v>
      </c>
      <c r="F6" s="13">
        <v>30</v>
      </c>
      <c r="G6" s="14">
        <v>28.719000000000001</v>
      </c>
      <c r="H6" s="13">
        <v>30</v>
      </c>
      <c r="I6" s="14">
        <v>118.107</v>
      </c>
      <c r="O6" s="14">
        <v>28.719000000000001</v>
      </c>
      <c r="P6" s="14">
        <v>118.107</v>
      </c>
    </row>
    <row r="7" spans="1:16" x14ac:dyDescent="0.25">
      <c r="A7" s="14">
        <v>6</v>
      </c>
      <c r="B7" s="14">
        <v>2402000</v>
      </c>
      <c r="C7" s="14">
        <v>2402000</v>
      </c>
      <c r="D7" s="14">
        <v>80100</v>
      </c>
      <c r="E7" s="14" t="s">
        <v>9</v>
      </c>
      <c r="F7" s="13">
        <v>30</v>
      </c>
      <c r="G7" s="14">
        <v>28.983000000000001</v>
      </c>
      <c r="H7" s="13">
        <v>30</v>
      </c>
      <c r="I7" s="14">
        <v>117.48</v>
      </c>
      <c r="O7" s="14">
        <v>28.983000000000001</v>
      </c>
      <c r="P7" s="14">
        <v>117.48</v>
      </c>
    </row>
    <row r="8" spans="1:16" x14ac:dyDescent="0.25">
      <c r="A8" s="14">
        <v>7</v>
      </c>
      <c r="B8" s="14">
        <v>2402000</v>
      </c>
      <c r="C8" s="14">
        <v>2402000</v>
      </c>
      <c r="D8" s="14">
        <v>80100</v>
      </c>
      <c r="E8" s="14" t="s">
        <v>9</v>
      </c>
      <c r="F8" s="13">
        <v>30</v>
      </c>
      <c r="G8" s="14">
        <v>29.233000000000001</v>
      </c>
      <c r="H8" s="13">
        <v>30</v>
      </c>
      <c r="I8" s="14">
        <v>118.31</v>
      </c>
      <c r="O8" s="14">
        <v>29.233000000000001</v>
      </c>
      <c r="P8" s="14">
        <v>118.31</v>
      </c>
    </row>
    <row r="9" spans="1:16" x14ac:dyDescent="0.25">
      <c r="A9" s="14">
        <v>8</v>
      </c>
      <c r="B9" s="14">
        <v>2402000</v>
      </c>
      <c r="C9" s="14">
        <v>2402000</v>
      </c>
      <c r="D9" s="14">
        <v>80100</v>
      </c>
      <c r="E9" s="14" t="s">
        <v>9</v>
      </c>
      <c r="F9" s="13">
        <v>30</v>
      </c>
      <c r="G9" s="14">
        <v>29.021999999999998</v>
      </c>
      <c r="H9" s="13">
        <v>30</v>
      </c>
      <c r="I9" s="14">
        <v>119.19499999999999</v>
      </c>
      <c r="O9" s="14">
        <v>29.021999999999998</v>
      </c>
      <c r="P9" s="14">
        <v>119.19499999999999</v>
      </c>
    </row>
    <row r="10" spans="1:16" x14ac:dyDescent="0.25">
      <c r="A10" s="14">
        <v>9</v>
      </c>
      <c r="B10" s="14">
        <v>2402000</v>
      </c>
      <c r="C10" s="14">
        <v>2402000</v>
      </c>
      <c r="D10" s="14">
        <v>80100</v>
      </c>
      <c r="E10" s="14" t="s">
        <v>9</v>
      </c>
      <c r="F10" s="13">
        <v>30</v>
      </c>
      <c r="G10" s="14">
        <v>29.271999999999998</v>
      </c>
      <c r="H10" s="13">
        <v>30</v>
      </c>
      <c r="I10" s="14">
        <v>122.38200000000001</v>
      </c>
      <c r="O10" s="14">
        <v>29.271999999999998</v>
      </c>
      <c r="P10" s="14">
        <v>122.38200000000001</v>
      </c>
    </row>
    <row r="11" spans="1:16" x14ac:dyDescent="0.25">
      <c r="A11" s="14">
        <v>10</v>
      </c>
      <c r="B11" s="14">
        <v>2402000</v>
      </c>
      <c r="C11" s="14">
        <v>2402000</v>
      </c>
      <c r="D11" s="14">
        <v>80100</v>
      </c>
      <c r="E11" s="14" t="s">
        <v>9</v>
      </c>
      <c r="F11" s="13">
        <v>30</v>
      </c>
      <c r="G11" s="14">
        <v>29.013999999999999</v>
      </c>
      <c r="H11" s="13">
        <v>30</v>
      </c>
      <c r="I11" s="14">
        <v>119.6</v>
      </c>
      <c r="O11" s="14">
        <v>29.013999999999999</v>
      </c>
      <c r="P11" s="14">
        <v>119.6</v>
      </c>
    </row>
    <row r="12" spans="1:16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28.852800000000002</v>
      </c>
      <c r="H12" s="14"/>
      <c r="I12" s="14">
        <f>AVERAGE(I2:I11)</f>
        <v>119.10139999999998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34</v>
      </c>
      <c r="H1" s="12" t="s">
        <v>29</v>
      </c>
      <c r="I1" s="12" t="s">
        <v>35</v>
      </c>
    </row>
    <row r="2" spans="1:9" x14ac:dyDescent="0.25">
      <c r="A2" s="14">
        <v>1</v>
      </c>
      <c r="B2" s="3">
        <v>2602000</v>
      </c>
      <c r="C2" s="4">
        <v>2602000</v>
      </c>
      <c r="D2" s="3">
        <v>90100</v>
      </c>
      <c r="E2" s="3" t="s">
        <v>9</v>
      </c>
      <c r="F2" s="3">
        <v>30</v>
      </c>
      <c r="G2" s="3">
        <v>27.428999999999998</v>
      </c>
      <c r="H2" s="3">
        <v>30</v>
      </c>
      <c r="I2" s="3">
        <v>121.461</v>
      </c>
    </row>
    <row r="3" spans="1:9" x14ac:dyDescent="0.25">
      <c r="A3" s="14">
        <v>2</v>
      </c>
      <c r="B3">
        <v>2602000</v>
      </c>
      <c r="C3">
        <v>2602000</v>
      </c>
      <c r="D3">
        <v>90100</v>
      </c>
      <c r="E3" t="s">
        <v>9</v>
      </c>
      <c r="F3" s="3">
        <v>30</v>
      </c>
      <c r="G3">
        <v>29.050999999999998</v>
      </c>
      <c r="H3" s="3">
        <v>30</v>
      </c>
      <c r="I3">
        <v>119.614</v>
      </c>
    </row>
    <row r="4" spans="1:9" x14ac:dyDescent="0.25">
      <c r="A4" s="14">
        <v>3</v>
      </c>
      <c r="B4">
        <v>2602000</v>
      </c>
      <c r="C4">
        <v>2602000</v>
      </c>
      <c r="D4">
        <v>90100</v>
      </c>
      <c r="E4" t="s">
        <v>9</v>
      </c>
      <c r="F4" s="3">
        <v>30</v>
      </c>
      <c r="G4">
        <v>28.631</v>
      </c>
      <c r="H4" s="3">
        <v>30</v>
      </c>
      <c r="I4">
        <v>121.515</v>
      </c>
    </row>
    <row r="5" spans="1:9" x14ac:dyDescent="0.25">
      <c r="A5" s="14">
        <v>4</v>
      </c>
      <c r="B5">
        <v>2602000</v>
      </c>
      <c r="C5">
        <v>2602000</v>
      </c>
      <c r="D5">
        <v>90100</v>
      </c>
      <c r="E5" t="s">
        <v>9</v>
      </c>
      <c r="F5" s="3">
        <v>30</v>
      </c>
      <c r="G5">
        <v>29.497</v>
      </c>
      <c r="H5" s="3">
        <v>30</v>
      </c>
      <c r="I5">
        <v>122.937</v>
      </c>
    </row>
    <row r="6" spans="1:9" x14ac:dyDescent="0.25">
      <c r="A6" s="14">
        <v>5</v>
      </c>
      <c r="B6">
        <v>2602000</v>
      </c>
      <c r="C6">
        <v>2602000</v>
      </c>
      <c r="D6">
        <v>90100</v>
      </c>
      <c r="E6" t="s">
        <v>9</v>
      </c>
      <c r="F6" s="3">
        <v>30</v>
      </c>
      <c r="G6">
        <v>29.172000000000001</v>
      </c>
      <c r="H6" s="3">
        <v>30</v>
      </c>
      <c r="I6">
        <v>120.783</v>
      </c>
    </row>
    <row r="7" spans="1:9" x14ac:dyDescent="0.25">
      <c r="A7" s="14">
        <v>6</v>
      </c>
      <c r="B7">
        <v>2602000</v>
      </c>
      <c r="C7">
        <v>2602000</v>
      </c>
      <c r="D7">
        <v>90100</v>
      </c>
      <c r="E7" t="s">
        <v>9</v>
      </c>
      <c r="F7" s="3">
        <v>30</v>
      </c>
      <c r="G7">
        <v>28.920999999999999</v>
      </c>
      <c r="H7" s="3">
        <v>30</v>
      </c>
      <c r="I7">
        <v>122.587</v>
      </c>
    </row>
    <row r="8" spans="1:9" x14ac:dyDescent="0.25">
      <c r="A8" s="14">
        <v>7</v>
      </c>
      <c r="B8">
        <v>2602000</v>
      </c>
      <c r="C8">
        <v>2602000</v>
      </c>
      <c r="D8">
        <v>90100</v>
      </c>
      <c r="E8" t="s">
        <v>9</v>
      </c>
      <c r="F8" s="3">
        <v>30</v>
      </c>
      <c r="G8">
        <v>27.614000000000001</v>
      </c>
      <c r="H8" s="3">
        <v>30</v>
      </c>
      <c r="I8">
        <v>120.33799999999999</v>
      </c>
    </row>
    <row r="9" spans="1:9" x14ac:dyDescent="0.25">
      <c r="A9" s="14">
        <v>8</v>
      </c>
      <c r="B9">
        <v>2602000</v>
      </c>
      <c r="C9">
        <v>2602000</v>
      </c>
      <c r="D9">
        <v>90100</v>
      </c>
      <c r="E9" t="s">
        <v>9</v>
      </c>
      <c r="F9" s="3">
        <v>30</v>
      </c>
      <c r="G9">
        <v>27.869</v>
      </c>
      <c r="H9" s="3">
        <v>30</v>
      </c>
      <c r="I9">
        <v>121.214</v>
      </c>
    </row>
    <row r="10" spans="1:9" x14ac:dyDescent="0.25">
      <c r="A10" s="14">
        <v>9</v>
      </c>
      <c r="B10">
        <v>2602000</v>
      </c>
      <c r="C10">
        <v>2602000</v>
      </c>
      <c r="D10">
        <v>90100</v>
      </c>
      <c r="E10" t="s">
        <v>9</v>
      </c>
      <c r="F10" s="3">
        <v>30</v>
      </c>
      <c r="G10">
        <v>28.622</v>
      </c>
      <c r="H10" s="3">
        <v>30</v>
      </c>
      <c r="I10">
        <v>121.491</v>
      </c>
    </row>
    <row r="11" spans="1:9" x14ac:dyDescent="0.25">
      <c r="A11" s="14">
        <v>10</v>
      </c>
      <c r="B11">
        <v>2602000</v>
      </c>
      <c r="C11">
        <v>2602000</v>
      </c>
      <c r="D11">
        <v>90100</v>
      </c>
      <c r="E11" t="s">
        <v>9</v>
      </c>
      <c r="F11" s="3">
        <v>30</v>
      </c>
      <c r="G11">
        <v>28.062999999999999</v>
      </c>
      <c r="H11" s="3">
        <v>30</v>
      </c>
      <c r="I11">
        <v>122.86499999999999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28.486899999999999</v>
      </c>
      <c r="H12" s="14"/>
      <c r="I12" s="14">
        <f>AVERAGE(I2:I11)</f>
        <v>121.48049999999998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37</v>
      </c>
      <c r="H1" s="12" t="s">
        <v>29</v>
      </c>
      <c r="I1" s="12" t="s">
        <v>36</v>
      </c>
    </row>
    <row r="2" spans="1:9" x14ac:dyDescent="0.25">
      <c r="A2" s="14">
        <v>1</v>
      </c>
      <c r="B2" s="5">
        <v>3402000</v>
      </c>
      <c r="C2" s="5">
        <v>3402000</v>
      </c>
      <c r="D2" s="5">
        <v>130100</v>
      </c>
      <c r="E2" s="5" t="s">
        <v>9</v>
      </c>
      <c r="F2" s="5">
        <v>30</v>
      </c>
      <c r="G2" s="5">
        <v>30.603999999999999</v>
      </c>
      <c r="H2" s="5">
        <v>30</v>
      </c>
      <c r="I2" s="16">
        <v>127.446</v>
      </c>
    </row>
    <row r="3" spans="1:9" x14ac:dyDescent="0.25">
      <c r="A3" s="14">
        <v>2</v>
      </c>
      <c r="B3" s="15">
        <v>3402000</v>
      </c>
      <c r="C3" s="15">
        <v>3402000</v>
      </c>
      <c r="D3" s="15">
        <v>130100</v>
      </c>
      <c r="E3" s="15" t="s">
        <v>9</v>
      </c>
      <c r="F3" s="5">
        <v>30</v>
      </c>
      <c r="G3">
        <v>30.702999999999999</v>
      </c>
      <c r="H3" s="5">
        <v>30</v>
      </c>
      <c r="I3" s="17">
        <v>127.88800000000001</v>
      </c>
    </row>
    <row r="4" spans="1:9" x14ac:dyDescent="0.25">
      <c r="A4" s="14">
        <v>3</v>
      </c>
      <c r="B4" s="15">
        <v>3402000</v>
      </c>
      <c r="C4" s="15">
        <v>3402000</v>
      </c>
      <c r="D4" s="15">
        <v>130100</v>
      </c>
      <c r="E4" s="15" t="s">
        <v>9</v>
      </c>
      <c r="F4" s="5">
        <v>30</v>
      </c>
      <c r="G4">
        <v>30.829000000000001</v>
      </c>
      <c r="H4" s="5">
        <v>30</v>
      </c>
      <c r="I4" s="17">
        <v>127.43899999999999</v>
      </c>
    </row>
    <row r="5" spans="1:9" x14ac:dyDescent="0.25">
      <c r="A5" s="14">
        <v>4</v>
      </c>
      <c r="B5" s="15">
        <v>3402000</v>
      </c>
      <c r="C5" s="15">
        <v>3402000</v>
      </c>
      <c r="D5" s="15">
        <v>130100</v>
      </c>
      <c r="E5" s="15" t="s">
        <v>9</v>
      </c>
      <c r="F5" s="5">
        <v>30</v>
      </c>
      <c r="G5">
        <v>30.488</v>
      </c>
      <c r="H5" s="5">
        <v>30</v>
      </c>
      <c r="I5" s="17">
        <v>128.535</v>
      </c>
    </row>
    <row r="6" spans="1:9" x14ac:dyDescent="0.25">
      <c r="A6" s="14">
        <v>5</v>
      </c>
      <c r="B6" s="15">
        <v>3402000</v>
      </c>
      <c r="C6" s="15">
        <v>3402000</v>
      </c>
      <c r="D6" s="15">
        <v>130100</v>
      </c>
      <c r="E6" s="15" t="s">
        <v>9</v>
      </c>
      <c r="F6" s="5">
        <v>30</v>
      </c>
      <c r="G6">
        <v>30.942</v>
      </c>
      <c r="H6" s="5">
        <v>30</v>
      </c>
      <c r="I6" s="17">
        <v>130.18600000000001</v>
      </c>
    </row>
    <row r="7" spans="1:9" x14ac:dyDescent="0.25">
      <c r="A7" s="14">
        <v>6</v>
      </c>
      <c r="B7" s="15">
        <v>3402000</v>
      </c>
      <c r="C7" s="15">
        <v>3402000</v>
      </c>
      <c r="D7" s="15">
        <v>130100</v>
      </c>
      <c r="E7" s="15" t="s">
        <v>9</v>
      </c>
      <c r="F7" s="5">
        <v>30</v>
      </c>
      <c r="G7">
        <v>30.579000000000001</v>
      </c>
      <c r="H7" s="5">
        <v>30</v>
      </c>
      <c r="I7" s="17">
        <v>126.628</v>
      </c>
    </row>
    <row r="8" spans="1:9" x14ac:dyDescent="0.25">
      <c r="A8" s="14">
        <v>7</v>
      </c>
      <c r="B8" s="15">
        <v>3402000</v>
      </c>
      <c r="C8" s="15">
        <v>3402000</v>
      </c>
      <c r="D8" s="15">
        <v>130100</v>
      </c>
      <c r="E8" s="15" t="s">
        <v>9</v>
      </c>
      <c r="F8" s="5">
        <v>30</v>
      </c>
      <c r="G8">
        <v>31.44</v>
      </c>
      <c r="H8" s="5">
        <v>30</v>
      </c>
      <c r="I8" s="17">
        <v>128</v>
      </c>
    </row>
    <row r="9" spans="1:9" x14ac:dyDescent="0.25">
      <c r="A9" s="14">
        <v>8</v>
      </c>
      <c r="B9" s="15">
        <v>3402000</v>
      </c>
      <c r="C9" s="15">
        <v>3402000</v>
      </c>
      <c r="D9" s="15">
        <v>130100</v>
      </c>
      <c r="E9" s="15" t="s">
        <v>9</v>
      </c>
      <c r="F9" s="5">
        <v>30</v>
      </c>
      <c r="G9">
        <v>30.556000000000001</v>
      </c>
      <c r="H9" s="5">
        <v>30</v>
      </c>
      <c r="I9" s="17">
        <v>128.18600000000001</v>
      </c>
    </row>
    <row r="10" spans="1:9" x14ac:dyDescent="0.25">
      <c r="A10" s="14">
        <v>9</v>
      </c>
      <c r="B10" s="15">
        <v>3402000</v>
      </c>
      <c r="C10" s="15">
        <v>3402000</v>
      </c>
      <c r="D10" s="15">
        <v>130100</v>
      </c>
      <c r="E10" s="15" t="s">
        <v>9</v>
      </c>
      <c r="F10" s="5">
        <v>30</v>
      </c>
      <c r="G10">
        <v>31.451000000000001</v>
      </c>
      <c r="H10" s="5">
        <v>30</v>
      </c>
      <c r="I10" s="17">
        <v>126.376</v>
      </c>
    </row>
    <row r="11" spans="1:9" x14ac:dyDescent="0.25">
      <c r="A11" s="14">
        <v>10</v>
      </c>
      <c r="B11" s="15">
        <v>3402000</v>
      </c>
      <c r="C11" s="15">
        <v>3402000</v>
      </c>
      <c r="D11" s="15">
        <v>130100</v>
      </c>
      <c r="E11" s="15" t="s">
        <v>9</v>
      </c>
      <c r="F11" s="5">
        <v>30</v>
      </c>
      <c r="G11">
        <v>31.940999999999999</v>
      </c>
      <c r="H11" s="5">
        <v>30</v>
      </c>
      <c r="I11" s="17">
        <v>129.42599999999999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30.953300000000002</v>
      </c>
      <c r="H12" s="14"/>
      <c r="I12" s="14">
        <f>AVERAGE(I2:I11)</f>
        <v>128.011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38</v>
      </c>
      <c r="H1" s="12" t="s">
        <v>29</v>
      </c>
      <c r="I1" s="12" t="s">
        <v>39</v>
      </c>
    </row>
    <row r="2" spans="1:9" x14ac:dyDescent="0.25">
      <c r="A2" s="14">
        <v>1</v>
      </c>
      <c r="B2" s="6">
        <v>5802000</v>
      </c>
      <c r="C2" s="6">
        <v>5802000</v>
      </c>
      <c r="D2" s="6">
        <v>210100</v>
      </c>
      <c r="E2" s="6" t="s">
        <v>9</v>
      </c>
      <c r="F2" s="6">
        <v>30</v>
      </c>
      <c r="G2" s="6">
        <v>34.826000000000001</v>
      </c>
      <c r="H2" s="6">
        <v>30</v>
      </c>
      <c r="I2" s="6">
        <v>138.69300000000001</v>
      </c>
    </row>
    <row r="3" spans="1:9" x14ac:dyDescent="0.25">
      <c r="A3" s="14">
        <v>2</v>
      </c>
      <c r="B3" s="15">
        <v>5802000</v>
      </c>
      <c r="C3" s="15">
        <v>5802000</v>
      </c>
      <c r="D3" s="15">
        <v>210100</v>
      </c>
      <c r="E3" s="15" t="s">
        <v>9</v>
      </c>
      <c r="F3" s="6">
        <v>30</v>
      </c>
      <c r="G3">
        <v>32.042999999999999</v>
      </c>
      <c r="H3" s="6">
        <v>30</v>
      </c>
      <c r="I3">
        <v>136.779</v>
      </c>
    </row>
    <row r="4" spans="1:9" x14ac:dyDescent="0.25">
      <c r="A4" s="14">
        <v>3</v>
      </c>
      <c r="B4" s="15">
        <v>5802000</v>
      </c>
      <c r="C4" s="15">
        <v>5802000</v>
      </c>
      <c r="D4" s="15">
        <v>210100</v>
      </c>
      <c r="E4" s="15" t="s">
        <v>9</v>
      </c>
      <c r="F4" s="6">
        <v>30</v>
      </c>
      <c r="G4">
        <v>31.756</v>
      </c>
      <c r="H4" s="6">
        <v>30</v>
      </c>
      <c r="I4">
        <v>136.977</v>
      </c>
    </row>
    <row r="5" spans="1:9" x14ac:dyDescent="0.25">
      <c r="A5" s="14">
        <v>4</v>
      </c>
      <c r="B5" s="15">
        <v>5802000</v>
      </c>
      <c r="C5" s="15">
        <v>5802000</v>
      </c>
      <c r="D5" s="15">
        <v>210100</v>
      </c>
      <c r="E5" s="15" t="s">
        <v>9</v>
      </c>
      <c r="F5" s="6">
        <v>30</v>
      </c>
      <c r="G5">
        <v>33.186</v>
      </c>
      <c r="H5" s="6">
        <v>30</v>
      </c>
      <c r="I5">
        <v>140.23500000000001</v>
      </c>
    </row>
    <row r="6" spans="1:9" x14ac:dyDescent="0.25">
      <c r="A6" s="14">
        <v>5</v>
      </c>
      <c r="B6" s="15">
        <v>5802000</v>
      </c>
      <c r="C6" s="15">
        <v>5802000</v>
      </c>
      <c r="D6" s="15">
        <v>210100</v>
      </c>
      <c r="E6" s="15" t="s">
        <v>9</v>
      </c>
      <c r="F6" s="6">
        <v>30</v>
      </c>
      <c r="G6">
        <v>32.481000000000002</v>
      </c>
      <c r="H6" s="6">
        <v>30</v>
      </c>
      <c r="I6">
        <v>140.19499999999999</v>
      </c>
    </row>
    <row r="7" spans="1:9" x14ac:dyDescent="0.25">
      <c r="A7" s="14">
        <v>6</v>
      </c>
      <c r="B7" s="15">
        <v>5802000</v>
      </c>
      <c r="C7" s="15">
        <v>5802000</v>
      </c>
      <c r="D7" s="15">
        <v>210100</v>
      </c>
      <c r="E7" s="15" t="s">
        <v>9</v>
      </c>
      <c r="F7" s="6">
        <v>30</v>
      </c>
      <c r="G7">
        <v>34.64</v>
      </c>
      <c r="H7" s="6">
        <v>30</v>
      </c>
      <c r="I7">
        <v>142.102</v>
      </c>
    </row>
    <row r="8" spans="1:9" x14ac:dyDescent="0.25">
      <c r="A8" s="14">
        <v>7</v>
      </c>
      <c r="B8" s="15">
        <v>5802000</v>
      </c>
      <c r="C8" s="15">
        <v>5802000</v>
      </c>
      <c r="D8" s="15">
        <v>210100</v>
      </c>
      <c r="E8" s="15" t="s">
        <v>9</v>
      </c>
      <c r="F8" s="6">
        <v>30</v>
      </c>
      <c r="G8">
        <v>32.837000000000003</v>
      </c>
      <c r="H8" s="6">
        <v>30</v>
      </c>
      <c r="I8">
        <v>139.297</v>
      </c>
    </row>
    <row r="9" spans="1:9" x14ac:dyDescent="0.25">
      <c r="A9" s="14">
        <v>8</v>
      </c>
      <c r="B9" s="15">
        <v>5802000</v>
      </c>
      <c r="C9" s="15">
        <v>5802000</v>
      </c>
      <c r="D9" s="15">
        <v>210100</v>
      </c>
      <c r="E9" s="15" t="s">
        <v>9</v>
      </c>
      <c r="F9" s="6">
        <v>30</v>
      </c>
      <c r="G9">
        <v>33.637999999999998</v>
      </c>
      <c r="H9" s="6">
        <v>30</v>
      </c>
      <c r="I9">
        <v>138.98400000000001</v>
      </c>
    </row>
    <row r="10" spans="1:9" x14ac:dyDescent="0.25">
      <c r="A10" s="14">
        <v>9</v>
      </c>
      <c r="B10" s="15">
        <v>5802000</v>
      </c>
      <c r="C10" s="15">
        <v>5802000</v>
      </c>
      <c r="D10" s="15">
        <v>210100</v>
      </c>
      <c r="E10" s="15" t="s">
        <v>9</v>
      </c>
      <c r="F10" s="6">
        <v>30</v>
      </c>
      <c r="G10">
        <v>31.620999999999999</v>
      </c>
      <c r="H10" s="6">
        <v>30</v>
      </c>
      <c r="I10">
        <v>141.55500000000001</v>
      </c>
    </row>
    <row r="11" spans="1:9" x14ac:dyDescent="0.25">
      <c r="A11" s="14">
        <v>10</v>
      </c>
      <c r="B11" s="15">
        <v>5802000</v>
      </c>
      <c r="C11" s="15">
        <v>5802000</v>
      </c>
      <c r="D11" s="15">
        <v>210100</v>
      </c>
      <c r="E11" s="15" t="s">
        <v>9</v>
      </c>
      <c r="F11" s="6">
        <v>30</v>
      </c>
      <c r="G11">
        <v>33.048000000000002</v>
      </c>
      <c r="H11" s="6">
        <v>30</v>
      </c>
      <c r="I11">
        <v>137.114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33.007599999999996</v>
      </c>
      <c r="H12" s="14"/>
      <c r="I12" s="14">
        <f>AVERAGE(I2:I11)</f>
        <v>139.19310000000002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40</v>
      </c>
      <c r="H1" s="12" t="s">
        <v>29</v>
      </c>
      <c r="I1" s="12" t="s">
        <v>41</v>
      </c>
    </row>
    <row r="2" spans="1:9" x14ac:dyDescent="0.25">
      <c r="A2" s="14">
        <v>1</v>
      </c>
      <c r="B2" s="15">
        <v>8202000</v>
      </c>
      <c r="C2" s="15">
        <v>8202000</v>
      </c>
      <c r="D2" s="15">
        <v>290100</v>
      </c>
      <c r="E2" s="15" t="s">
        <v>9</v>
      </c>
      <c r="F2" s="7">
        <v>30</v>
      </c>
      <c r="G2" s="7">
        <v>32.49</v>
      </c>
      <c r="H2" s="7">
        <v>30</v>
      </c>
      <c r="I2" s="7">
        <v>150.6</v>
      </c>
    </row>
    <row r="3" spans="1:9" x14ac:dyDescent="0.25">
      <c r="A3" s="14">
        <v>2</v>
      </c>
      <c r="B3" s="15">
        <v>8202000</v>
      </c>
      <c r="C3" s="15">
        <v>8202000</v>
      </c>
      <c r="D3" s="15">
        <v>290100</v>
      </c>
      <c r="E3" s="15" t="s">
        <v>9</v>
      </c>
      <c r="F3" s="7">
        <v>30</v>
      </c>
      <c r="G3">
        <v>33.832999999999998</v>
      </c>
      <c r="H3" s="7">
        <v>30</v>
      </c>
      <c r="I3">
        <v>147.31200000000001</v>
      </c>
    </row>
    <row r="4" spans="1:9" x14ac:dyDescent="0.25">
      <c r="A4" s="14">
        <v>3</v>
      </c>
      <c r="B4" s="15">
        <v>8202000</v>
      </c>
      <c r="C4" s="15">
        <v>8202000</v>
      </c>
      <c r="D4" s="15">
        <v>290100</v>
      </c>
      <c r="E4" s="15" t="s">
        <v>9</v>
      </c>
      <c r="F4" s="7">
        <v>30</v>
      </c>
      <c r="G4">
        <v>33.299999999999997</v>
      </c>
      <c r="H4" s="7">
        <v>30</v>
      </c>
      <c r="I4">
        <v>147.90899999999999</v>
      </c>
    </row>
    <row r="5" spans="1:9" x14ac:dyDescent="0.25">
      <c r="A5" s="14">
        <v>4</v>
      </c>
      <c r="B5" s="15">
        <v>8202000</v>
      </c>
      <c r="C5" s="15">
        <v>8202000</v>
      </c>
      <c r="D5" s="15">
        <v>290100</v>
      </c>
      <c r="E5" s="15" t="s">
        <v>9</v>
      </c>
      <c r="F5" s="7">
        <v>30</v>
      </c>
      <c r="G5">
        <v>33.459000000000003</v>
      </c>
      <c r="H5" s="7">
        <v>30</v>
      </c>
      <c r="I5">
        <v>146.57400000000001</v>
      </c>
    </row>
    <row r="6" spans="1:9" x14ac:dyDescent="0.25">
      <c r="A6" s="14">
        <v>5</v>
      </c>
      <c r="B6" s="15">
        <v>8202000</v>
      </c>
      <c r="C6" s="15">
        <v>8202000</v>
      </c>
      <c r="D6" s="15">
        <v>290100</v>
      </c>
      <c r="E6" s="15" t="s">
        <v>9</v>
      </c>
      <c r="F6" s="7">
        <v>30</v>
      </c>
      <c r="G6">
        <v>34.75</v>
      </c>
      <c r="H6" s="7">
        <v>30</v>
      </c>
      <c r="I6">
        <v>147.30000000000001</v>
      </c>
    </row>
    <row r="7" spans="1:9" x14ac:dyDescent="0.25">
      <c r="A7" s="14">
        <v>6</v>
      </c>
      <c r="B7" s="15">
        <v>8202000</v>
      </c>
      <c r="C7" s="15">
        <v>8202000</v>
      </c>
      <c r="D7" s="15">
        <v>290100</v>
      </c>
      <c r="E7" s="15" t="s">
        <v>9</v>
      </c>
      <c r="F7" s="7">
        <v>30</v>
      </c>
      <c r="G7">
        <v>33.572000000000003</v>
      </c>
      <c r="H7" s="7">
        <v>30</v>
      </c>
      <c r="I7">
        <v>147.792</v>
      </c>
    </row>
    <row r="8" spans="1:9" x14ac:dyDescent="0.25">
      <c r="A8" s="14">
        <v>7</v>
      </c>
      <c r="B8" s="15">
        <v>8202000</v>
      </c>
      <c r="C8" s="15">
        <v>8202000</v>
      </c>
      <c r="D8" s="15">
        <v>290100</v>
      </c>
      <c r="E8" s="15" t="s">
        <v>9</v>
      </c>
      <c r="F8" s="7">
        <v>30</v>
      </c>
      <c r="G8">
        <v>33.558999999999997</v>
      </c>
      <c r="H8" s="7">
        <v>30</v>
      </c>
      <c r="I8">
        <v>151.71799999999999</v>
      </c>
    </row>
    <row r="9" spans="1:9" x14ac:dyDescent="0.25">
      <c r="A9" s="14">
        <v>8</v>
      </c>
      <c r="B9" s="15">
        <v>8202000</v>
      </c>
      <c r="C9" s="15">
        <v>8202000</v>
      </c>
      <c r="D9" s="15">
        <v>290100</v>
      </c>
      <c r="E9" s="15" t="s">
        <v>9</v>
      </c>
      <c r="F9" s="7">
        <v>30</v>
      </c>
      <c r="G9">
        <v>33.456000000000003</v>
      </c>
      <c r="H9" s="7">
        <v>30</v>
      </c>
      <c r="I9">
        <v>150.18100000000001</v>
      </c>
    </row>
    <row r="10" spans="1:9" x14ac:dyDescent="0.25">
      <c r="A10" s="14">
        <v>9</v>
      </c>
      <c r="B10" s="15">
        <v>8202000</v>
      </c>
      <c r="C10" s="15">
        <v>8202000</v>
      </c>
      <c r="D10" s="15">
        <v>290100</v>
      </c>
      <c r="E10" s="15" t="s">
        <v>9</v>
      </c>
      <c r="F10" s="7">
        <v>30</v>
      </c>
      <c r="G10">
        <v>33.889000000000003</v>
      </c>
      <c r="H10" s="7">
        <v>30</v>
      </c>
      <c r="I10">
        <v>144.947</v>
      </c>
    </row>
    <row r="11" spans="1:9" x14ac:dyDescent="0.25">
      <c r="A11" s="14">
        <v>10</v>
      </c>
      <c r="B11" s="15">
        <v>8202000</v>
      </c>
      <c r="C11" s="15">
        <v>8202000</v>
      </c>
      <c r="D11" s="15">
        <v>290100</v>
      </c>
      <c r="E11" s="15" t="s">
        <v>9</v>
      </c>
      <c r="F11" s="7">
        <v>30</v>
      </c>
      <c r="G11">
        <v>35.496000000000002</v>
      </c>
      <c r="H11" s="7">
        <v>30</v>
      </c>
      <c r="I11">
        <v>146.01599999999999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33.7804</v>
      </c>
      <c r="H12" s="14"/>
      <c r="I12" s="14">
        <f>AVERAGE(I2:I11)</f>
        <v>148.03490000000002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24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44</v>
      </c>
      <c r="H1" s="12" t="s">
        <v>29</v>
      </c>
      <c r="I1" s="12" t="s">
        <v>45</v>
      </c>
    </row>
    <row r="2" spans="1:24" x14ac:dyDescent="0.25">
      <c r="A2" s="14">
        <v>1</v>
      </c>
      <c r="B2" s="15">
        <v>8202040</v>
      </c>
      <c r="C2" s="15">
        <v>8202040</v>
      </c>
      <c r="D2" s="15">
        <v>290101</v>
      </c>
      <c r="E2" s="15" t="s">
        <v>9</v>
      </c>
      <c r="F2" s="10">
        <v>70</v>
      </c>
      <c r="G2" s="10">
        <v>125.878</v>
      </c>
      <c r="H2" s="10">
        <v>70</v>
      </c>
      <c r="I2" s="10">
        <v>190.72800000000001</v>
      </c>
    </row>
    <row r="3" spans="1:24" x14ac:dyDescent="0.25">
      <c r="A3" s="14">
        <v>2</v>
      </c>
      <c r="B3" s="15">
        <v>8202040</v>
      </c>
      <c r="C3" s="15">
        <v>8202040</v>
      </c>
      <c r="D3" s="15">
        <v>290101</v>
      </c>
      <c r="E3" s="15" t="s">
        <v>9</v>
      </c>
      <c r="F3" s="10">
        <v>70</v>
      </c>
      <c r="G3">
        <v>120.33799999999999</v>
      </c>
      <c r="H3" s="10">
        <v>70</v>
      </c>
      <c r="I3">
        <v>193.31</v>
      </c>
    </row>
    <row r="4" spans="1:24" x14ac:dyDescent="0.25">
      <c r="A4" s="14">
        <v>3</v>
      </c>
      <c r="B4" s="15">
        <v>8202040</v>
      </c>
      <c r="C4" s="15">
        <v>8202040</v>
      </c>
      <c r="D4" s="15">
        <v>290101</v>
      </c>
      <c r="E4" s="15" t="s">
        <v>9</v>
      </c>
      <c r="F4" s="10">
        <v>70</v>
      </c>
      <c r="G4">
        <v>125.377</v>
      </c>
      <c r="H4" s="10">
        <v>70</v>
      </c>
      <c r="I4">
        <v>194.34399999999999</v>
      </c>
    </row>
    <row r="5" spans="1:24" x14ac:dyDescent="0.25">
      <c r="A5" s="14">
        <v>4</v>
      </c>
      <c r="B5" s="15">
        <v>8202040</v>
      </c>
      <c r="C5" s="15">
        <v>8202040</v>
      </c>
      <c r="D5" s="15">
        <v>290101</v>
      </c>
      <c r="E5" s="15" t="s">
        <v>9</v>
      </c>
      <c r="F5" s="10">
        <v>70</v>
      </c>
      <c r="G5">
        <v>124.857</v>
      </c>
      <c r="H5" s="10">
        <v>70</v>
      </c>
      <c r="I5">
        <v>192.221</v>
      </c>
    </row>
    <row r="6" spans="1:24" x14ac:dyDescent="0.25">
      <c r="A6" s="14">
        <v>5</v>
      </c>
      <c r="B6" s="15">
        <v>8202040</v>
      </c>
      <c r="C6" s="15">
        <v>8202040</v>
      </c>
      <c r="D6" s="15">
        <v>290101</v>
      </c>
      <c r="E6" s="15" t="s">
        <v>9</v>
      </c>
      <c r="F6" s="10">
        <v>70</v>
      </c>
      <c r="G6">
        <v>122.895</v>
      </c>
      <c r="H6" s="10">
        <v>70</v>
      </c>
      <c r="I6">
        <v>196.58600000000001</v>
      </c>
    </row>
    <row r="7" spans="1:24" x14ac:dyDescent="0.25">
      <c r="A7" s="14">
        <v>6</v>
      </c>
      <c r="B7" s="15">
        <v>8202040</v>
      </c>
      <c r="C7" s="15">
        <v>8202040</v>
      </c>
      <c r="D7" s="15">
        <v>290101</v>
      </c>
      <c r="E7" s="15" t="s">
        <v>9</v>
      </c>
      <c r="F7" s="10">
        <v>70</v>
      </c>
      <c r="G7">
        <v>121.533</v>
      </c>
      <c r="H7" s="10">
        <v>70</v>
      </c>
      <c r="I7">
        <v>194.55</v>
      </c>
      <c r="Q7" s="8">
        <v>8202040</v>
      </c>
      <c r="R7" s="8">
        <v>8202040</v>
      </c>
      <c r="S7" s="8">
        <v>290101</v>
      </c>
      <c r="T7" s="8" t="s">
        <v>9</v>
      </c>
      <c r="U7" s="9">
        <v>140</v>
      </c>
      <c r="V7" s="9">
        <v>32.917999999999999</v>
      </c>
      <c r="W7" s="8"/>
      <c r="X7" s="8"/>
    </row>
    <row r="8" spans="1:24" x14ac:dyDescent="0.25">
      <c r="A8" s="14">
        <v>7</v>
      </c>
      <c r="B8" s="15">
        <v>8202040</v>
      </c>
      <c r="C8" s="15">
        <v>8202040</v>
      </c>
      <c r="D8" s="15">
        <v>290101</v>
      </c>
      <c r="E8" s="15" t="s">
        <v>9</v>
      </c>
      <c r="F8" s="10">
        <v>70</v>
      </c>
      <c r="G8">
        <v>131.01</v>
      </c>
      <c r="H8" s="10">
        <v>70</v>
      </c>
      <c r="I8">
        <v>195.93299999999999</v>
      </c>
    </row>
    <row r="9" spans="1:24" x14ac:dyDescent="0.25">
      <c r="A9" s="14">
        <v>8</v>
      </c>
      <c r="B9" s="15">
        <v>8202040</v>
      </c>
      <c r="C9" s="15">
        <v>8202040</v>
      </c>
      <c r="D9" s="15">
        <v>290101</v>
      </c>
      <c r="E9" s="15" t="s">
        <v>9</v>
      </c>
      <c r="F9" s="10">
        <v>70</v>
      </c>
      <c r="G9">
        <v>130.16999999999999</v>
      </c>
      <c r="H9" s="10">
        <v>70</v>
      </c>
      <c r="I9">
        <v>196.107</v>
      </c>
    </row>
    <row r="10" spans="1:24" x14ac:dyDescent="0.25">
      <c r="A10" s="14">
        <v>9</v>
      </c>
      <c r="B10" s="15">
        <v>8202040</v>
      </c>
      <c r="C10" s="15">
        <v>8202040</v>
      </c>
      <c r="D10" s="15">
        <v>290101</v>
      </c>
      <c r="E10" s="15" t="s">
        <v>9</v>
      </c>
      <c r="F10" s="10">
        <v>70</v>
      </c>
      <c r="G10">
        <v>122.91800000000001</v>
      </c>
      <c r="H10" s="10">
        <v>70</v>
      </c>
      <c r="I10">
        <v>196.964</v>
      </c>
      <c r="Q10" s="10">
        <v>8202040</v>
      </c>
      <c r="R10" s="10">
        <v>8202040</v>
      </c>
      <c r="S10" s="10">
        <v>290101</v>
      </c>
      <c r="T10" s="10" t="s">
        <v>9</v>
      </c>
      <c r="U10" s="10">
        <v>70</v>
      </c>
      <c r="V10" s="10">
        <v>125.878</v>
      </c>
      <c r="W10" s="10"/>
      <c r="X10" s="10">
        <v>190.72800000000001</v>
      </c>
    </row>
    <row r="11" spans="1:24" x14ac:dyDescent="0.25">
      <c r="A11" s="14">
        <v>10</v>
      </c>
      <c r="B11" s="15">
        <v>8202040</v>
      </c>
      <c r="C11" s="15">
        <v>8202040</v>
      </c>
      <c r="D11" s="15">
        <v>290101</v>
      </c>
      <c r="E11" s="15" t="s">
        <v>9</v>
      </c>
      <c r="F11" s="10">
        <v>70</v>
      </c>
      <c r="G11">
        <v>123.498</v>
      </c>
      <c r="H11" s="10">
        <v>70</v>
      </c>
      <c r="I11">
        <v>194.541</v>
      </c>
      <c r="U11" s="10">
        <v>70</v>
      </c>
      <c r="V11">
        <v>120.33799999999999</v>
      </c>
      <c r="X11">
        <v>193.31</v>
      </c>
    </row>
    <row r="12" spans="1:24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124.84740000000002</v>
      </c>
      <c r="H12" s="14"/>
      <c r="I12" s="14">
        <f>AVERAGE(I2:I11)</f>
        <v>194.52839999999998</v>
      </c>
      <c r="U12" s="10">
        <v>70</v>
      </c>
      <c r="V12">
        <v>125.377</v>
      </c>
      <c r="X12">
        <v>194.34399999999999</v>
      </c>
    </row>
    <row r="13" spans="1:24" x14ac:dyDescent="0.25">
      <c r="U13" s="10">
        <v>70</v>
      </c>
      <c r="V13">
        <v>124.857</v>
      </c>
      <c r="X13">
        <v>192.221</v>
      </c>
    </row>
    <row r="14" spans="1:24" x14ac:dyDescent="0.25">
      <c r="U14" s="10">
        <v>70</v>
      </c>
      <c r="V14">
        <v>122.895</v>
      </c>
      <c r="X14">
        <v>196.58600000000001</v>
      </c>
    </row>
    <row r="15" spans="1:24" x14ac:dyDescent="0.25">
      <c r="U15" s="10">
        <v>70</v>
      </c>
      <c r="V15">
        <v>121.533</v>
      </c>
      <c r="X15">
        <v>194.55</v>
      </c>
    </row>
    <row r="16" spans="1:24" x14ac:dyDescent="0.25">
      <c r="U16" s="10">
        <v>70</v>
      </c>
      <c r="V16">
        <v>131.01</v>
      </c>
      <c r="X16">
        <v>195.93299999999999</v>
      </c>
    </row>
    <row r="17" spans="20:24" x14ac:dyDescent="0.25">
      <c r="U17" s="10">
        <v>70</v>
      </c>
      <c r="V17">
        <v>130.16999999999999</v>
      </c>
      <c r="X17">
        <v>196.107</v>
      </c>
    </row>
    <row r="18" spans="20:24" x14ac:dyDescent="0.25">
      <c r="U18" s="10">
        <v>70</v>
      </c>
      <c r="V18">
        <v>122.91800000000001</v>
      </c>
      <c r="X18">
        <v>196.964</v>
      </c>
    </row>
    <row r="19" spans="20:24" x14ac:dyDescent="0.25">
      <c r="U19" s="10">
        <v>70</v>
      </c>
      <c r="V19">
        <v>123.498</v>
      </c>
      <c r="X19">
        <v>194.541</v>
      </c>
    </row>
    <row r="20" spans="20:24" x14ac:dyDescent="0.25">
      <c r="T20" s="11" t="s">
        <v>9</v>
      </c>
      <c r="U20" s="11">
        <v>70</v>
      </c>
      <c r="V20" s="11">
        <v>57.536999999999999</v>
      </c>
      <c r="X20">
        <v>102.85599999999999</v>
      </c>
    </row>
    <row r="21" spans="20:24" x14ac:dyDescent="0.25">
      <c r="U21" s="11">
        <v>70</v>
      </c>
      <c r="V21">
        <v>57.552</v>
      </c>
      <c r="X21">
        <v>103.67</v>
      </c>
    </row>
    <row r="22" spans="20:24" x14ac:dyDescent="0.25">
      <c r="U22" s="11">
        <v>70</v>
      </c>
      <c r="V22">
        <v>55.975000000000001</v>
      </c>
      <c r="X22">
        <v>103.193</v>
      </c>
    </row>
    <row r="23" spans="20:24" x14ac:dyDescent="0.25">
      <c r="U23" s="11">
        <v>70</v>
      </c>
      <c r="V23">
        <v>57.000999999999998</v>
      </c>
      <c r="X23">
        <v>103.244</v>
      </c>
    </row>
    <row r="24" spans="20:24" x14ac:dyDescent="0.25">
      <c r="U24" s="11">
        <v>70</v>
      </c>
      <c r="V24">
        <v>57.738</v>
      </c>
      <c r="X24">
        <v>106.851</v>
      </c>
    </row>
    <row r="25" spans="20:24" x14ac:dyDescent="0.25">
      <c r="U25" s="11">
        <v>70</v>
      </c>
      <c r="V25">
        <v>56.93</v>
      </c>
      <c r="X25">
        <v>109.89</v>
      </c>
    </row>
    <row r="26" spans="20:24" x14ac:dyDescent="0.25">
      <c r="U26" s="11">
        <v>70</v>
      </c>
      <c r="V26">
        <v>58.231999999999999</v>
      </c>
      <c r="X26">
        <v>103.97499999999999</v>
      </c>
    </row>
    <row r="27" spans="20:24" x14ac:dyDescent="0.25">
      <c r="U27" s="11">
        <v>70</v>
      </c>
      <c r="V27">
        <v>58.526000000000003</v>
      </c>
      <c r="X27">
        <v>101.98</v>
      </c>
    </row>
    <row r="28" spans="20:24" x14ac:dyDescent="0.25">
      <c r="U28" s="11">
        <v>70</v>
      </c>
      <c r="V28">
        <v>57.844999999999999</v>
      </c>
      <c r="X28">
        <v>103.521</v>
      </c>
    </row>
    <row r="29" spans="20:24" x14ac:dyDescent="0.25">
      <c r="U29" s="11">
        <v>70</v>
      </c>
      <c r="V29">
        <v>56.758000000000003</v>
      </c>
      <c r="X29">
        <v>107.83199999999999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topLeftCell="B1" workbookViewId="0">
      <selection activeCell="K22" sqref="K22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24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43</v>
      </c>
      <c r="H1" s="12" t="s">
        <v>29</v>
      </c>
      <c r="I1" s="12" t="s">
        <v>42</v>
      </c>
    </row>
    <row r="2" spans="1:24" x14ac:dyDescent="0.25">
      <c r="A2" s="14">
        <v>1</v>
      </c>
      <c r="B2" s="15">
        <v>8202040</v>
      </c>
      <c r="C2" s="15">
        <v>8202040</v>
      </c>
      <c r="D2" s="15">
        <v>290101</v>
      </c>
      <c r="E2" s="15" t="s">
        <v>9</v>
      </c>
      <c r="F2" s="11">
        <v>70</v>
      </c>
      <c r="G2" s="11">
        <v>57.536999999999999</v>
      </c>
      <c r="H2" s="11">
        <v>70</v>
      </c>
      <c r="I2">
        <v>102.85599999999999</v>
      </c>
    </row>
    <row r="3" spans="1:24" x14ac:dyDescent="0.25">
      <c r="A3" s="14">
        <v>2</v>
      </c>
      <c r="B3" s="15">
        <v>8202040</v>
      </c>
      <c r="C3" s="15">
        <v>8202040</v>
      </c>
      <c r="D3" s="15">
        <v>290101</v>
      </c>
      <c r="E3" s="15" t="s">
        <v>9</v>
      </c>
      <c r="F3" s="11">
        <v>70</v>
      </c>
      <c r="G3">
        <v>57.552</v>
      </c>
      <c r="H3" s="11">
        <v>70</v>
      </c>
      <c r="I3">
        <v>103.67</v>
      </c>
    </row>
    <row r="4" spans="1:24" x14ac:dyDescent="0.25">
      <c r="A4" s="14">
        <v>3</v>
      </c>
      <c r="B4" s="15">
        <v>8202040</v>
      </c>
      <c r="C4" s="15">
        <v>8202040</v>
      </c>
      <c r="D4" s="15">
        <v>290101</v>
      </c>
      <c r="E4" s="15" t="s">
        <v>9</v>
      </c>
      <c r="F4" s="11">
        <v>70</v>
      </c>
      <c r="G4">
        <v>55.975000000000001</v>
      </c>
      <c r="H4" s="11">
        <v>70</v>
      </c>
      <c r="I4">
        <v>103.193</v>
      </c>
    </row>
    <row r="5" spans="1:24" x14ac:dyDescent="0.25">
      <c r="A5" s="14">
        <v>4</v>
      </c>
      <c r="B5" s="15">
        <v>8202040</v>
      </c>
      <c r="C5" s="15">
        <v>8202040</v>
      </c>
      <c r="D5" s="15">
        <v>290101</v>
      </c>
      <c r="E5" s="15" t="s">
        <v>9</v>
      </c>
      <c r="F5" s="11">
        <v>70</v>
      </c>
      <c r="G5">
        <v>57.000999999999998</v>
      </c>
      <c r="H5" s="11">
        <v>70</v>
      </c>
      <c r="I5">
        <v>103.244</v>
      </c>
    </row>
    <row r="6" spans="1:24" x14ac:dyDescent="0.25">
      <c r="A6" s="14">
        <v>5</v>
      </c>
      <c r="B6" s="15">
        <v>8202040</v>
      </c>
      <c r="C6" s="15">
        <v>8202040</v>
      </c>
      <c r="D6" s="15">
        <v>290101</v>
      </c>
      <c r="E6" s="15" t="s">
        <v>9</v>
      </c>
      <c r="F6" s="11">
        <v>70</v>
      </c>
      <c r="G6">
        <v>57.738</v>
      </c>
      <c r="H6" s="11">
        <v>70</v>
      </c>
      <c r="I6">
        <v>106.851</v>
      </c>
    </row>
    <row r="7" spans="1:24" x14ac:dyDescent="0.25">
      <c r="A7" s="14">
        <v>6</v>
      </c>
      <c r="B7" s="15">
        <v>8202040</v>
      </c>
      <c r="C7" s="15">
        <v>8202040</v>
      </c>
      <c r="D7" s="15">
        <v>290101</v>
      </c>
      <c r="E7" s="15" t="s">
        <v>9</v>
      </c>
      <c r="F7" s="11">
        <v>70</v>
      </c>
      <c r="G7">
        <v>56.93</v>
      </c>
      <c r="H7" s="11">
        <v>70</v>
      </c>
      <c r="I7">
        <v>109.89</v>
      </c>
      <c r="Q7" s="8">
        <v>8202040</v>
      </c>
      <c r="R7" s="8">
        <v>8202040</v>
      </c>
      <c r="S7" s="8">
        <v>290101</v>
      </c>
      <c r="T7" s="8" t="s">
        <v>9</v>
      </c>
      <c r="U7" s="9">
        <v>140</v>
      </c>
      <c r="V7" s="9">
        <v>32.917999999999999</v>
      </c>
      <c r="W7" s="8"/>
      <c r="X7" s="8"/>
    </row>
    <row r="8" spans="1:24" x14ac:dyDescent="0.25">
      <c r="A8" s="14">
        <v>7</v>
      </c>
      <c r="B8" s="15">
        <v>8202040</v>
      </c>
      <c r="C8" s="15">
        <v>8202040</v>
      </c>
      <c r="D8" s="15">
        <v>290101</v>
      </c>
      <c r="E8" s="15" t="s">
        <v>9</v>
      </c>
      <c r="F8" s="11">
        <v>70</v>
      </c>
      <c r="G8">
        <v>58.231999999999999</v>
      </c>
      <c r="H8" s="11">
        <v>70</v>
      </c>
      <c r="I8">
        <v>103.97499999999999</v>
      </c>
    </row>
    <row r="9" spans="1:24" x14ac:dyDescent="0.25">
      <c r="A9" s="14">
        <v>8</v>
      </c>
      <c r="B9" s="15">
        <v>8202040</v>
      </c>
      <c r="C9" s="15">
        <v>8202040</v>
      </c>
      <c r="D9" s="15">
        <v>290101</v>
      </c>
      <c r="E9" s="15" t="s">
        <v>9</v>
      </c>
      <c r="F9" s="11">
        <v>70</v>
      </c>
      <c r="G9">
        <v>58.526000000000003</v>
      </c>
      <c r="H9" s="11">
        <v>70</v>
      </c>
      <c r="I9">
        <v>101.98</v>
      </c>
    </row>
    <row r="10" spans="1:24" x14ac:dyDescent="0.25">
      <c r="A10" s="14">
        <v>9</v>
      </c>
      <c r="B10" s="15">
        <v>8202040</v>
      </c>
      <c r="C10" s="15">
        <v>8202040</v>
      </c>
      <c r="D10" s="15">
        <v>290101</v>
      </c>
      <c r="E10" s="15" t="s">
        <v>9</v>
      </c>
      <c r="F10" s="11">
        <v>70</v>
      </c>
      <c r="G10">
        <v>57.844999999999999</v>
      </c>
      <c r="H10" s="11">
        <v>70</v>
      </c>
      <c r="I10">
        <v>103.521</v>
      </c>
      <c r="Q10" s="10">
        <v>8202040</v>
      </c>
      <c r="R10" s="10">
        <v>8202040</v>
      </c>
      <c r="S10" s="10">
        <v>290101</v>
      </c>
      <c r="T10" s="10" t="s">
        <v>9</v>
      </c>
      <c r="U10" s="10">
        <v>70</v>
      </c>
      <c r="V10" s="10">
        <v>125.878</v>
      </c>
      <c r="W10" s="10"/>
      <c r="X10" s="10">
        <v>190.72800000000001</v>
      </c>
    </row>
    <row r="11" spans="1:24" x14ac:dyDescent="0.25">
      <c r="A11" s="14">
        <v>10</v>
      </c>
      <c r="B11" s="15">
        <v>8202040</v>
      </c>
      <c r="C11" s="15">
        <v>8202040</v>
      </c>
      <c r="D11" s="15">
        <v>290101</v>
      </c>
      <c r="E11" s="15" t="s">
        <v>9</v>
      </c>
      <c r="F11" s="11">
        <v>70</v>
      </c>
      <c r="G11">
        <v>56.758000000000003</v>
      </c>
      <c r="H11" s="11">
        <v>70</v>
      </c>
      <c r="I11">
        <v>107.83199999999999</v>
      </c>
      <c r="U11" s="10">
        <v>70</v>
      </c>
      <c r="V11">
        <v>120.33799999999999</v>
      </c>
      <c r="X11">
        <v>193.31</v>
      </c>
    </row>
    <row r="12" spans="1:24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57.409400000000005</v>
      </c>
      <c r="H12" s="14"/>
      <c r="I12" s="14">
        <f>AVERAGE(I2:I11)</f>
        <v>104.7012</v>
      </c>
      <c r="U12" s="10">
        <v>70</v>
      </c>
      <c r="V12">
        <v>125.377</v>
      </c>
      <c r="X12">
        <v>194.34399999999999</v>
      </c>
    </row>
    <row r="13" spans="1:24" x14ac:dyDescent="0.25">
      <c r="U13" s="10">
        <v>70</v>
      </c>
      <c r="V13">
        <v>124.857</v>
      </c>
      <c r="X13">
        <v>192.221</v>
      </c>
    </row>
    <row r="14" spans="1:24" x14ac:dyDescent="0.25">
      <c r="U14" s="10">
        <v>70</v>
      </c>
      <c r="V14">
        <v>122.895</v>
      </c>
      <c r="X14">
        <v>196.58600000000001</v>
      </c>
    </row>
    <row r="15" spans="1:24" x14ac:dyDescent="0.25">
      <c r="U15" s="10">
        <v>70</v>
      </c>
      <c r="V15">
        <v>121.533</v>
      </c>
      <c r="X15">
        <v>194.55</v>
      </c>
    </row>
    <row r="16" spans="1:24" x14ac:dyDescent="0.25">
      <c r="U16" s="10">
        <v>70</v>
      </c>
      <c r="V16">
        <v>131.01</v>
      </c>
      <c r="X16">
        <v>195.93299999999999</v>
      </c>
    </row>
    <row r="17" spans="20:24" x14ac:dyDescent="0.25">
      <c r="U17" s="10">
        <v>70</v>
      </c>
      <c r="V17">
        <v>130.16999999999999</v>
      </c>
      <c r="X17">
        <v>196.107</v>
      </c>
    </row>
    <row r="18" spans="20:24" x14ac:dyDescent="0.25">
      <c r="U18" s="10">
        <v>70</v>
      </c>
      <c r="V18">
        <v>122.91800000000001</v>
      </c>
      <c r="X18">
        <v>196.964</v>
      </c>
    </row>
    <row r="19" spans="20:24" x14ac:dyDescent="0.25">
      <c r="U19" s="10">
        <v>70</v>
      </c>
      <c r="V19">
        <v>123.498</v>
      </c>
      <c r="X19">
        <v>194.541</v>
      </c>
    </row>
    <row r="20" spans="20:24" x14ac:dyDescent="0.25">
      <c r="T20" s="11" t="s">
        <v>9</v>
      </c>
      <c r="U20" s="11">
        <v>70</v>
      </c>
      <c r="V20" s="11">
        <v>57.536999999999999</v>
      </c>
      <c r="X20">
        <v>102.85599999999999</v>
      </c>
    </row>
    <row r="21" spans="20:24" x14ac:dyDescent="0.25">
      <c r="U21" s="11">
        <v>70</v>
      </c>
      <c r="V21">
        <v>57.552</v>
      </c>
      <c r="X21">
        <v>103.67</v>
      </c>
    </row>
    <row r="22" spans="20:24" x14ac:dyDescent="0.25">
      <c r="U22" s="11">
        <v>70</v>
      </c>
      <c r="V22">
        <v>55.975000000000001</v>
      </c>
      <c r="X22">
        <v>103.193</v>
      </c>
    </row>
    <row r="23" spans="20:24" x14ac:dyDescent="0.25">
      <c r="U23" s="11">
        <v>70</v>
      </c>
      <c r="V23">
        <v>57.000999999999998</v>
      </c>
      <c r="X23">
        <v>103.244</v>
      </c>
    </row>
    <row r="24" spans="20:24" x14ac:dyDescent="0.25">
      <c r="U24" s="11">
        <v>70</v>
      </c>
      <c r="V24">
        <v>57.738</v>
      </c>
      <c r="X24">
        <v>106.851</v>
      </c>
    </row>
    <row r="25" spans="20:24" x14ac:dyDescent="0.25">
      <c r="U25" s="11">
        <v>70</v>
      </c>
      <c r="V25">
        <v>56.93</v>
      </c>
      <c r="X25">
        <v>109.89</v>
      </c>
    </row>
    <row r="26" spans="20:24" x14ac:dyDescent="0.25">
      <c r="U26" s="11">
        <v>70</v>
      </c>
      <c r="V26">
        <v>58.231999999999999</v>
      </c>
      <c r="X26">
        <v>103.97499999999999</v>
      </c>
    </row>
    <row r="27" spans="20:24" x14ac:dyDescent="0.25">
      <c r="U27" s="11">
        <v>70</v>
      </c>
      <c r="V27">
        <v>58.526000000000003</v>
      </c>
      <c r="X27">
        <v>101.98</v>
      </c>
    </row>
    <row r="28" spans="20:24" x14ac:dyDescent="0.25">
      <c r="U28" s="11">
        <v>70</v>
      </c>
      <c r="V28">
        <v>57.844999999999999</v>
      </c>
      <c r="X28">
        <v>103.521</v>
      </c>
    </row>
    <row r="29" spans="20:24" x14ac:dyDescent="0.25">
      <c r="U29" s="11">
        <v>70</v>
      </c>
      <c r="V29">
        <v>56.758000000000003</v>
      </c>
      <c r="X29">
        <v>107.83199999999999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selection activeCell="N17" sqref="N17"/>
    </sheetView>
  </sheetViews>
  <sheetFormatPr defaultRowHeight="15" x14ac:dyDescent="0.25"/>
  <cols>
    <col min="1" max="1" width="14.7109375" customWidth="1"/>
    <col min="2" max="2" width="14.85546875" customWidth="1"/>
    <col min="3" max="3" width="17.7109375" customWidth="1"/>
    <col min="4" max="4" width="22.28515625" customWidth="1"/>
  </cols>
  <sheetData>
    <row r="1" spans="1:8" ht="45" x14ac:dyDescent="0.25">
      <c r="A1" s="12" t="s">
        <v>6</v>
      </c>
      <c r="B1" s="12" t="s">
        <v>5</v>
      </c>
      <c r="C1" s="12" t="s">
        <v>14</v>
      </c>
      <c r="D1" s="12" t="s">
        <v>8</v>
      </c>
      <c r="E1" s="12" t="s">
        <v>28</v>
      </c>
      <c r="F1" s="12" t="s">
        <v>75</v>
      </c>
      <c r="G1" s="12" t="s">
        <v>29</v>
      </c>
      <c r="H1" s="12" t="s">
        <v>80</v>
      </c>
    </row>
    <row r="2" spans="1:8" x14ac:dyDescent="0.25">
      <c r="A2" s="15">
        <v>116560948</v>
      </c>
      <c r="B2" s="15">
        <v>116560948</v>
      </c>
      <c r="C2" s="15">
        <v>390101</v>
      </c>
      <c r="D2" s="15" t="s">
        <v>9</v>
      </c>
      <c r="E2" s="11">
        <v>70</v>
      </c>
      <c r="F2" s="11">
        <v>307.18</v>
      </c>
      <c r="G2" s="11">
        <v>70</v>
      </c>
      <c r="H2" s="11">
        <v>926.42899999999997</v>
      </c>
    </row>
    <row r="3" spans="1:8" x14ac:dyDescent="0.25">
      <c r="A3" s="15">
        <v>116560948</v>
      </c>
      <c r="B3" s="15">
        <v>116560948</v>
      </c>
      <c r="C3" s="15">
        <v>390101</v>
      </c>
      <c r="D3" s="15" t="s">
        <v>9</v>
      </c>
      <c r="E3" s="11">
        <v>70</v>
      </c>
      <c r="F3" s="15">
        <v>260.74099999999999</v>
      </c>
      <c r="G3" s="11">
        <v>70</v>
      </c>
      <c r="H3" s="15">
        <v>973.42</v>
      </c>
    </row>
    <row r="4" spans="1:8" x14ac:dyDescent="0.25">
      <c r="A4" s="15">
        <v>116560948</v>
      </c>
      <c r="B4" s="15">
        <v>116560948</v>
      </c>
      <c r="C4" s="15">
        <v>390101</v>
      </c>
      <c r="D4" s="15" t="s">
        <v>9</v>
      </c>
      <c r="E4" s="11">
        <v>70</v>
      </c>
      <c r="F4" s="15">
        <v>253.673</v>
      </c>
      <c r="G4" s="11">
        <v>70</v>
      </c>
      <c r="H4" s="15">
        <v>976.55899999999997</v>
      </c>
    </row>
    <row r="5" spans="1:8" x14ac:dyDescent="0.25">
      <c r="A5" s="15">
        <v>116560948</v>
      </c>
      <c r="B5" s="15">
        <v>116560948</v>
      </c>
      <c r="C5" s="15">
        <v>390101</v>
      </c>
      <c r="D5" s="15" t="s">
        <v>9</v>
      </c>
      <c r="E5" s="11">
        <v>70</v>
      </c>
      <c r="F5" s="15">
        <v>235.74</v>
      </c>
      <c r="G5" s="11">
        <v>70</v>
      </c>
      <c r="H5" s="15">
        <v>1006.972</v>
      </c>
    </row>
    <row r="6" spans="1:8" x14ac:dyDescent="0.25">
      <c r="A6" s="15">
        <v>116560948</v>
      </c>
      <c r="B6" s="15">
        <v>116560948</v>
      </c>
      <c r="C6" s="15">
        <v>390101</v>
      </c>
      <c r="D6" s="15" t="s">
        <v>9</v>
      </c>
      <c r="E6" s="11">
        <v>70</v>
      </c>
      <c r="F6" s="34">
        <v>254.92</v>
      </c>
      <c r="G6" s="11">
        <v>70</v>
      </c>
      <c r="H6" s="34">
        <v>994.66600000000005</v>
      </c>
    </row>
    <row r="7" spans="1:8" x14ac:dyDescent="0.25">
      <c r="A7" s="15">
        <v>116560948</v>
      </c>
      <c r="B7" s="15">
        <v>116560948</v>
      </c>
      <c r="C7" s="15">
        <v>390101</v>
      </c>
      <c r="D7" s="15" t="s">
        <v>9</v>
      </c>
      <c r="E7" s="11">
        <v>70</v>
      </c>
      <c r="F7" s="34">
        <v>255.80600000000001</v>
      </c>
      <c r="G7" s="11">
        <v>70</v>
      </c>
      <c r="H7" s="34">
        <v>1000.752</v>
      </c>
    </row>
    <row r="8" spans="1:8" x14ac:dyDescent="0.25">
      <c r="A8" s="15">
        <v>116560948</v>
      </c>
      <c r="B8" s="15">
        <v>116560948</v>
      </c>
      <c r="C8" s="15">
        <v>390101</v>
      </c>
      <c r="D8" s="15" t="s">
        <v>9</v>
      </c>
      <c r="E8" s="11">
        <v>70</v>
      </c>
      <c r="F8" s="34">
        <v>254.215</v>
      </c>
      <c r="G8" s="11">
        <v>70</v>
      </c>
      <c r="H8" s="34">
        <v>977.35</v>
      </c>
    </row>
    <row r="9" spans="1:8" x14ac:dyDescent="0.25">
      <c r="A9" s="15">
        <v>116560948</v>
      </c>
      <c r="B9" s="15">
        <v>116560948</v>
      </c>
      <c r="C9" s="15">
        <v>390101</v>
      </c>
      <c r="D9" s="15" t="s">
        <v>9</v>
      </c>
      <c r="E9" s="11">
        <v>70</v>
      </c>
      <c r="F9" s="34">
        <v>265.67200000000003</v>
      </c>
      <c r="G9" s="11">
        <v>70</v>
      </c>
      <c r="H9" s="34">
        <v>972.09400000000005</v>
      </c>
    </row>
    <row r="10" spans="1:8" x14ac:dyDescent="0.25">
      <c r="A10" s="15">
        <v>116560948</v>
      </c>
      <c r="B10" s="15">
        <v>116560948</v>
      </c>
      <c r="C10" s="15">
        <v>390101</v>
      </c>
      <c r="D10" s="15" t="s">
        <v>9</v>
      </c>
      <c r="E10" s="11">
        <v>70</v>
      </c>
      <c r="F10" s="34">
        <v>304.52999999999997</v>
      </c>
      <c r="G10" s="11">
        <v>70</v>
      </c>
      <c r="H10" s="34">
        <v>1005.381</v>
      </c>
    </row>
    <row r="11" spans="1:8" x14ac:dyDescent="0.25">
      <c r="A11" s="15">
        <v>116560948</v>
      </c>
      <c r="B11" s="15">
        <v>116560948</v>
      </c>
      <c r="C11" s="15">
        <v>390101</v>
      </c>
      <c r="D11" s="15" t="s">
        <v>9</v>
      </c>
      <c r="E11" s="11">
        <v>70</v>
      </c>
      <c r="F11" s="34">
        <v>256.55</v>
      </c>
      <c r="G11" s="11">
        <v>70</v>
      </c>
      <c r="H11" s="34">
        <v>978.92700000000002</v>
      </c>
    </row>
    <row r="12" spans="1:8" x14ac:dyDescent="0.25">
      <c r="A12" s="14"/>
      <c r="B12" s="14"/>
      <c r="C12" s="14"/>
      <c r="D12" s="14"/>
      <c r="E12" s="14"/>
      <c r="F12" s="14">
        <f>AVERAGE(F2:F11)</f>
        <v>264.90269999999998</v>
      </c>
      <c r="G12" s="14"/>
      <c r="H12" s="14">
        <f>AVERAGE(H2:H11)</f>
        <v>981.25500000000011</v>
      </c>
    </row>
    <row r="20" spans="17:17" x14ac:dyDescent="0.25">
      <c r="Q20">
        <v>264.90269999999998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Complete Data</vt:lpstr>
      <vt:lpstr>iteration 1</vt:lpstr>
      <vt:lpstr>iteration 2</vt:lpstr>
      <vt:lpstr>iteration 3</vt:lpstr>
      <vt:lpstr>iteration 4</vt:lpstr>
      <vt:lpstr>iteration 5</vt:lpstr>
      <vt:lpstr>iteration 6a</vt:lpstr>
      <vt:lpstr>iteration 6b</vt:lpstr>
      <vt:lpstr>Iteration 7</vt:lpstr>
      <vt:lpstr>Timeliness</vt:lpstr>
      <vt:lpstr>Scalability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Satti</dc:creator>
  <cp:lastModifiedBy>Fahad Satti</cp:lastModifiedBy>
  <dcterms:created xsi:type="dcterms:W3CDTF">2019-01-24T08:19:02Z</dcterms:created>
  <dcterms:modified xsi:type="dcterms:W3CDTF">2019-09-29T15:17:27Z</dcterms:modified>
</cp:coreProperties>
</file>